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pdcentral.sharepoint.com/sites/EVM-29112TakedaDengue/Shared Documents/General/6. Input-Output Model/Dissemination/PLOS NTD Submission/Sixth submission preparation/"/>
    </mc:Choice>
  </mc:AlternateContent>
  <xr:revisionPtr revIDLastSave="976" documentId="8_{1DC63271-132A-4BC2-9BB7-2D32C16BA28D}" xr6:coauthVersionLast="47" xr6:coauthVersionMax="47" xr10:uidLastSave="{56006627-9FD4-4A89-A08E-09777A8F0558}"/>
  <bookViews>
    <workbookView xWindow="28680" yWindow="-120" windowWidth="29040" windowHeight="15840" tabRatio="850" firstSheet="8" activeTab="15" xr2:uid="{00000000-000D-0000-FFFF-FFFF00000000}"/>
  </bookViews>
  <sheets>
    <sheet name="THAILAND" sheetId="22" r:id="rId1"/>
    <sheet name="IO table TH" sheetId="3" r:id="rId2"/>
    <sheet name="National Accounts TH" sheetId="20" r:id="rId3"/>
    <sheet name="TSA TH" sheetId="19" r:id="rId4"/>
    <sheet name="Foreign Tourist arrivals+exp TH" sheetId="4" r:id="rId5"/>
    <sheet name="Spending structure TH" sheetId="21" r:id="rId6"/>
    <sheet name="BRAZIL" sheetId="23" r:id="rId7"/>
    <sheet name="Employment sector&amp;region BR" sheetId="27" r:id="rId8"/>
    <sheet name="Employment region BR" sheetId="28" r:id="rId9"/>
    <sheet name="Age&amp;Severity distribution BR" sheetId="30" r:id="rId10"/>
    <sheet name="Cases by region BR" sheetId="31" r:id="rId11"/>
    <sheet name="IO Table BR" sheetId="32" r:id="rId12"/>
    <sheet name="IO Import Table BR" sheetId="33" r:id="rId13"/>
    <sheet name="Tax Domestic BR" sheetId="34" r:id="rId14"/>
    <sheet name="Tax Import BR" sheetId="35" r:id="rId15"/>
    <sheet name="National Accounts BR" sheetId="38" r:id="rId16"/>
    <sheet name="GDP BR" sheetId="36" r:id="rId17"/>
    <sheet name="HH Survey 2019 BR" sheetId="37" r:id="rId18"/>
  </sheets>
  <externalReferences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Age_Distribution">[1]Parameters!$G$82:$G$181</definedName>
    <definedName name="AgeDistribution">[2]Parameters!$F$176:$F$276</definedName>
    <definedName name="allCohortRes">#REF!</definedName>
    <definedName name="Amb_CostProp">[1]Parameters!$G$235</definedName>
    <definedName name="AmbCare">[1]Parameters!$G$233</definedName>
    <definedName name="Annual_Inc">[1]Parameters!$G$45:$G$61</definedName>
    <definedName name="asympt_infant_prim">#REF!</definedName>
    <definedName name="asympt_infant_sec">#REF!</definedName>
    <definedName name="asympt_infant_third">#REF!</definedName>
    <definedName name="Avg_Wage">[1]Parameters!$G$240</definedName>
    <definedName name="BoosterYear">[1]Parameters!$G$215</definedName>
    <definedName name="c.model.title">[1]Settings!$F$3</definedName>
    <definedName name="C_VacAcq_Boo">[1]Parameters!$G$230</definedName>
    <definedName name="C_VacAcq_Pr">[1]Parameters!$G$229</definedName>
    <definedName name="C_VacAdmin">[1]Parameters!$G$231</definedName>
    <definedName name="Caregiver">[1]Parameters!$G$241:$G$244</definedName>
    <definedName name="Catchup_Cov">[1]Parameters!$G$221:$G$225</definedName>
    <definedName name="Catchup_End">[1]Parameters!$G$213</definedName>
    <definedName name="Catchup_Start">[1]Parameters!$G$212</definedName>
    <definedName name="computed">#REF!,#REF!,#REF!,#REF!,#REF!,#REF!,#REF!,#REF!,#REF!</definedName>
    <definedName name="computedScenarios">#REF!</definedName>
    <definedName name="constDaysInWeek">[2]Parameters!$F$4</definedName>
    <definedName name="constDaysInYear">[2]Parameters!$F$3</definedName>
    <definedName name="constWeeksInYear">[2]Parameters!$F$5</definedName>
    <definedName name="CostICU">[2]Costs!$E$17</definedName>
    <definedName name="CostICUNoVentil">[2]Parameters!$F$48</definedName>
    <definedName name="CostICUVentil">[2]Parameters!$F$47</definedName>
    <definedName name="CostInpatient">[2]Parameters!$F$46</definedName>
    <definedName name="CostOutpatient">[2]Costs!$E$13</definedName>
    <definedName name="CostTest">[2]Parameters!$F$40</definedName>
    <definedName name="Country">[1]Parameters!$G$15</definedName>
    <definedName name="CumCasesExtrapA">'[2]Harvard data '!$F$21</definedName>
    <definedName name="CumCasesExtrapB">'[2]Harvard data '!$F$22</definedName>
    <definedName name="Curr_VectorControl">[1]Parameters!$G$265:$G$269</definedName>
    <definedName name="currentYear">#REF!</definedName>
    <definedName name="DateVac">[2]Parameters!$F$282</definedName>
    <definedName name="Death_DF_infant_prim">#REF!</definedName>
    <definedName name="Death_DF_infant_sec">#REF!</definedName>
    <definedName name="Death_DF_infant_third">#REF!</definedName>
    <definedName name="Death_DHF_clinic_infant_prim">#REF!</definedName>
    <definedName name="Death_DHF_infant_prim">#REF!</definedName>
    <definedName name="Death_DHF_infant_sec">#REF!</definedName>
    <definedName name="Death_DHF_infant_third">#REF!</definedName>
    <definedName name="DeathProb">[1]Parameters!$G$63:$G$81</definedName>
    <definedName name="DiscCost">[2]Parameters!$F$6</definedName>
    <definedName name="DiscHealth">[2]Parameters!$F$7</definedName>
    <definedName name="DisutilityICU">[2]Utilities!$E$19</definedName>
    <definedName name="DisutilityICUNoVent">[2]Parameters!$F$70</definedName>
    <definedName name="DisutilityICUVent">[2]Parameters!$F$71</definedName>
    <definedName name="DisutilityInpatient">[2]Parameters!$F$69</definedName>
    <definedName name="DisutilitySymptoms">[2]Parameters!$F$68</definedName>
    <definedName name="dsa.select">'[1]Constants, Lists &amp; Dropdowns'!$E$98</definedName>
    <definedName name="dsa.table">[1]Parameters!$E$15:$I$284</definedName>
    <definedName name="DurationICU">[2]Parameters!$F$74</definedName>
    <definedName name="DurationInpatient">[2]Parameters!$F$73</definedName>
    <definedName name="DurationSymptoms">[2]Parameters!$F$72</definedName>
    <definedName name="durStdExample">#REF!</definedName>
    <definedName name="EfficacyBooNeg">[1]Parameters!$G$192:$G$195</definedName>
    <definedName name="EfficacyBooPos">[1]Parameters!$G$196:$G$199</definedName>
    <definedName name="EfficacyHospPrNeg">[1]Parameters!$G$200:$G$204</definedName>
    <definedName name="EfficacyHospPrPos">[1]Parameters!$G$205:$G$209</definedName>
    <definedName name="EfficacyPrNeg">[1]Parameters!$G$182:$G$186</definedName>
    <definedName name="EfficacyPrPos">[1]Parameters!$G$187:$G$191</definedName>
    <definedName name="Employed">[1]Parameters!$G$246:$G$259</definedName>
    <definedName name="EnableHiding">TRUE</definedName>
    <definedName name="EpiStartDate">'[2]Harvard data '!$B$21</definedName>
    <definedName name="FOI">#REF!</definedName>
    <definedName name="functionType">#REF!</definedName>
    <definedName name="Hosp">[1]Parameters!$G$232</definedName>
    <definedName name="Hosp_CostProp">[1]Parameters!$G$234</definedName>
    <definedName name="Hospital_DF_infant_prim">#REF!</definedName>
    <definedName name="Hospital_DF_infant_sec">#REF!</definedName>
    <definedName name="Hospital_DF_infant_third">#REF!</definedName>
    <definedName name="Hospital_DHF_infant_prim">#REF!</definedName>
    <definedName name="Hospital_DHF_infant_sec">#REF!</definedName>
    <definedName name="Hospital_DHF_infant_third">#REF!</definedName>
    <definedName name="i.Booster">[1]Coverage!$D$13</definedName>
    <definedName name="i.BoosterYear">[1]Coverage!$D$16</definedName>
    <definedName name="i.Catchup_Cov">[1]Coverage!$E$21:$E$25</definedName>
    <definedName name="i.Catchup_End">[1]Coverage!$E$11</definedName>
    <definedName name="i.Catchup_Start">[1]Coverage!$D$11</definedName>
    <definedName name="i.Country">[1]Settings!$H$17</definedName>
    <definedName name="i.Currency">[1]Settings!$H$19</definedName>
    <definedName name="i.DSAoption">[1]DSA!$G$11</definedName>
    <definedName name="i.ElastIncidVectorCtrl">'[1]Vector Control'!$E$21</definedName>
    <definedName name="i.EnableHiding">[1]Settings!$H$8</definedName>
    <definedName name="i.FormulaBar">[1]Settings!$H$10</definedName>
    <definedName name="i.GridLines">[1]Settings!$H$9</definedName>
    <definedName name="i.Headings">[1]Settings!$H$11</definedName>
    <definedName name="i.Hosp_CostProp">'[3]Cost Inputs (BIM)'!$E$24</definedName>
    <definedName name="i.InclVectorControl">[1]Settings!$H$20</definedName>
    <definedName name="i.Routine_Cov">[1]Coverage!$D$21:$D$25</definedName>
    <definedName name="i.Routine_End">[1]Coverage!$E$10</definedName>
    <definedName name="i.Routine_Start">[1]Coverage!$D$10</definedName>
    <definedName name="i.Set_AmbCare">[1]Settings!$H$28</definedName>
    <definedName name="i.Set_Hosp">[1]Settings!$H$27</definedName>
    <definedName name="i.Set_IndirectC">[1]Settings!$H$30</definedName>
    <definedName name="i.Set_OOP">[1]Settings!$H$31</definedName>
    <definedName name="i.Set_PersDengue">[1]Settings!$H$29</definedName>
    <definedName name="i.Set_VacAcq">[1]Settings!$H$25</definedName>
    <definedName name="i.Set_VacAdmin">[1]Settings!$H$26</definedName>
    <definedName name="i.SetZoom">[1]Settings!$H$12</definedName>
    <definedName name="i.TimeHorizon">[1]Settings!$H$18</definedName>
    <definedName name="iAgeDistribution">[2]Demographics!$K$42:$K$142</definedName>
    <definedName name="icerThreshold">#REF!</definedName>
    <definedName name="iCostICUNoVentil">[2]Costs!$E$18</definedName>
    <definedName name="iCostICUVentil">[2]Costs!$E$19</definedName>
    <definedName name="iCostInpatient">[2]Costs!$E$16</definedName>
    <definedName name="iCostMedic">[2]Costs!$E$15</definedName>
    <definedName name="iCostTest">[2]Costs!$E$9</definedName>
    <definedName name="iCostVisit">[2]Costs!$E$14</definedName>
    <definedName name="iDateVac">[2]Infection!$D$8</definedName>
    <definedName name="iDiscCost" localSheetId="9">#REF!</definedName>
    <definedName name="iDiscCost" localSheetId="10">#REF!</definedName>
    <definedName name="iDiscCost" localSheetId="8">#REF!</definedName>
    <definedName name="iDiscCost" localSheetId="7">#REF!</definedName>
    <definedName name="iDiscCost">#REF!</definedName>
    <definedName name="iDiscHealth" localSheetId="9">#REF!</definedName>
    <definedName name="iDiscHealth" localSheetId="10">#REF!</definedName>
    <definedName name="iDiscHealth" localSheetId="8">#REF!</definedName>
    <definedName name="iDiscHealth" localSheetId="7">#REF!</definedName>
    <definedName name="iDiscHealth">#REF!</definedName>
    <definedName name="iDisutilityICUNoVent">[2]Utilities!$E$20</definedName>
    <definedName name="iDisutilityICUVent">[2]Utilities!$E$21</definedName>
    <definedName name="iDisutilityInpatient">[2]Utilities!$E$18</definedName>
    <definedName name="iDisutilitySymptoms">[2]Utilities!$E$17</definedName>
    <definedName name="iDurationICU">[2]Utilities!$E$26</definedName>
    <definedName name="iDurationInpatient">[2]Utilities!$E$25</definedName>
    <definedName name="iDurationSymptoms">[2]Utilities!$E$24</definedName>
    <definedName name="iDurInf">'[2]SIR Model'!$D$7</definedName>
    <definedName name="iIndirect">[2]Infection!$D$55</definedName>
    <definedName name="iInfectiousVac">[2]Infection!$D$23</definedName>
    <definedName name="iLabourCost">[2]Costs!$E$33:$E$37</definedName>
    <definedName name="iLifeTable">[2]Demographics!$D$10:$D$110</definedName>
    <definedName name="InclBooster">[1]Parameters!$G$214</definedName>
    <definedName name="IncludeDSA">[1]Parameters!$L$15:$L$284</definedName>
    <definedName name="ind.AmbCare">'[1]Constants, Lists &amp; Dropdowns'!$E$46</definedName>
    <definedName name="ind.Booster">'[1]Constants, Lists &amp; Dropdowns'!$E$66</definedName>
    <definedName name="ind.Cost_Calc">'[1]Constants, Lists &amp; Dropdowns'!$E$81</definedName>
    <definedName name="ind.Hosp">'[1]Constants, Lists &amp; Dropdowns'!$E$44</definedName>
    <definedName name="ind.IndirectC">'[1]Constants, Lists &amp; Dropdowns'!$E$52</definedName>
    <definedName name="ind.OOP">'[1]Constants, Lists &amp; Dropdowns'!$E$50</definedName>
    <definedName name="ind.PersDengue">'[1]Constants, Lists &amp; Dropdowns'!$E$48</definedName>
    <definedName name="ind.TimeHorizon">'[1]Constants, Lists &amp; Dropdowns'!$E$30</definedName>
    <definedName name="ind.VacAcq">'[1]Constants, Lists &amp; Dropdowns'!$E$40</definedName>
    <definedName name="ind.VacAdmin">'[1]Constants, Lists &amp; Dropdowns'!$E$42</definedName>
    <definedName name="ind.VectorControl">'[1]Constants, Lists &amp; Dropdowns'!$E$36</definedName>
    <definedName name="Indirect">[2]Parameters!$F$300</definedName>
    <definedName name="InfectiousVac">[2]Parameters!$F$288</definedName>
    <definedName name="InfectNoVac">[2]Infection!$D$28:$D$37</definedName>
    <definedName name="InfectVac">[2]Infection!$D$59:$D$68</definedName>
    <definedName name="iNTestICU">[2]Costs!$E$12</definedName>
    <definedName name="iNTestInpatient">[2]Costs!$E$11</definedName>
    <definedName name="iNTestOutpatient">[2]Costs!$E$10</definedName>
    <definedName name="iParticipation">[2]Costs!$E$26:$E$30</definedName>
    <definedName name="iProbDeathICU">[2]Clinical!$E$38:$E$42</definedName>
    <definedName name="iProbDeathInpatient">[2]Clinical!$E$29:$E$33</definedName>
    <definedName name="iProbDeathOutpatient">[2]Clinical!$E$47:$E$51</definedName>
    <definedName name="iProbICU">[2]Clinical!$E$20:$E$24</definedName>
    <definedName name="iProbInpatient">[2]Clinical!$E$11:$E$15</definedName>
    <definedName name="iProbSymptomatic">[2]Clinical!$E$8:$E$8</definedName>
    <definedName name="iPropRecEndMan">[2]Infection!$D$25</definedName>
    <definedName name="iPropRecStartMan">[2]Infection!$D$14</definedName>
    <definedName name="iR_effective">[2]Infection!$D$22</definedName>
    <definedName name="iRRDeathICU">[2]Clinical!$E$44</definedName>
    <definedName name="iRRDeathInpatient">[2]Clinical!$E$35</definedName>
    <definedName name="iRRDeathOutpatient">[2]Clinical!$E$53</definedName>
    <definedName name="iRRICU">[2]Clinical!$E$26</definedName>
    <definedName name="iRRInpatient">[2]Clinical!$E$17</definedName>
    <definedName name="isDSA">'[1]Constants, Lists &amp; Dropdowns'!$D$97</definedName>
    <definedName name="iSelRecEnd">[2]Infection!$D$16</definedName>
    <definedName name="iSelRecStart">[2]Infection!$D$10</definedName>
    <definedName name="iShareRisk">[2]Demographics!$K$9:$K$13</definedName>
    <definedName name="iShareVentil">[2]Costs!$E$20</definedName>
    <definedName name="iTimeHorizon" localSheetId="9">#REF!</definedName>
    <definedName name="iTimeHorizon" localSheetId="10">#REF!</definedName>
    <definedName name="iTimeHorizon" localSheetId="8">#REF!</definedName>
    <definedName name="iTimeHorizon" localSheetId="7">#REF!</definedName>
    <definedName name="iTimeHorizon">#REF!</definedName>
    <definedName name="iTimeLostICU">[2]Costs!$E$42</definedName>
    <definedName name="iTimeLostInpatient">[2]Costs!$E$41</definedName>
    <definedName name="iTimeLostOutpatient">[2]Costs!$E$40</definedName>
    <definedName name="iUtility">[2]Utilities!$E$8:$E$12</definedName>
    <definedName name="iVacCoverage">[2]Infection!$D$41:$D$50</definedName>
    <definedName name="iVacEff">[2]Infection!$D$52</definedName>
    <definedName name="LabourCost">[2]Parameters!$F$55:$F$59</definedName>
    <definedName name="LifeTable">[2]Parameters!$F$75:$F$175</definedName>
    <definedName name="List">'[4]Data IO2015'!$H$3:$H$13788</definedName>
    <definedName name="list.AmbCare">'[1]Constants, Lists &amp; Dropdowns'!$D$46:$D$47</definedName>
    <definedName name="list.Booster">'[1]Constants, Lists &amp; Dropdowns'!$D$66:$D$67</definedName>
    <definedName name="list.BoosterYear">'[1]Constants, Lists &amp; Dropdowns'!$D$69:$D$72</definedName>
    <definedName name="list.Country">'[1]Constants, Lists &amp; Dropdowns'!$D$60:$D$61</definedName>
    <definedName name="list.DSA">'[1]Constants, Lists &amp; Dropdowns'!$D$98:$D$99</definedName>
    <definedName name="list.Hosp">'[1]Constants, Lists &amp; Dropdowns'!$D$44:$D$45</definedName>
    <definedName name="list.InclVectorControl">'[1]Constants, Lists &amp; Dropdowns'!$D$36:$D$37</definedName>
    <definedName name="list.IndirectC">'[1]Constants, Lists &amp; Dropdowns'!$D$52:$D$53</definedName>
    <definedName name="list.OOP">'[1]Constants, Lists &amp; Dropdowns'!$D$50:$D$51</definedName>
    <definedName name="list.PersDengue">'[1]Constants, Lists &amp; Dropdowns'!$D$48:$D$49</definedName>
    <definedName name="list.TimeHorizons">'[1]Constants, Lists &amp; Dropdowns'!$D$30:$D$34</definedName>
    <definedName name="list.VacAcq">'[1]Constants, Lists &amp; Dropdowns'!$D$40:$D$41</definedName>
    <definedName name="list.VacAdmin">'[1]Constants, Lists &amp; Dropdowns'!$D$42:$D$43</definedName>
    <definedName name="list.VectorControl">'[1]Constants, Lists &amp; Dropdowns'!$D$81:$D$82</definedName>
    <definedName name="list.YN">'[1]Constants, Lists &amp; Dropdowns'!$D$12:$D$13</definedName>
    <definedName name="List_AgeGroups">'[2]Lists and Ranges'!$C$22:$C$26</definedName>
    <definedName name="List_Groups">'[2]Lists and Ranges'!$C$10:$C$19</definedName>
    <definedName name="List_Outcomes">'[2]Lists and Ranges'!$C$32:$C$45</definedName>
    <definedName name="List_RecEnd">'[2]Lists and Ranges'!$C$52:$C$54</definedName>
    <definedName name="List_RecStart">'[2]Lists and Ranges'!$C$48:$C$49</definedName>
    <definedName name="listResultCost">[1]Calculations!$B$135:$B$152</definedName>
    <definedName name="LYLossDisc">[2]Model!$P$214:$P$218</definedName>
    <definedName name="LYLossUndisc">[2]Model!$O$214:$O$218</definedName>
    <definedName name="MainResults">#REF!</definedName>
    <definedName name="ModelTitle">'[2]Lists and Ranges'!$C$2</definedName>
    <definedName name="Myrangetest">#REF!</definedName>
    <definedName name="NTestICU">[2]Parameters!$F$43</definedName>
    <definedName name="NTestInpatient">[2]Parameters!$F$42</definedName>
    <definedName name="NTestOutpatient">[2]Parameters!$F$41</definedName>
    <definedName name="num_psa_iter">#REF!</definedName>
    <definedName name="Office">[5]RAIII_SRA!$B$48:$B$54</definedName>
    <definedName name="Participation">[2]Parameters!$F$50:$F$54</definedName>
    <definedName name="PersDengue_Cost">[1]Parameters!$G$236</definedName>
    <definedName name="PersDengue_Dur">[1]Parameters!$G$239</definedName>
    <definedName name="PersDengue_Start">[1]Parameters!$G$238</definedName>
    <definedName name="popDistr">#REF!</definedName>
    <definedName name="PopGrowth">[1]Parameters!$G$27</definedName>
    <definedName name="popsim">#REF!</definedName>
    <definedName name="PopSize">[1]Parameters!$G$26</definedName>
    <definedName name="Population">[2]Demographics!$K$26:$K$35</definedName>
    <definedName name="ProbDeathICU">[2]Parameters!$F$28:$F$32</definedName>
    <definedName name="ProbDeathICU_long">'[2]Probability calculations'!$E$3:$E$12</definedName>
    <definedName name="ProbDeathInpatient">[2]Parameters!$F$22:$F$26</definedName>
    <definedName name="ProbDeathInpatient_long">'[2]Probability calculations'!$D$3:$D$12</definedName>
    <definedName name="ProbDeathOutpatient">[2]Parameters!$F$34:$F$38</definedName>
    <definedName name="ProbDeathOutpatient_long">'[2]Probability calculations'!$F$3:$F$12</definedName>
    <definedName name="ProbICU">[2]Parameters!$F$16:$F$20</definedName>
    <definedName name="ProbICU_long">'[2]Probability calculations'!$C$3:$C$12</definedName>
    <definedName name="ProbInpatient">[2]Parameters!$F$10:$F$14</definedName>
    <definedName name="ProbInpatient_long">'[2]Probability calculations'!$B$3:$B$12</definedName>
    <definedName name="ProbSymptomatic">[2]Parameters!$F$9:$F$9</definedName>
    <definedName name="ProdLossDisc">[2]Model!$T$214:$T$218</definedName>
    <definedName name="ProdLossUndisc">[2]Model!$S$214:$S$218</definedName>
    <definedName name="ProdLostICU">[2]Costs!$E$60:$E$64</definedName>
    <definedName name="ProdLostInpatient">[2]Costs!$E$53:$E$57</definedName>
    <definedName name="ProdLostOutpatient">[2]Costs!$E$46:$E$50</definedName>
    <definedName name="PropRecEnd">[2]Infection!$D$17</definedName>
    <definedName name="PropRecEndEffR">[2]Infection!$D$21</definedName>
    <definedName name="PropRecEndHarv">[2]Infection!$D$19</definedName>
    <definedName name="PropRecEndMan">[2]Parameters!$F$286</definedName>
    <definedName name="PropRecStart">[2]Infection!$D$11</definedName>
    <definedName name="PropRecStartHarv">[2]Infection!$D$13</definedName>
    <definedName name="PropRecStartMan">[2]Parameters!$F$285</definedName>
    <definedName name="PSATornadoPerspective">#REF!</definedName>
    <definedName name="QALYLossDisc">[2]Model!$R$214:$R$218</definedName>
    <definedName name="QALYLossUndisc">[2]Model!$Q$214:$Q$218</definedName>
    <definedName name="R_effective">[2]Parameters!$F$287</definedName>
    <definedName name="R_VacAcq_Boo">[1]Parameters!$G$227</definedName>
    <definedName name="R_VacAcq_Pr">[1]Parameters!$G$226</definedName>
    <definedName name="R_VacAdmin">[1]Parameters!$G$228</definedName>
    <definedName name="RefScen">#REF!</definedName>
    <definedName name="Reported_incidence">#REF!</definedName>
    <definedName name="ResultCurr">[1]Calculations!$D$135:$H$152</definedName>
    <definedName name="ResultIncidenceCurr">[1]Calculations!$D$133:$H$133</definedName>
    <definedName name="ResultIncidenceRev">[1]Calculations!$I$133:$M$133</definedName>
    <definedName name="ResultRev">[1]Calculations!$I$135:$M$152</definedName>
    <definedName name="Results">[2]Model!$D$5:$R$14</definedName>
    <definedName name="ResultsList">[2]Model!$D$4:$R$4</definedName>
    <definedName name="ResultVaccinated">[1]Calculations!$I$126:$M$126</definedName>
    <definedName name="Rev_VectorControl">[1]Parameters!$G$270:$G$274</definedName>
    <definedName name="Routine_Cov">[1]Parameters!$G$216:$G$220</definedName>
    <definedName name="Routine_End">[1]Parameters!$G$211</definedName>
    <definedName name="Routine_Start">[1]Parameters!$G$210</definedName>
    <definedName name="RRDeathICU">[2]Parameters!$F$33</definedName>
    <definedName name="RRDeathInpatient">[2]Parameters!$F$27</definedName>
    <definedName name="RRDeathOutpatient">[2]Parameters!$F$39</definedName>
    <definedName name="RRICU">[2]Parameters!$F$21</definedName>
    <definedName name="RRInpatient">[2]Parameters!$F$15</definedName>
    <definedName name="ScenarioResultsTable" localSheetId="9">#REF!</definedName>
    <definedName name="ScenarioResultsTable" localSheetId="10">#REF!</definedName>
    <definedName name="ScenarioResultsTable" localSheetId="8">#REF!</definedName>
    <definedName name="ScenarioResultsTable" localSheetId="7">#REF!</definedName>
    <definedName name="ScenarioResultsTable">#REF!</definedName>
    <definedName name="School_Missed">[1]Parameters!$G$245</definedName>
    <definedName name="SelectedTimeHorizon">#REF!</definedName>
    <definedName name="SelRecEnd">[2]Parameters!$F$284</definedName>
    <definedName name="SelRecStart">[2]Parameters!$F$283</definedName>
    <definedName name="Seropositive_byAge">[1]Parameters!$G$28:$G$44</definedName>
    <definedName name="ShareRisk">[2]Parameters!$F$277:$F$281</definedName>
    <definedName name="ShareVentil">[2]Parameters!$F$49</definedName>
    <definedName name="ShowDisc">#REF!</definedName>
    <definedName name="ShowDiscDaly">#REF!</definedName>
    <definedName name="ShowWhat">#REF!</definedName>
    <definedName name="SOCAD2">#REF!</definedName>
    <definedName name="splitS1">#REF!</definedName>
    <definedName name="splitS2">#REF!</definedName>
    <definedName name="splitS3">#REF!</definedName>
    <definedName name="splitS4">#REF!</definedName>
    <definedName name="statusTB">#REF!</definedName>
    <definedName name="Sympt_infant_DHF_prim">#REF!</definedName>
    <definedName name="Sympt_infant_DHF_sec">#REF!</definedName>
    <definedName name="Sympt_infant_DHF_third">#REF!</definedName>
    <definedName name="Tbl_AgeGroups">'[2]Lists and Ranges'!$C$22:$D$26</definedName>
    <definedName name="Tbl_Groups">'[2]Lists and Ranges'!$C$10:$D$19</definedName>
    <definedName name="Tbl_Outcomes">'[2]Lists and Ranges'!$C$32:$D$45</definedName>
    <definedName name="Tbl_RecEnd">'[2]Lists and Ranges'!$C$52:$D$54</definedName>
    <definedName name="Tbl_RecStart">'[2]Lists and Ranges'!$C$48:$D$49</definedName>
    <definedName name="TimeHorizon">[2]Parameters!$F$8</definedName>
    <definedName name="TimeLostICU">[2]Parameters!$F$62</definedName>
    <definedName name="TimeLostInpatient">[2]Parameters!$F$61</definedName>
    <definedName name="TimeLostOutpatient">[2]Parameters!$F$60</definedName>
    <definedName name="tornadoIncluded">#REF!</definedName>
    <definedName name="udrf_clinic">#REF!</definedName>
    <definedName name="udrf_global">#REF!</definedName>
    <definedName name="udrf_hosp">#REF!</definedName>
    <definedName name="Underrep_Factor">[1]Parameters!$G$62</definedName>
    <definedName name="Utility">[2]Parameters!$F$63:$F$67</definedName>
    <definedName name="UtilityLostICU">[2]Utilities!$E$31</definedName>
    <definedName name="UtilityLostInpatient">[2]Utilities!$E$30</definedName>
    <definedName name="UtilityLostSymptoms">[2]Utilities!$E$29</definedName>
    <definedName name="VacCoverage">[2]Parameters!$F$289:$F$298</definedName>
    <definedName name="VacEff">[2]Parameters!$F$299</definedName>
    <definedName name="Value">'[4]Data IO2015'!$I$3:$I$13788</definedName>
    <definedName name="ValueToSaveAll" localSheetId="9">#REF!</definedName>
    <definedName name="ValueToSaveAll" localSheetId="10">#REF!</definedName>
    <definedName name="ValueToSaveAll" localSheetId="8">#REF!</definedName>
    <definedName name="ValueToSaveAll" localSheetId="7">#REF!</definedName>
    <definedName name="ValueToSaveAll">#REF!</definedName>
    <definedName name="VecCost_CalcMethod">[1]Parameters!$G$276</definedName>
    <definedName name="VectorControl_CPC">[1]Parameters!$G$277</definedName>
    <definedName name="wage">'[6]CostInput (CEM)'!$D$28</definedName>
    <definedName name="whichDengue">#REF!</definedName>
    <definedName name="Work_Missed">[1]Parameters!$G$260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1" i="38" l="1"/>
  <c r="V31" i="38"/>
  <c r="V30" i="38"/>
  <c r="V29" i="38"/>
  <c r="D38" i="30" l="1"/>
  <c r="C38" i="30"/>
  <c r="B38" i="30"/>
  <c r="D37" i="30"/>
  <c r="C37" i="30"/>
  <c r="B37" i="30"/>
  <c r="D36" i="30"/>
  <c r="C36" i="30"/>
  <c r="B36" i="30"/>
  <c r="U29" i="30"/>
  <c r="T29" i="30"/>
  <c r="S29" i="30"/>
  <c r="R29" i="30"/>
  <c r="Q29" i="30"/>
  <c r="P29" i="30"/>
  <c r="O29" i="30"/>
  <c r="N29" i="30"/>
  <c r="M29" i="30"/>
  <c r="L29" i="30"/>
  <c r="K29" i="30"/>
  <c r="J29" i="30"/>
  <c r="I29" i="30"/>
  <c r="H29" i="30"/>
  <c r="G29" i="30"/>
  <c r="F29" i="30"/>
  <c r="E29" i="30"/>
  <c r="D29" i="30"/>
  <c r="C29" i="30"/>
  <c r="U24" i="30"/>
  <c r="T24" i="30"/>
  <c r="S24" i="30"/>
  <c r="R24" i="30"/>
  <c r="Q24" i="30"/>
  <c r="P24" i="30"/>
  <c r="O24" i="30"/>
  <c r="N24" i="30"/>
  <c r="M24" i="30"/>
  <c r="L24" i="30"/>
  <c r="K24" i="30"/>
  <c r="J24" i="30"/>
  <c r="I24" i="30"/>
  <c r="H24" i="30"/>
  <c r="G24" i="30"/>
  <c r="F24" i="30"/>
  <c r="E24" i="30"/>
  <c r="D24" i="30"/>
  <c r="C24" i="30"/>
  <c r="U20" i="30"/>
  <c r="U19" i="30"/>
  <c r="T19" i="30"/>
  <c r="S19" i="30"/>
  <c r="R19" i="30"/>
  <c r="Q19" i="30"/>
  <c r="P19" i="30"/>
  <c r="O19" i="30"/>
  <c r="N19" i="30"/>
  <c r="M19" i="30"/>
  <c r="L19" i="30"/>
  <c r="K19" i="30"/>
  <c r="J19" i="30"/>
  <c r="I19" i="30"/>
  <c r="H19" i="30"/>
  <c r="G19" i="30"/>
  <c r="F19" i="30"/>
  <c r="E19" i="30"/>
  <c r="D19" i="30"/>
  <c r="C19" i="30"/>
  <c r="U14" i="30"/>
  <c r="T14" i="30"/>
  <c r="S14" i="30"/>
  <c r="R14" i="30"/>
  <c r="Q14" i="30"/>
  <c r="P14" i="30"/>
  <c r="O14" i="30"/>
  <c r="N14" i="30"/>
  <c r="M14" i="30"/>
  <c r="L14" i="30"/>
  <c r="K14" i="30"/>
  <c r="J14" i="30"/>
  <c r="I14" i="30"/>
  <c r="H14" i="30"/>
  <c r="G14" i="30"/>
  <c r="F14" i="30"/>
  <c r="E14" i="30"/>
  <c r="D14" i="30"/>
  <c r="C14" i="30"/>
  <c r="N9" i="30"/>
  <c r="M9" i="30"/>
  <c r="L9" i="30"/>
  <c r="K9" i="30"/>
  <c r="J9" i="30"/>
  <c r="I9" i="30"/>
  <c r="H9" i="30"/>
  <c r="G9" i="30"/>
  <c r="F9" i="30"/>
  <c r="E9" i="30"/>
  <c r="D9" i="30"/>
  <c r="C9" i="30"/>
  <c r="J37" i="30" l="1"/>
  <c r="C40" i="30"/>
  <c r="B41" i="30"/>
  <c r="D40" i="30"/>
  <c r="B46" i="30"/>
  <c r="C46" i="30"/>
  <c r="C41" i="30"/>
  <c r="C42" i="30" s="1"/>
  <c r="D46" i="30"/>
  <c r="D41" i="30"/>
  <c r="J38" i="30"/>
  <c r="J36" i="30"/>
  <c r="B40" i="30"/>
  <c r="D42" i="30" l="1"/>
  <c r="B42" i="30"/>
  <c r="E37" i="30"/>
  <c r="E36" i="30"/>
  <c r="E38" i="30"/>
  <c r="D22" i="19" l="1"/>
  <c r="C22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tc={000BCC2A-EDC8-495D-887C-4B449A288775}</author>
  </authors>
  <commentList>
    <comment ref="GJ186" authorId="0" shapeId="0" xr:uid="{000BCC2A-EDC8-495D-887C-4B449A288775}">
      <text>
        <t>[Threaded comment]
Your version of Excel allows you to read this threaded comment; however, any edits to it will get removed if the file is opened in a newer version of Excel. Learn more: https://go.microsoft.com/fwlink/?linkid=870924
Comment:
    Domestic production value 2015</t>
      </text>
    </comment>
  </commentList>
</comments>
</file>

<file path=xl/sharedStrings.xml><?xml version="1.0" encoding="utf-8"?>
<sst xmlns="http://schemas.openxmlformats.org/spreadsheetml/2006/main" count="2521" uniqueCount="779">
  <si>
    <t>001</t>
  </si>
  <si>
    <t>024</t>
  </si>
  <si>
    <t>025</t>
  </si>
  <si>
    <t>027</t>
  </si>
  <si>
    <t>071</t>
  </si>
  <si>
    <t>074</t>
  </si>
  <si>
    <t>078</t>
  </si>
  <si>
    <t>085</t>
  </si>
  <si>
    <t>088</t>
  </si>
  <si>
    <t>093</t>
  </si>
  <si>
    <t>094</t>
  </si>
  <si>
    <t>097</t>
  </si>
  <si>
    <t>098</t>
  </si>
  <si>
    <t>102</t>
  </si>
  <si>
    <t>106</t>
  </si>
  <si>
    <t>108</t>
  </si>
  <si>
    <t>111</t>
  </si>
  <si>
    <t>113</t>
  </si>
  <si>
    <t>116</t>
  </si>
  <si>
    <t>127</t>
  </si>
  <si>
    <t>134</t>
  </si>
  <si>
    <t>135</t>
  </si>
  <si>
    <t>137</t>
  </si>
  <si>
    <t>139</t>
  </si>
  <si>
    <t>145</t>
  </si>
  <si>
    <t>146</t>
  </si>
  <si>
    <t>149</t>
  </si>
  <si>
    <t>150</t>
  </si>
  <si>
    <t>151</t>
  </si>
  <si>
    <t>154</t>
  </si>
  <si>
    <t>159</t>
  </si>
  <si>
    <t>160</t>
  </si>
  <si>
    <t>177</t>
  </si>
  <si>
    <t>180</t>
  </si>
  <si>
    <t>190</t>
  </si>
  <si>
    <t>201</t>
  </si>
  <si>
    <t>202</t>
  </si>
  <si>
    <t>203</t>
  </si>
  <si>
    <t>204</t>
  </si>
  <si>
    <t>209</t>
  </si>
  <si>
    <t>210</t>
  </si>
  <si>
    <t>002</t>
  </si>
  <si>
    <t>022</t>
  </si>
  <si>
    <t>079</t>
  </si>
  <si>
    <t>082</t>
  </si>
  <si>
    <t>163</t>
  </si>
  <si>
    <t>171</t>
  </si>
  <si>
    <t>003</t>
  </si>
  <si>
    <t>115</t>
  </si>
  <si>
    <t>004</t>
  </si>
  <si>
    <t>162</t>
  </si>
  <si>
    <t>005</t>
  </si>
  <si>
    <t>017</t>
  </si>
  <si>
    <t>049</t>
  </si>
  <si>
    <t>006</t>
  </si>
  <si>
    <t>007</t>
  </si>
  <si>
    <t>010</t>
  </si>
  <si>
    <t>018</t>
  </si>
  <si>
    <t>020</t>
  </si>
  <si>
    <t>021</t>
  </si>
  <si>
    <t>040</t>
  </si>
  <si>
    <t>041</t>
  </si>
  <si>
    <t>084</t>
  </si>
  <si>
    <t>122</t>
  </si>
  <si>
    <t>136</t>
  </si>
  <si>
    <t>148</t>
  </si>
  <si>
    <t>152</t>
  </si>
  <si>
    <t>156</t>
  </si>
  <si>
    <t>164</t>
  </si>
  <si>
    <t>166</t>
  </si>
  <si>
    <t>008</t>
  </si>
  <si>
    <t>037</t>
  </si>
  <si>
    <t>147</t>
  </si>
  <si>
    <t>009</t>
  </si>
  <si>
    <t>011</t>
  </si>
  <si>
    <t>038</t>
  </si>
  <si>
    <t>012</t>
  </si>
  <si>
    <t>013</t>
  </si>
  <si>
    <t>014</t>
  </si>
  <si>
    <t>015</t>
  </si>
  <si>
    <t>016</t>
  </si>
  <si>
    <t>104</t>
  </si>
  <si>
    <t>107</t>
  </si>
  <si>
    <t>109</t>
  </si>
  <si>
    <t>121</t>
  </si>
  <si>
    <t>170</t>
  </si>
  <si>
    <t>019</t>
  </si>
  <si>
    <t>026</t>
  </si>
  <si>
    <t>080</t>
  </si>
  <si>
    <t>083</t>
  </si>
  <si>
    <t>099</t>
  </si>
  <si>
    <t>101</t>
  </si>
  <si>
    <t>119</t>
  </si>
  <si>
    <t>157</t>
  </si>
  <si>
    <t>174</t>
  </si>
  <si>
    <t>044</t>
  </si>
  <si>
    <t>061</t>
  </si>
  <si>
    <t>064</t>
  </si>
  <si>
    <t>092</t>
  </si>
  <si>
    <t>126</t>
  </si>
  <si>
    <t>129</t>
  </si>
  <si>
    <t>028</t>
  </si>
  <si>
    <t>048</t>
  </si>
  <si>
    <t>050</t>
  </si>
  <si>
    <t>051</t>
  </si>
  <si>
    <t>072</t>
  </si>
  <si>
    <t>089</t>
  </si>
  <si>
    <t>029</t>
  </si>
  <si>
    <t>042</t>
  </si>
  <si>
    <t>103</t>
  </si>
  <si>
    <t>068</t>
  </si>
  <si>
    <t>023</t>
  </si>
  <si>
    <t>096</t>
  </si>
  <si>
    <t>100</t>
  </si>
  <si>
    <t>117</t>
  </si>
  <si>
    <t>118</t>
  </si>
  <si>
    <t>114</t>
  </si>
  <si>
    <t>125</t>
  </si>
  <si>
    <t>168</t>
  </si>
  <si>
    <t>057</t>
  </si>
  <si>
    <t>077</t>
  </si>
  <si>
    <t>112</t>
  </si>
  <si>
    <t>123</t>
  </si>
  <si>
    <t>155</t>
  </si>
  <si>
    <t>067</t>
  </si>
  <si>
    <t>086</t>
  </si>
  <si>
    <t>110</t>
  </si>
  <si>
    <t>030</t>
  </si>
  <si>
    <t>031</t>
  </si>
  <si>
    <t>081</t>
  </si>
  <si>
    <t>120</t>
  </si>
  <si>
    <t>130</t>
  </si>
  <si>
    <t>032</t>
  </si>
  <si>
    <t>033</t>
  </si>
  <si>
    <t>034</t>
  </si>
  <si>
    <t>035</t>
  </si>
  <si>
    <t>036</t>
  </si>
  <si>
    <t>158</t>
  </si>
  <si>
    <t>138</t>
  </si>
  <si>
    <t>039</t>
  </si>
  <si>
    <t>070</t>
  </si>
  <si>
    <t>060</t>
  </si>
  <si>
    <t>043</t>
  </si>
  <si>
    <t>045</t>
  </si>
  <si>
    <t>047</t>
  </si>
  <si>
    <t>052</t>
  </si>
  <si>
    <t>055</t>
  </si>
  <si>
    <t>058</t>
  </si>
  <si>
    <t>053</t>
  </si>
  <si>
    <t>056</t>
  </si>
  <si>
    <t>059</t>
  </si>
  <si>
    <t>178</t>
  </si>
  <si>
    <t>046</t>
  </si>
  <si>
    <t>054</t>
  </si>
  <si>
    <t>062</t>
  </si>
  <si>
    <t>063</t>
  </si>
  <si>
    <t>065</t>
  </si>
  <si>
    <t>066</t>
  </si>
  <si>
    <t>090</t>
  </si>
  <si>
    <t>169</t>
  </si>
  <si>
    <t>069</t>
  </si>
  <si>
    <t>076</t>
  </si>
  <si>
    <t>132</t>
  </si>
  <si>
    <t>073</t>
  </si>
  <si>
    <t>075</t>
  </si>
  <si>
    <t>087</t>
  </si>
  <si>
    <t>095</t>
  </si>
  <si>
    <t>091</t>
  </si>
  <si>
    <t>133</t>
  </si>
  <si>
    <t>105</t>
  </si>
  <si>
    <t>124</t>
  </si>
  <si>
    <t>128</t>
  </si>
  <si>
    <t>131</t>
  </si>
  <si>
    <t>176</t>
  </si>
  <si>
    <t>140</t>
  </si>
  <si>
    <t>141</t>
  </si>
  <si>
    <t>142</t>
  </si>
  <si>
    <t>143</t>
  </si>
  <si>
    <t>144</t>
  </si>
  <si>
    <t>153</t>
  </si>
  <si>
    <t>161</t>
  </si>
  <si>
    <t>173</t>
  </si>
  <si>
    <t>165</t>
  </si>
  <si>
    <t>167</t>
  </si>
  <si>
    <t>175</t>
  </si>
  <si>
    <t>172</t>
  </si>
  <si>
    <t>Agriculture</t>
  </si>
  <si>
    <t>Mining and Quarry</t>
  </si>
  <si>
    <t>Foods Manufacturing</t>
  </si>
  <si>
    <t>Textile Industry</t>
  </si>
  <si>
    <t>Other Manufacturing</t>
  </si>
  <si>
    <t>Saw Mills and Wood Products</t>
  </si>
  <si>
    <t>Paper Industries and Printing</t>
  </si>
  <si>
    <t>Rubber, Chemical and Petroleum Industries</t>
  </si>
  <si>
    <t>Non-metallic Products</t>
  </si>
  <si>
    <t>Metal, Metal product and Machinery</t>
  </si>
  <si>
    <t>Public Utilities</t>
  </si>
  <si>
    <t>Construction</t>
  </si>
  <si>
    <t>Trade</t>
  </si>
  <si>
    <t>Service</t>
  </si>
  <si>
    <t>Transport and Communication</t>
  </si>
  <si>
    <t>Unclassified</t>
  </si>
  <si>
    <t>Paddy</t>
  </si>
  <si>
    <t>Maize</t>
  </si>
  <si>
    <t>Other cereals</t>
  </si>
  <si>
    <t>Cassava</t>
  </si>
  <si>
    <t>Other root crops</t>
  </si>
  <si>
    <t>Beans and nuts</t>
  </si>
  <si>
    <t>Vegetable</t>
  </si>
  <si>
    <t>Fruits</t>
  </si>
  <si>
    <t>Sugar cane</t>
  </si>
  <si>
    <t>Coconut</t>
  </si>
  <si>
    <t>Oil palm</t>
  </si>
  <si>
    <t>Kenaf and jute</t>
  </si>
  <si>
    <t>Other crops for textile and matting</t>
  </si>
  <si>
    <t>Tobacco</t>
  </si>
  <si>
    <t>Coffee and tea</t>
  </si>
  <si>
    <t>Rubber</t>
  </si>
  <si>
    <t>Other agricultural product</t>
  </si>
  <si>
    <t>Cattle and buffalo</t>
  </si>
  <si>
    <t>Swine</t>
  </si>
  <si>
    <t>Other livestock</t>
  </si>
  <si>
    <t>Poultry</t>
  </si>
  <si>
    <t>Poultry products</t>
  </si>
  <si>
    <t>Silkworm</t>
  </si>
  <si>
    <t>Agricultural services</t>
  </si>
  <si>
    <t>Logging</t>
  </si>
  <si>
    <t>Charcoal and firewood</t>
  </si>
  <si>
    <t>Other forest products</t>
  </si>
  <si>
    <t>Ocean and coastal fishing</t>
  </si>
  <si>
    <t>Inland fishing</t>
  </si>
  <si>
    <t>Coal and lignite</t>
  </si>
  <si>
    <t>Petroleum and natural gas</t>
  </si>
  <si>
    <t>Iron ore</t>
  </si>
  <si>
    <t>Tin ore</t>
  </si>
  <si>
    <t>Tungsten ore</t>
  </si>
  <si>
    <t>Other non-ferrous metals</t>
  </si>
  <si>
    <t>Fluorite</t>
  </si>
  <si>
    <t>Chemical fertilizers</t>
  </si>
  <si>
    <t>Salt</t>
  </si>
  <si>
    <t>Limestone</t>
  </si>
  <si>
    <t>Stone quarrying</t>
  </si>
  <si>
    <t>Other mining and quarrying</t>
  </si>
  <si>
    <t>Slaughtering</t>
  </si>
  <si>
    <t>Canning and preserving of meat</t>
  </si>
  <si>
    <t>Dairy products</t>
  </si>
  <si>
    <t>Canning and preservation of fruit and vegetables</t>
  </si>
  <si>
    <t>Canning and preservation of fish and other sea foods</t>
  </si>
  <si>
    <t>Coconut and palm oil</t>
  </si>
  <si>
    <t>Animal oil, animal fat, vegetable oil and by-products</t>
  </si>
  <si>
    <t>Rice milling</t>
  </si>
  <si>
    <t>Tapioca milling</t>
  </si>
  <si>
    <t>Grinding of maize</t>
  </si>
  <si>
    <t>Flour and other grain milling</t>
  </si>
  <si>
    <t>Bakery products</t>
  </si>
  <si>
    <t>Noodles and similar products</t>
  </si>
  <si>
    <t>Sugar</t>
  </si>
  <si>
    <t>Confectionery</t>
  </si>
  <si>
    <t>Ice</t>
  </si>
  <si>
    <t>Monosodium glutamate</t>
  </si>
  <si>
    <t>Other food products</t>
  </si>
  <si>
    <t>Animal feed</t>
  </si>
  <si>
    <t>Distilling and spirits blending</t>
  </si>
  <si>
    <t>Breweries</t>
  </si>
  <si>
    <t>Soft drinks and carbonated water</t>
  </si>
  <si>
    <t>Tobacco processing</t>
  </si>
  <si>
    <t>Tobacco products</t>
  </si>
  <si>
    <t>Spinning</t>
  </si>
  <si>
    <t>Weaving</t>
  </si>
  <si>
    <t>Textile bleaching, printing and finishing</t>
  </si>
  <si>
    <t>Made-up textile goods</t>
  </si>
  <si>
    <t>Knitting</t>
  </si>
  <si>
    <t>Wearing apparel</t>
  </si>
  <si>
    <t>Carpets and rugs</t>
  </si>
  <si>
    <t>Jute mill products</t>
  </si>
  <si>
    <t>Tanneries and leather finishing</t>
  </si>
  <si>
    <t>Leather products</t>
  </si>
  <si>
    <t>Footwear, except of rubber</t>
  </si>
  <si>
    <t>Saw mills</t>
  </si>
  <si>
    <t>Wood and cork products</t>
  </si>
  <si>
    <t>Wooden furniture and fixtures</t>
  </si>
  <si>
    <t>Pulp, paper and paperboard</t>
  </si>
  <si>
    <t>Paper and paperboard products</t>
  </si>
  <si>
    <t>Printing and publishing</t>
  </si>
  <si>
    <t>Basic industrial chemicals</t>
  </si>
  <si>
    <t>Fertilizer and pesticides</t>
  </si>
  <si>
    <t>Petrochemical products</t>
  </si>
  <si>
    <t>Paints</t>
  </si>
  <si>
    <t>Drugs and medicines</t>
  </si>
  <si>
    <t>Soap and cleaning preparations</t>
  </si>
  <si>
    <t>Cosmetic</t>
  </si>
  <si>
    <t>Matches</t>
  </si>
  <si>
    <t>Other chemical products</t>
  </si>
  <si>
    <t>Petroleum refineries</t>
  </si>
  <si>
    <t>Other petroleum products</t>
  </si>
  <si>
    <t>Rubber sheet and block rubber</t>
  </si>
  <si>
    <t>Tyres and tubes</t>
  </si>
  <si>
    <t>Other rubber products</t>
  </si>
  <si>
    <t>Plastic ware</t>
  </si>
  <si>
    <t>Ceramic and earthen ware</t>
  </si>
  <si>
    <t>Glass and glass products</t>
  </si>
  <si>
    <t>Structural clay products</t>
  </si>
  <si>
    <t>Cement</t>
  </si>
  <si>
    <t>Concrete and cement products</t>
  </si>
  <si>
    <t>Other non-metallic products</t>
  </si>
  <si>
    <t>Iron and steel</t>
  </si>
  <si>
    <t>Secondary steel products</t>
  </si>
  <si>
    <t>Non-ferrous metal</t>
  </si>
  <si>
    <t>Cutlery and hand tools</t>
  </si>
  <si>
    <t>Metal furniture and fixtures</t>
  </si>
  <si>
    <t>Structure metal products</t>
  </si>
  <si>
    <t>Other fabricated metal products</t>
  </si>
  <si>
    <t>Engines and turbines</t>
  </si>
  <si>
    <t>Agricultural machinery and equipment</t>
  </si>
  <si>
    <t>Wood and metal working machines</t>
  </si>
  <si>
    <t>Special industrial machinery</t>
  </si>
  <si>
    <t>Office and household machinery and appliances</t>
  </si>
  <si>
    <t>Electrical industrial machinery and appliances</t>
  </si>
  <si>
    <t>Radio, television and communication equipment and apparatus</t>
  </si>
  <si>
    <t>Household electrical appliances</t>
  </si>
  <si>
    <t>Insulated wire and cable</t>
  </si>
  <si>
    <t>Electric accumulators and batteries</t>
  </si>
  <si>
    <t>Other electrical apparatus and supplies</t>
  </si>
  <si>
    <t>Ship building and repairing</t>
  </si>
  <si>
    <t>Railroad equipment</t>
  </si>
  <si>
    <t>Motor vehicles</t>
  </si>
  <si>
    <t>Repair of motor vehicles</t>
  </si>
  <si>
    <t>Aircraft</t>
  </si>
  <si>
    <t>Scientific equipment</t>
  </si>
  <si>
    <t>Photographic and optical goods</t>
  </si>
  <si>
    <t>Watches and clocks</t>
  </si>
  <si>
    <t>Jewelry and related articles</t>
  </si>
  <si>
    <t>Recreational and athletic equipment</t>
  </si>
  <si>
    <t>Other manufactured goods</t>
  </si>
  <si>
    <t>Electricity</t>
  </si>
  <si>
    <t>Pipe line and gas distribution</t>
  </si>
  <si>
    <t>Water work and supply</t>
  </si>
  <si>
    <t>Residential building construction</t>
  </si>
  <si>
    <t>Non-residential building construction</t>
  </si>
  <si>
    <t>Public works for agriculture and forestry</t>
  </si>
  <si>
    <t>Non-agriculture public works</t>
  </si>
  <si>
    <t>Construction of electric plants</t>
  </si>
  <si>
    <t>Construction of communication facilities</t>
  </si>
  <si>
    <t>Other construction</t>
  </si>
  <si>
    <t>Wholesale trade</t>
  </si>
  <si>
    <t>Retail trade</t>
  </si>
  <si>
    <t>Restaurants and drinking places</t>
  </si>
  <si>
    <t>Hotels and places of loading</t>
  </si>
  <si>
    <t>Railways</t>
  </si>
  <si>
    <t>Road passenger transport</t>
  </si>
  <si>
    <t>Road freight transport</t>
  </si>
  <si>
    <t>Land transport support service</t>
  </si>
  <si>
    <t>Ocean transport</t>
  </si>
  <si>
    <t>Coastal and inland water transport</t>
  </si>
  <si>
    <t>Water transport services</t>
  </si>
  <si>
    <t>Air transport</t>
  </si>
  <si>
    <t>Other services</t>
  </si>
  <si>
    <t>Storage and warehousing</t>
  </si>
  <si>
    <t>Post and telecommunication</t>
  </si>
  <si>
    <t>Banking services</t>
  </si>
  <si>
    <t>Life insurance services</t>
  </si>
  <si>
    <t>Other insurance services</t>
  </si>
  <si>
    <t>Real estate</t>
  </si>
  <si>
    <t>Business services</t>
  </si>
  <si>
    <t>Public administration</t>
  </si>
  <si>
    <t>Sanitary and similar services</t>
  </si>
  <si>
    <t>Education</t>
  </si>
  <si>
    <t>Research</t>
  </si>
  <si>
    <t>Hospital</t>
  </si>
  <si>
    <t>Business and labor associations</t>
  </si>
  <si>
    <t>Other community service</t>
  </si>
  <si>
    <t>Movie theatres</t>
  </si>
  <si>
    <t>Radio, television and related services</t>
  </si>
  <si>
    <t>Libraries and museums</t>
  </si>
  <si>
    <t>Amusement and recreation</t>
  </si>
  <si>
    <t>Repair not classified elsewhere</t>
  </si>
  <si>
    <t>Personal service</t>
  </si>
  <si>
    <t>Other service not classified elsewhere</t>
  </si>
  <si>
    <t>Total intermediate transactions</t>
  </si>
  <si>
    <t>Private consumption expenditures</t>
  </si>
  <si>
    <t>Government consumption expenditure</t>
  </si>
  <si>
    <t>Gross domestic fixed capital formation</t>
  </si>
  <si>
    <t>Increase in stock</t>
  </si>
  <si>
    <t>Export</t>
  </si>
  <si>
    <t>Special exports</t>
  </si>
  <si>
    <t>Total final demand</t>
  </si>
  <si>
    <t>Total demand</t>
  </si>
  <si>
    <t>Imports</t>
  </si>
  <si>
    <t>Import duty</t>
  </si>
  <si>
    <t>Import tax</t>
  </si>
  <si>
    <t>Special imports</t>
  </si>
  <si>
    <t>Total imports</t>
  </si>
  <si>
    <t>Wholesale trade margin</t>
  </si>
  <si>
    <t>Retail trade margin</t>
  </si>
  <si>
    <t>Transport cost</t>
  </si>
  <si>
    <t>Total trade margin and transport costs</t>
  </si>
  <si>
    <t>Control total</t>
  </si>
  <si>
    <t>Total supply</t>
  </si>
  <si>
    <t>179</t>
  </si>
  <si>
    <t>Transportation and Communication</t>
  </si>
  <si>
    <t>Wages and salaries</t>
  </si>
  <si>
    <t>Operating surplus</t>
  </si>
  <si>
    <t>Depreciation</t>
  </si>
  <si>
    <t>Indirect taxes less subsidies</t>
  </si>
  <si>
    <t>Total value added</t>
  </si>
  <si>
    <t>TOURISM RECEIPTS FROM INTERNATIONAL TOURIST ARRIVALS</t>
  </si>
  <si>
    <t>January-December 2019</t>
  </si>
  <si>
    <t>Unit : Baht/Person/Day</t>
  </si>
  <si>
    <t>No. of Arrivals</t>
  </si>
  <si>
    <t>Length of Stay</t>
  </si>
  <si>
    <t>Per Capita Spending</t>
  </si>
  <si>
    <t>Tourism Receipts</t>
  </si>
  <si>
    <t>(Days)</t>
  </si>
  <si>
    <t>Baht/Day</t>
  </si>
  <si>
    <t>$US/Day</t>
  </si>
  <si>
    <t>Mil. Baht</t>
  </si>
  <si>
    <t>Mil. $US</t>
  </si>
  <si>
    <t>East Asia</t>
  </si>
  <si>
    <t>Asean</t>
  </si>
  <si>
    <t>Brunei</t>
  </si>
  <si>
    <t>Cambodia</t>
  </si>
  <si>
    <t>Indonesia</t>
  </si>
  <si>
    <t>Laos</t>
  </si>
  <si>
    <t>Malaysia</t>
  </si>
  <si>
    <t>Myanmar</t>
  </si>
  <si>
    <t>Philippines</t>
  </si>
  <si>
    <t>Singapore</t>
  </si>
  <si>
    <t>Vietnam</t>
  </si>
  <si>
    <t>China</t>
  </si>
  <si>
    <t>Hong Kong</t>
  </si>
  <si>
    <t>Japan</t>
  </si>
  <si>
    <t>Korea</t>
  </si>
  <si>
    <t>Taiwan</t>
  </si>
  <si>
    <t>Others in East Asia</t>
  </si>
  <si>
    <t>Europe</t>
  </si>
  <si>
    <t>Austria</t>
  </si>
  <si>
    <t>Belgium</t>
  </si>
  <si>
    <t>Denmark</t>
  </si>
  <si>
    <t>Finland</t>
  </si>
  <si>
    <t>France</t>
  </si>
  <si>
    <t>Germany</t>
  </si>
  <si>
    <t>Italy</t>
  </si>
  <si>
    <t>Netherlands</t>
  </si>
  <si>
    <t>Norway</t>
  </si>
  <si>
    <t>Russia</t>
  </si>
  <si>
    <t>Spain</t>
  </si>
  <si>
    <t>Sweden</t>
  </si>
  <si>
    <t>Switzerland</t>
  </si>
  <si>
    <t>United Kingdom</t>
  </si>
  <si>
    <t>East Europe</t>
  </si>
  <si>
    <t>Others in Europe</t>
  </si>
  <si>
    <t>The Americas</t>
  </si>
  <si>
    <t>Argentina</t>
  </si>
  <si>
    <t>Brazil</t>
  </si>
  <si>
    <t>Canada</t>
  </si>
  <si>
    <t>USA</t>
  </si>
  <si>
    <t>Others  in America</t>
  </si>
  <si>
    <t>South Asia</t>
  </si>
  <si>
    <t>Bangladesh</t>
  </si>
  <si>
    <t>India</t>
  </si>
  <si>
    <t>Nepal</t>
  </si>
  <si>
    <t>Pakistan</t>
  </si>
  <si>
    <t>Sri Lanka</t>
  </si>
  <si>
    <t>Others in South Asia</t>
  </si>
  <si>
    <t>Oceania</t>
  </si>
  <si>
    <t>Australia</t>
  </si>
  <si>
    <t>New Zealand</t>
  </si>
  <si>
    <t>Others  in Ociania</t>
  </si>
  <si>
    <t>Middle East</t>
  </si>
  <si>
    <t>Egypt</t>
  </si>
  <si>
    <t>Israel</t>
  </si>
  <si>
    <t>Kuwait</t>
  </si>
  <si>
    <t>Saudi Arabia</t>
  </si>
  <si>
    <t>U.A.E.</t>
  </si>
  <si>
    <t>Others in Middle East</t>
  </si>
  <si>
    <t>Africa</t>
  </si>
  <si>
    <t>South  Africa</t>
  </si>
  <si>
    <t>Others in Africa</t>
  </si>
  <si>
    <t>Grand Total</t>
  </si>
  <si>
    <t>Note: Exchange rate 1 US$ = 31.05 Baht</t>
  </si>
  <si>
    <t>Shopping</t>
  </si>
  <si>
    <t>Entertainment</t>
  </si>
  <si>
    <t>Accommodation</t>
  </si>
  <si>
    <t>Food &amp; Beverage</t>
  </si>
  <si>
    <t>Local Transport</t>
  </si>
  <si>
    <t>Medical Care</t>
  </si>
  <si>
    <t>Miscellaneous</t>
  </si>
  <si>
    <t>Total</t>
  </si>
  <si>
    <t>Millions of Baht</t>
  </si>
  <si>
    <t>Compensation of employees</t>
  </si>
  <si>
    <t>GDP</t>
  </si>
  <si>
    <t>Import</t>
  </si>
  <si>
    <t>Output</t>
  </si>
  <si>
    <t>TOTAL</t>
  </si>
  <si>
    <t>TOURISM RECEIPTS FROM INTERNATIONAL TOURIST ARRIVALS BY EXPENDITURE ITEM</t>
  </si>
  <si>
    <t>North</t>
  </si>
  <si>
    <t>Northeast</t>
  </si>
  <si>
    <t>Southeast</t>
  </si>
  <si>
    <t>South</t>
  </si>
  <si>
    <t>Rondonia</t>
  </si>
  <si>
    <t>Maranhão</t>
  </si>
  <si>
    <t>Mato Grosso do Sul</t>
  </si>
  <si>
    <t>Minas Gerais</t>
  </si>
  <si>
    <t>Paraná</t>
  </si>
  <si>
    <t>Activity sections</t>
  </si>
  <si>
    <t>2014</t>
  </si>
  <si>
    <t>2015</t>
  </si>
  <si>
    <t>2016</t>
  </si>
  <si>
    <t>2017</t>
  </si>
  <si>
    <t>2018</t>
  </si>
  <si>
    <t>2019</t>
  </si>
  <si>
    <t>Agriculture, livestock, forestry, fisheries and aquaculture</t>
  </si>
  <si>
    <t>B Extractive industries</t>
  </si>
  <si>
    <t>X</t>
  </si>
  <si>
    <t>C Processing industries</t>
  </si>
  <si>
    <t>D Electricity and gas</t>
  </si>
  <si>
    <t>E Water, sewage, waste management and decontamination activities</t>
  </si>
  <si>
    <t>F Construction</t>
  </si>
  <si>
    <t>G Trade; repair of motor vehicles and motorcycles</t>
  </si>
  <si>
    <t>H Transport, storage and mail</t>
  </si>
  <si>
    <t>I Accommodation and food</t>
  </si>
  <si>
    <t>J Information and communication</t>
  </si>
  <si>
    <t>K Financial, insurance and related services activities</t>
  </si>
  <si>
    <t>L Real estate activities</t>
  </si>
  <si>
    <t>M Professional, scientific and technical activities</t>
  </si>
  <si>
    <t>N Administrative activities and complementary services</t>
  </si>
  <si>
    <t>P Education</t>
  </si>
  <si>
    <t>Q Human health and social services</t>
  </si>
  <si>
    <t>R Arts, culture, sport and recreation</t>
  </si>
  <si>
    <t>S Other service activities</t>
  </si>
  <si>
    <t>T Domestic services</t>
  </si>
  <si>
    <t>-</t>
  </si>
  <si>
    <t>U International bodies and other extraterritorial institutions</t>
  </si>
  <si>
    <t>Acre</t>
  </si>
  <si>
    <t>Piauí</t>
  </si>
  <si>
    <t>Mato Grosso</t>
  </si>
  <si>
    <t>Espírito Santo</t>
  </si>
  <si>
    <t>Santa Catarina</t>
  </si>
  <si>
    <t>Amazon</t>
  </si>
  <si>
    <t>Ceará</t>
  </si>
  <si>
    <t>Goiás</t>
  </si>
  <si>
    <t>Rio de Janeiro</t>
  </si>
  <si>
    <t>Rio Grande do Sul</t>
  </si>
  <si>
    <t>Roraima</t>
  </si>
  <si>
    <t>Rio Grande do Norte</t>
  </si>
  <si>
    <t>Distrito Federal</t>
  </si>
  <si>
    <t>São Paulo</t>
  </si>
  <si>
    <t>Pará</t>
  </si>
  <si>
    <t>Paraíba</t>
  </si>
  <si>
    <t>Amapá</t>
  </si>
  <si>
    <t>Pernambuco</t>
  </si>
  <si>
    <t>Tocantins</t>
  </si>
  <si>
    <t>Alagoas</t>
  </si>
  <si>
    <t>Sergipe</t>
  </si>
  <si>
    <t>Bahia</t>
  </si>
  <si>
    <t>CV (%)</t>
  </si>
  <si>
    <t>Brasil</t>
  </si>
  <si>
    <t>Rondônia</t>
  </si>
  <si>
    <t>Amazonas</t>
  </si>
  <si>
    <t>Fonte: IBGE. Pesquisa Nacional por Amostra de Domicílios Contínua, 2019 (acumulado de primeiras visitas).</t>
  </si>
  <si>
    <t>Notas: Não são apresentados resultados para amarelos, indígenas e pessoas sem declaração de cor ou raça.</t>
  </si>
  <si>
    <t>(1) Inclui empregado com carteira de trabalho assinada, trabalhador doméstico com carteira de trabalho assinada, militar, funcionário público estatutário, conta própria e empregador que contribuíam para a previdência social.</t>
  </si>
  <si>
    <t>Number of cases notified (Brazil)</t>
  </si>
  <si>
    <t>Age Unknown</t>
  </si>
  <si>
    <t>&lt; 1 year</t>
  </si>
  <si>
    <t>1 - 4 y</t>
  </si>
  <si>
    <t>5 - 9y</t>
  </si>
  <si>
    <t>10-14 y</t>
  </si>
  <si>
    <t>15 - 19 y</t>
  </si>
  <si>
    <t>20 -39 y</t>
  </si>
  <si>
    <t>40 - 59 y</t>
  </si>
  <si>
    <t>60 - 64 y</t>
  </si>
  <si>
    <t>65 - 69 y</t>
  </si>
  <si>
    <t>70 - 79 y</t>
  </si>
  <si>
    <t>80y +</t>
  </si>
  <si>
    <t>65+</t>
  </si>
  <si>
    <t xml:space="preserve">Hospitalizations: Classic dengue  </t>
  </si>
  <si>
    <t>Number of hospitalizations</t>
  </si>
  <si>
    <t>20 -24 y</t>
  </si>
  <si>
    <t>25 -29 y</t>
  </si>
  <si>
    <t>30 - 34 y</t>
  </si>
  <si>
    <t>35 - 39 y</t>
  </si>
  <si>
    <t>40 - 44 y</t>
  </si>
  <si>
    <t>45 - 49 y</t>
  </si>
  <si>
    <t>50 - 54 y</t>
  </si>
  <si>
    <t>55 - 59 y</t>
  </si>
  <si>
    <t>70 - 74 y</t>
  </si>
  <si>
    <t>75 - 79 y</t>
  </si>
  <si>
    <t>Total Dengue</t>
  </si>
  <si>
    <t>Hospitalizations: Dengue Hemorrhagic Fever</t>
  </si>
  <si>
    <t xml:space="preserve">Deaths: Classic dengue  </t>
  </si>
  <si>
    <t>Number of deaths</t>
  </si>
  <si>
    <t>Deaths: Dengue Hemorrhagic Fever</t>
  </si>
  <si>
    <t>Age (years)</t>
  </si>
  <si>
    <t>&lt;15</t>
  </si>
  <si>
    <t>15 to 64</t>
  </si>
  <si>
    <t>TOTAL CASES (2019)</t>
  </si>
  <si>
    <t>Total Hospitalizations (2019)</t>
  </si>
  <si>
    <t>Total Deaths (2019)</t>
  </si>
  <si>
    <t>% Hosp</t>
  </si>
  <si>
    <t>% Death</t>
  </si>
  <si>
    <t>Ambulatory</t>
  </si>
  <si>
    <t>Share of cases</t>
  </si>
  <si>
    <t>Notification year</t>
  </si>
  <si>
    <t>RO</t>
  </si>
  <si>
    <t>AC</t>
  </si>
  <si>
    <t>AM</t>
  </si>
  <si>
    <t>RR</t>
  </si>
  <si>
    <t>PA</t>
  </si>
  <si>
    <t>AP</t>
  </si>
  <si>
    <t>TO</t>
  </si>
  <si>
    <t>MA</t>
  </si>
  <si>
    <t>PI</t>
  </si>
  <si>
    <t>EC</t>
  </si>
  <si>
    <t>RN</t>
  </si>
  <si>
    <t>PB</t>
  </si>
  <si>
    <t>PE</t>
  </si>
  <si>
    <t>AL</t>
  </si>
  <si>
    <t>IF</t>
  </si>
  <si>
    <t>BA</t>
  </si>
  <si>
    <t>MG</t>
  </si>
  <si>
    <t>ES</t>
  </si>
  <si>
    <t>RJ</t>
  </si>
  <si>
    <t>SP</t>
  </si>
  <si>
    <t>PR</t>
  </si>
  <si>
    <t>SC</t>
  </si>
  <si>
    <t>RS</t>
  </si>
  <si>
    <t>MS</t>
  </si>
  <si>
    <t>MT</t>
  </si>
  <si>
    <t>GO</t>
  </si>
  <si>
    <t>DF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</si>
  <si>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</si>
  <si>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</si>
  <si>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</si>
  <si>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</si>
  <si>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</si>
  <si>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</si>
  <si>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</si>
  <si>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</si>
  <si>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</si>
  <si>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</si>
  <si>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</si>
  <si>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</si>
  <si>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</si>
  <si>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</si>
  <si>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</si>
  <si>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</si>
  <si>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</si>
  <si>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</si>
  <si>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</si>
  <si>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</si>
  <si>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Fonte: IBGE, Diretoria de Pesquisas, Coordenação de Contas Nacionais.</t>
  </si>
  <si>
    <t>1. Accommodation services for visitors</t>
  </si>
  <si>
    <t>A.1 Tourism characteristic products</t>
  </si>
  <si>
    <t>2. Food and beverage serving services</t>
  </si>
  <si>
    <t>3. Railway passenger transport services</t>
  </si>
  <si>
    <t>4. Road passenger transport services</t>
  </si>
  <si>
    <t>5. Water passenger transport services</t>
  </si>
  <si>
    <t>6. Air passenger transport services</t>
  </si>
  <si>
    <t>7. Transport equipment rental services</t>
  </si>
  <si>
    <t>8. Travel agencies and other reservation services</t>
  </si>
  <si>
    <t>9. Cultural services</t>
  </si>
  <si>
    <t>10. Sports and recreational services</t>
  </si>
  <si>
    <t>11. Country-specific tourism characteristic goods</t>
  </si>
  <si>
    <t>12. Country-specific tourism characteristicservices</t>
  </si>
  <si>
    <t>A.2 Other consumption products</t>
  </si>
  <si>
    <t>Inbound tourism expenditure, visitors</t>
  </si>
  <si>
    <t>Domestic tourism expenditure</t>
  </si>
  <si>
    <t xml:space="preserve">     GDP (1 000 000 000 R$)</t>
  </si>
  <si>
    <t xml:space="preserve">Source: </t>
  </si>
  <si>
    <t>I/O 2015 ( 16 , 26 , 58 ,180 ) (nesdc.go.th)</t>
  </si>
  <si>
    <t>Source:</t>
  </si>
  <si>
    <t>Ministry of Tourism and Sports (mots.go.th)</t>
  </si>
  <si>
    <t>IBGE Automatic Recovery System - SIDRA</t>
  </si>
  <si>
    <t>TabNet Win32 3.2: DENGUE - Notifications registered in the Notifiable Diseases Information System - Brazil (datasus.gov.br)</t>
  </si>
  <si>
    <t>Extracted on:</t>
  </si>
  <si>
    <t xml:space="preserve">Extracted on: </t>
  </si>
  <si>
    <r>
      <rPr>
        <b/>
        <sz val="11"/>
        <color theme="1"/>
        <rFont val="Calibri"/>
        <family val="2"/>
        <scheme val="minor"/>
      </rPr>
      <t xml:space="preserve">NOTE: </t>
    </r>
    <r>
      <rPr>
        <sz val="11"/>
        <color theme="1"/>
        <rFont val="Calibri"/>
        <family val="2"/>
        <scheme val="minor"/>
      </rPr>
      <t>2019 data are being used</t>
    </r>
  </si>
  <si>
    <t>2019 (used in analysis)</t>
  </si>
  <si>
    <t>Suspected cases</t>
  </si>
  <si>
    <t>Total 2019</t>
  </si>
  <si>
    <t>Working age population
(1,000 people)</t>
  </si>
  <si>
    <t>Employed population
(1,000 people)</t>
  </si>
  <si>
    <t>Table 1.2 - Structural indicators of the labor market for people aged 14 or over, with indication of the coefficient of variation, according to the Major Regions and Federation Units - Brazil - 2019</t>
  </si>
  <si>
    <t>Major Regions and Federation Units</t>
  </si>
  <si>
    <t>Midwest</t>
  </si>
  <si>
    <t>Women</t>
  </si>
  <si>
    <t>14 to 29 years</t>
  </si>
  <si>
    <t>30 to 49 years</t>
  </si>
  <si>
    <t>50 to 59 years</t>
  </si>
  <si>
    <t>60 years or more</t>
  </si>
  <si>
    <t>Table 1.1 - Structural indicators of the labor market for people aged 14 or over, with indication of the coefficient of variation, according to selected characteristics - Brazil - 2019</t>
  </si>
  <si>
    <t xml:space="preserve">
Selected Features</t>
  </si>
  <si>
    <t>Sight-seeing</t>
  </si>
  <si>
    <t>Country of Residence</t>
  </si>
  <si>
    <t>Summary of Social Indicators | IBGE</t>
  </si>
  <si>
    <t>Author calculations (below) based on data extracted from source (above):</t>
  </si>
  <si>
    <t>System of National Accounts: Brazil | IBGE</t>
  </si>
  <si>
    <t>Table 1 - Synthetic view of the global and national economic panorama, according to the main indicators - 2000-2019</t>
  </si>
  <si>
    <t>Non-endemic (defined based on Mavalankar, Dileep &amp; Puwar, Tapasvi &amp; Tiina M Murtola &amp; S S Vasan, 2009. "Quantifying the Impact of Chikungunya and Dengue on Tourism Revenues," IIMA Working Papers WP2009-02-03, Indian Institute of Management Ahmedabad, Research and Publication Department).</t>
  </si>
  <si>
    <r>
      <rPr>
        <b/>
        <sz val="11"/>
        <color rgb="FF333333"/>
        <rFont val="Calibri"/>
        <family val="2"/>
        <scheme val="minor"/>
      </rPr>
      <t xml:space="preserve">NOTE: </t>
    </r>
    <r>
      <rPr>
        <sz val="11"/>
        <color rgb="FF333333"/>
        <rFont val="Calibri"/>
        <family val="2"/>
        <scheme val="minor"/>
      </rPr>
      <t>Data with less than 3 (three) informants are unidentified with the x-type.</t>
    </r>
  </si>
  <si>
    <t>O The Public administration, defense and social security</t>
  </si>
  <si>
    <r>
      <t xml:space="preserve">NOTE: </t>
    </r>
    <r>
      <rPr>
        <sz val="11"/>
        <color theme="1"/>
        <rFont val="Calibri"/>
        <family val="2"/>
        <scheme val="minor"/>
      </rPr>
      <t>CEMPRE - Total employed personnel, by activity sections (people)</t>
    </r>
  </si>
  <si>
    <t>Agriculture, livestock, forestry production, fishing, and aquaculture</t>
  </si>
  <si>
    <t>Extractive industries</t>
  </si>
  <si>
    <t>Manufacturing industries</t>
  </si>
  <si>
    <t>Electricity and gas</t>
  </si>
  <si>
    <t>Water, sewage, waste management, and decontamination activities</t>
  </si>
  <si>
    <t>Trade; repair of motor vehicles and motorcycles</t>
  </si>
  <si>
    <t>Transportation, storage, and postal services</t>
  </si>
  <si>
    <t>Accommodation and food services</t>
  </si>
  <si>
    <t>Information and communication</t>
  </si>
  <si>
    <t>Financial activities, insurance, and related services</t>
  </si>
  <si>
    <t>Real estate activities</t>
  </si>
  <si>
    <t>Scientific, professional, and technical activities</t>
  </si>
  <si>
    <t>Administrative and support services</t>
  </si>
  <si>
    <t>Public administration, defense, and social security</t>
  </si>
  <si>
    <t>Human health and social services</t>
  </si>
  <si>
    <t>Arts, culture, sports, and recreation</t>
  </si>
  <si>
    <t>Other service activities</t>
  </si>
  <si>
    <t>Domestic services</t>
  </si>
  <si>
    <t>Table 03 - Supply and demand of national production at basic prices - 2015</t>
  </si>
  <si>
    <t>Resources</t>
  </si>
  <si>
    <t>Industry code, 20 levels</t>
  </si>
  <si>
    <t>Industry description, 20 levels</t>
  </si>
  <si>
    <t>Intermediate consumption of activities (current 1 000 000 R$)</t>
  </si>
  <si>
    <t>Value of production</t>
  </si>
  <si>
    <t>Total product</t>
  </si>
  <si>
    <t>Export of goods and services</t>
  </si>
  <si>
    <t>Government consumption</t>
  </si>
  <si>
    <t>Consumption of non-profit institutions serving households</t>
  </si>
  <si>
    <t>Household consumption</t>
  </si>
  <si>
    <t>Gross fixed capital formation</t>
  </si>
  <si>
    <t>Change in inventories</t>
  </si>
  <si>
    <t>Final demand</t>
  </si>
  <si>
    <t>Final demand (current 1 000 000 R$)</t>
  </si>
  <si>
    <t>Translated by Authors</t>
  </si>
  <si>
    <t>Table 04 - Supply and demand of imported products at basic prices - 2015</t>
  </si>
  <si>
    <t>Table 05 - Destination of taxes on domestic products - 2015</t>
  </si>
  <si>
    <t>Table 06 - Destination of taxes on imported products - 2015</t>
  </si>
  <si>
    <t>SYSTEM OF NATIONAL ACCOUNTS</t>
  </si>
  <si>
    <t xml:space="preserve">      PIB (1 000 000 000 R$)</t>
  </si>
  <si>
    <t>Million Baht, 2019</t>
  </si>
  <si>
    <t>Input-Output Matrix | IBGE</t>
  </si>
  <si>
    <t>Table 2 - Uses of goods and services - 2015</t>
  </si>
  <si>
    <t>Table 2 - Uses of goods and services - 2019</t>
  </si>
  <si>
    <t>A
Agriculture, livestock, forestry production, fishing, and aquaculture</t>
  </si>
  <si>
    <t>B
Extractive industries</t>
  </si>
  <si>
    <t>C
Manufacturing industries</t>
  </si>
  <si>
    <t>D
Electricity and gas</t>
  </si>
  <si>
    <t>E
Water, sewage, waste management, and decontamination activities</t>
  </si>
  <si>
    <t>F
Construction</t>
  </si>
  <si>
    <t>G
Trade; repair of motor vehicles and motorcycles</t>
  </si>
  <si>
    <t>H
Transportation, storage, and postal services</t>
  </si>
  <si>
    <t>I
Accommodation and food services</t>
  </si>
  <si>
    <t>J
Information and communication</t>
  </si>
  <si>
    <t>K
Financial activities, insurance, and related services</t>
  </si>
  <si>
    <t>L
Real estate activities</t>
  </si>
  <si>
    <t>M
Scientific, professional, and technical activities</t>
  </si>
  <si>
    <t>N
Administrative and support services</t>
  </si>
  <si>
    <t>O
Public administration, defense, and social security</t>
  </si>
  <si>
    <t>P
Education</t>
  </si>
  <si>
    <t>Q
Human health and social services</t>
  </si>
  <si>
    <t>R
Arts, culture, sports, and recreation</t>
  </si>
  <si>
    <t>S
Other service activities</t>
  </si>
  <si>
    <t>T
Domestic services</t>
  </si>
  <si>
    <t>Total
of product</t>
  </si>
  <si>
    <t>Main indicators</t>
  </si>
  <si>
    <t>Production</t>
  </si>
  <si>
    <t xml:space="preserve">      PIB (percentage change in volume)</t>
  </si>
  <si>
    <t>Production value</t>
  </si>
  <si>
    <t>Gross value added (GVA)</t>
  </si>
  <si>
    <t>Labor factor (occupations)</t>
  </si>
  <si>
    <t>Components of value added (current 1 000 000 R$)</t>
  </si>
  <si>
    <t>Table 1 - Key indicators - 2000-2019</t>
  </si>
  <si>
    <t>Components of value added (current R$1,000,000)</t>
  </si>
  <si>
    <t>Table 1 - Sources of goods and services - 2019</t>
  </si>
  <si>
    <t>current 1 000 000 R$</t>
  </si>
  <si>
    <t>Import of goods and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</si>
</sst>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3" formatCode="_(* #,##0.00_);_(* \(#,##0.00\);_(* &quot;-&quot;??_);_(@_)"/>
    <numFmt numFmtId="164" formatCode="_-* #,##0.00_-;\-* #,##0.00_-;_-* &quot;-&quot;??_-;_-@_-"/>
    <numFmt numFmtId="165" formatCode="#,##0.00\ \ \ \ \ \ \ \ "/>
    <numFmt numFmtId="166" formatCode="_-* #,##0.000_-;\-* #,##0.000_-;_-* &quot;-&quot;??_-;_-@_-"/>
    <numFmt numFmtId="167" formatCode="_(* #,##0_);_(* \(#,##0\);_(* &quot;-&quot;??_);_(@_)"/>
    <numFmt numFmtId="168" formatCode="0.0%"/>
    <numFmt numFmtId="169" formatCode="_-* #\ ###\ ##0_-;\-* #\ ###\ ##0_-;_-* \-_-;_-@_-"/>
    <numFmt numFmtId="170" formatCode="_-* #\ ###\ ##0.0_-;\-* #\ ###\ ##0.0_-;_-* \-_-;_-@_-"/>
    <numFmt numFmtId="171" formatCode="0###"/>
    <numFmt numFmtId="172" formatCode="#\ ###\ ###\ ##0;\ \(\-\)\ ###\ ###\ ##0"/>
    <numFmt numFmtId="173" formatCode="#"/>
    <numFmt numFmtId="174" formatCode="0.0_ ;\-0.0\ "/>
    <numFmt numFmtId="175" formatCode="_(* #,##0.0_);_(* \(#,##0.0\);_(* &quot;-&quot;??_);_(@_)"/>
    <numFmt numFmtId="176" formatCode="###\ ###\ ###\ ##0.0\ ;\(\-\)\ ###\ ###\ ###\ ##0.0\ "/>
    <numFmt numFmtId="177" formatCode="0.0"/>
  </numFmts>
  <fonts count="65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22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rgb="FF000000"/>
      <name val="Angsana New"/>
      <family val="1"/>
    </font>
    <font>
      <sz val="11"/>
      <name val="Calibri"/>
      <family val="2"/>
      <charset val="222"/>
      <scheme val="minor"/>
    </font>
    <font>
      <sz val="10"/>
      <color theme="1"/>
      <name val="Calibri"/>
      <family val="2"/>
      <charset val="222"/>
      <scheme val="minor"/>
    </font>
    <font>
      <sz val="9"/>
      <color theme="1"/>
      <name val="Calibri"/>
      <family val="2"/>
      <charset val="222"/>
      <scheme val="minor"/>
    </font>
    <font>
      <sz val="8"/>
      <color theme="1"/>
      <name val="Calibri"/>
      <family val="2"/>
      <charset val="222"/>
      <scheme val="minor"/>
    </font>
    <font>
      <b/>
      <sz val="10"/>
      <name val="Arial"/>
      <family val="2"/>
      <charset val="222"/>
    </font>
    <font>
      <b/>
      <sz val="9"/>
      <name val="Arial"/>
      <family val="2"/>
      <charset val="222"/>
    </font>
    <font>
      <sz val="10"/>
      <name val="Arial"/>
      <family val="2"/>
      <charset val="222"/>
    </font>
    <font>
      <b/>
      <sz val="10"/>
      <name val="Arial"/>
      <family val="2"/>
    </font>
    <font>
      <sz val="9"/>
      <name val="Arial"/>
      <family val="2"/>
      <charset val="222"/>
    </font>
    <font>
      <sz val="9"/>
      <name val="Arial"/>
      <family val="2"/>
    </font>
    <font>
      <b/>
      <sz val="9"/>
      <name val="Arial"/>
      <family val="2"/>
    </font>
    <font>
      <sz val="16"/>
      <name val="AngsanaUPC"/>
      <family val="1"/>
    </font>
    <font>
      <b/>
      <i/>
      <sz val="9"/>
      <name val="Arial"/>
      <family val="2"/>
    </font>
    <font>
      <sz val="8"/>
      <color rgb="FF626262"/>
      <name val="Tahoma"/>
      <family val="2"/>
    </font>
    <font>
      <sz val="11"/>
      <color rgb="FF9C0006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6"/>
      <name val="AngsanaUPC"/>
      <family val="1"/>
      <charset val="222"/>
    </font>
    <font>
      <sz val="10"/>
      <color theme="1"/>
      <name val="Cambria"/>
      <family val="2"/>
      <scheme val="major"/>
    </font>
    <font>
      <sz val="14"/>
      <name val="Cordia New"/>
      <family val="2"/>
    </font>
    <font>
      <b/>
      <i/>
      <sz val="9"/>
      <name val="Arial"/>
      <family val="2"/>
      <charset val="222"/>
    </font>
    <font>
      <u/>
      <sz val="10"/>
      <color theme="10"/>
      <name val="Cambria"/>
      <family val="2"/>
      <scheme val="major"/>
    </font>
    <font>
      <sz val="16"/>
      <color theme="1"/>
      <name val="TH SarabunPSK"/>
      <family val="2"/>
      <charset val="222"/>
    </font>
    <font>
      <u/>
      <sz val="8"/>
      <color rgb="FF0000FF"/>
      <name val="Arial"/>
      <family val="2"/>
    </font>
    <font>
      <u/>
      <sz val="20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indexed="64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11"/>
      <color rgb="FF00206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name val="Univers"/>
      <family val="2"/>
    </font>
    <font>
      <sz val="9"/>
      <name val="Univers"/>
      <family val="2"/>
    </font>
    <font>
      <sz val="10"/>
      <name val="Univers"/>
      <family val="2"/>
    </font>
    <font>
      <sz val="6"/>
      <name val="Univers"/>
      <family val="2"/>
    </font>
    <font>
      <sz val="8"/>
      <name val="Univers"/>
      <family val="2"/>
    </font>
    <font>
      <b/>
      <sz val="6"/>
      <name val="Univers"/>
      <family val="2"/>
    </font>
    <font>
      <b/>
      <sz val="10"/>
      <name val="Univers"/>
      <family val="2"/>
    </font>
    <font>
      <sz val="6"/>
      <name val="Arial"/>
      <family val="2"/>
    </font>
    <font>
      <b/>
      <sz val="8"/>
      <name val="Univers LT Std 45 Light"/>
      <family val="2"/>
    </font>
    <font>
      <sz val="7"/>
      <name val="Univers LT Std 55"/>
      <family val="2"/>
    </font>
    <font>
      <sz val="6"/>
      <name val="Univers LT Std 55"/>
      <family val="2"/>
    </font>
    <font>
      <b/>
      <sz val="6"/>
      <name val="Univers LT Std 55"/>
    </font>
    <font>
      <sz val="10"/>
      <color indexed="63"/>
      <name val="Arial"/>
      <family val="2"/>
      <charset val="1"/>
    </font>
    <font>
      <u/>
      <sz val="11"/>
      <color theme="10"/>
      <name val="Calibri"/>
      <family val="2"/>
      <charset val="22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0"/>
      <color rgb="FF002060"/>
      <name val="Univers"/>
      <family val="2"/>
    </font>
    <font>
      <b/>
      <sz val="8"/>
      <name val="Univers LT Std 45 Light"/>
    </font>
  </fonts>
  <fills count="3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9E9E9"/>
        <bgColor indexed="64"/>
      </patternFill>
    </fill>
    <fill>
      <patternFill patternType="solid">
        <fgColor indexed="23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23"/>
      </bottom>
      <diagonal/>
    </border>
  </borders>
  <cellStyleXfs count="31">
    <xf numFmtId="0" fontId="0" fillId="0" borderId="0"/>
    <xf numFmtId="0" fontId="5" fillId="0" borderId="0"/>
    <xf numFmtId="0" fontId="6" fillId="0" borderId="0"/>
    <xf numFmtId="0" fontId="4" fillId="0" borderId="0"/>
    <xf numFmtId="164" fontId="5" fillId="0" borderId="0" applyFont="0" applyFill="0" applyBorder="0" applyAlignment="0" applyProtection="0"/>
    <xf numFmtId="0" fontId="22" fillId="0" borderId="0"/>
    <xf numFmtId="0" fontId="25" fillId="2" borderId="0" applyNumberFormat="0" applyBorder="0" applyAlignment="0" applyProtection="0"/>
    <xf numFmtId="0" fontId="6" fillId="5" borderId="0" applyNumberFormat="0" applyBorder="0" applyAlignment="0" applyProtection="0"/>
    <xf numFmtId="9" fontId="4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4" borderId="0" applyNumberFormat="0" applyBorder="0" applyAlignment="0" applyProtection="0"/>
    <xf numFmtId="9" fontId="6" fillId="0" borderId="0" applyFont="0" applyFill="0" applyBorder="0" applyAlignment="0" applyProtection="0"/>
    <xf numFmtId="0" fontId="26" fillId="3" borderId="0" applyNumberFormat="0" applyBorder="0" applyAlignment="0" applyProtection="0"/>
    <xf numFmtId="0" fontId="27" fillId="0" borderId="1" applyNumberFormat="0" applyFill="0" applyAlignment="0" applyProtection="0"/>
    <xf numFmtId="0" fontId="28" fillId="0" borderId="0"/>
    <xf numFmtId="0" fontId="7" fillId="2" borderId="0" applyNumberFormat="0" applyBorder="0" applyAlignment="0" applyProtection="0"/>
    <xf numFmtId="9" fontId="4" fillId="0" borderId="0" applyFont="0" applyFill="0" applyBorder="0" applyAlignment="0" applyProtection="0"/>
    <xf numFmtId="0" fontId="29" fillId="28" borderId="13">
      <alignment horizontal="center" vertical="center" wrapText="1"/>
    </xf>
    <xf numFmtId="0" fontId="29" fillId="0" borderId="0"/>
    <xf numFmtId="0" fontId="32" fillId="0" borderId="0" applyNumberFormat="0" applyFill="0" applyBorder="0" applyAlignment="0" applyProtection="0"/>
    <xf numFmtId="43" fontId="29" fillId="0" borderId="0" applyFont="0" applyFill="0" applyBorder="0" applyAlignment="0" applyProtection="0"/>
    <xf numFmtId="0" fontId="33" fillId="0" borderId="0"/>
    <xf numFmtId="9" fontId="33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8" fillId="0" borderId="0"/>
    <xf numFmtId="0" fontId="5" fillId="0" borderId="0"/>
    <xf numFmtId="0" fontId="51" fillId="0" borderId="0"/>
    <xf numFmtId="0" fontId="56" fillId="0" borderId="0"/>
    <xf numFmtId="0" fontId="57" fillId="0" borderId="0" applyNumberFormat="0" applyFill="0" applyBorder="0" applyAlignment="0" applyProtection="0"/>
    <xf numFmtId="43" fontId="6" fillId="0" borderId="0" applyFont="0" applyFill="0" applyBorder="0" applyAlignment="0" applyProtection="0"/>
    <xf numFmtId="0" fontId="5" fillId="0" borderId="0"/>
  </cellStyleXfs>
  <cellXfs count="355">
    <xf numFmtId="0" fontId="0" fillId="0" borderId="0" xfId="0"/>
    <xf numFmtId="0" fontId="6" fillId="0" borderId="0" xfId="2"/>
    <xf numFmtId="0" fontId="6" fillId="0" borderId="0" xfId="2" applyAlignment="1">
      <alignment horizontal="right"/>
    </xf>
    <xf numFmtId="0" fontId="6" fillId="11" borderId="2" xfId="2" applyFill="1" applyBorder="1"/>
    <xf numFmtId="0" fontId="6" fillId="11" borderId="3" xfId="2" applyFill="1" applyBorder="1"/>
    <xf numFmtId="0" fontId="6" fillId="11" borderId="4" xfId="2" applyFill="1" applyBorder="1"/>
    <xf numFmtId="0" fontId="6" fillId="21" borderId="5" xfId="2" applyFill="1" applyBorder="1"/>
    <xf numFmtId="0" fontId="6" fillId="22" borderId="5" xfId="2" applyFill="1" applyBorder="1"/>
    <xf numFmtId="49" fontId="10" fillId="0" borderId="0" xfId="2" applyNumberFormat="1" applyFont="1"/>
    <xf numFmtId="0" fontId="11" fillId="6" borderId="0" xfId="2" applyFont="1" applyFill="1"/>
    <xf numFmtId="0" fontId="10" fillId="0" borderId="0" xfId="3" applyFont="1"/>
    <xf numFmtId="0" fontId="6" fillId="7" borderId="0" xfId="2" applyFill="1"/>
    <xf numFmtId="0" fontId="6" fillId="8" borderId="0" xfId="2" applyFill="1"/>
    <xf numFmtId="0" fontId="6" fillId="9" borderId="0" xfId="2" applyFill="1"/>
    <xf numFmtId="0" fontId="6" fillId="10" borderId="0" xfId="2" applyFill="1"/>
    <xf numFmtId="0" fontId="6" fillId="11" borderId="0" xfId="2" applyFill="1"/>
    <xf numFmtId="0" fontId="6" fillId="12" borderId="0" xfId="2" applyFill="1"/>
    <xf numFmtId="0" fontId="6" fillId="13" borderId="0" xfId="2" applyFill="1"/>
    <xf numFmtId="0" fontId="6" fillId="14" borderId="0" xfId="2" applyFill="1"/>
    <xf numFmtId="0" fontId="6" fillId="23" borderId="0" xfId="2" applyFill="1"/>
    <xf numFmtId="0" fontId="6" fillId="16" borderId="0" xfId="2" applyFill="1"/>
    <xf numFmtId="0" fontId="6" fillId="24" borderId="0" xfId="2" applyFill="1"/>
    <xf numFmtId="0" fontId="6" fillId="18" borderId="0" xfId="2" applyFill="1"/>
    <xf numFmtId="0" fontId="6" fillId="19" borderId="0" xfId="2" applyFill="1"/>
    <xf numFmtId="0" fontId="6" fillId="20" borderId="0" xfId="2" applyFill="1"/>
    <xf numFmtId="0" fontId="6" fillId="21" borderId="0" xfId="2" applyFill="1"/>
    <xf numFmtId="0" fontId="6" fillId="25" borderId="0" xfId="2" applyFill="1"/>
    <xf numFmtId="164" fontId="17" fillId="0" borderId="0" xfId="4" applyFont="1" applyAlignment="1">
      <alignment vertical="center"/>
    </xf>
    <xf numFmtId="0" fontId="17" fillId="0" borderId="0" xfId="1" applyFont="1" applyAlignment="1">
      <alignment vertical="center"/>
    </xf>
    <xf numFmtId="164" fontId="17" fillId="0" borderId="0" xfId="1" applyNumberFormat="1" applyFont="1" applyAlignment="1">
      <alignment vertical="center"/>
    </xf>
    <xf numFmtId="4" fontId="17" fillId="0" borderId="0" xfId="1" applyNumberFormat="1" applyFont="1" applyAlignment="1">
      <alignment vertical="center"/>
    </xf>
    <xf numFmtId="166" fontId="17" fillId="0" borderId="0" xfId="1" applyNumberFormat="1" applyFont="1" applyAlignment="1">
      <alignment vertical="center"/>
    </xf>
    <xf numFmtId="0" fontId="19" fillId="0" borderId="0" xfId="1" applyFont="1" applyAlignment="1">
      <alignment vertical="center"/>
    </xf>
    <xf numFmtId="0" fontId="21" fillId="0" borderId="0" xfId="1" applyFont="1" applyAlignment="1">
      <alignment vertical="center"/>
    </xf>
    <xf numFmtId="0" fontId="24" fillId="0" borderId="0" xfId="1" applyFont="1"/>
    <xf numFmtId="0" fontId="4" fillId="0" borderId="0" xfId="3"/>
    <xf numFmtId="0" fontId="8" fillId="0" borderId="0" xfId="3" applyFont="1"/>
    <xf numFmtId="3" fontId="4" fillId="0" borderId="0" xfId="3" applyNumberFormat="1"/>
    <xf numFmtId="0" fontId="5" fillId="0" borderId="0" xfId="1"/>
    <xf numFmtId="0" fontId="36" fillId="29" borderId="10" xfId="3" applyFont="1" applyFill="1" applyBorder="1" applyAlignment="1">
      <alignment horizontal="left" vertical="center"/>
    </xf>
    <xf numFmtId="0" fontId="36" fillId="0" borderId="10" xfId="3" applyFont="1" applyBorder="1" applyAlignment="1">
      <alignment horizontal="right" vertical="center"/>
    </xf>
    <xf numFmtId="0" fontId="37" fillId="0" borderId="0" xfId="3" applyFont="1"/>
    <xf numFmtId="0" fontId="36" fillId="29" borderId="10" xfId="3" applyFont="1" applyFill="1" applyBorder="1" applyAlignment="1">
      <alignment horizontal="right" vertical="center"/>
    </xf>
    <xf numFmtId="0" fontId="36" fillId="29" borderId="10" xfId="24" applyFont="1" applyFill="1" applyBorder="1" applyAlignment="1">
      <alignment horizontal="left" vertical="center"/>
    </xf>
    <xf numFmtId="0" fontId="36" fillId="0" borderId="10" xfId="24" applyFont="1" applyBorder="1" applyAlignment="1">
      <alignment horizontal="right" vertical="center"/>
    </xf>
    <xf numFmtId="0" fontId="36" fillId="29" borderId="10" xfId="24" applyFont="1" applyFill="1" applyBorder="1" applyAlignment="1">
      <alignment horizontal="right" vertical="center"/>
    </xf>
    <xf numFmtId="0" fontId="5" fillId="0" borderId="0" xfId="3" applyFont="1" applyAlignment="1">
      <alignment vertical="center"/>
    </xf>
    <xf numFmtId="0" fontId="18" fillId="0" borderId="0" xfId="3" applyFont="1" applyAlignment="1">
      <alignment vertical="center"/>
    </xf>
    <xf numFmtId="9" fontId="18" fillId="0" borderId="0" xfId="3" applyNumberFormat="1" applyFont="1" applyAlignment="1">
      <alignment vertical="center"/>
    </xf>
    <xf numFmtId="0" fontId="40" fillId="0" borderId="0" xfId="3" applyFont="1" applyAlignment="1">
      <alignment vertical="center"/>
    </xf>
    <xf numFmtId="0" fontId="40" fillId="0" borderId="0" xfId="3" applyFont="1" applyAlignment="1">
      <alignment horizontal="left" vertical="center" indent="3"/>
    </xf>
    <xf numFmtId="0" fontId="41" fillId="0" borderId="0" xfId="3" applyFont="1" applyAlignment="1">
      <alignment vertical="center"/>
    </xf>
    <xf numFmtId="0" fontId="42" fillId="0" borderId="0" xfId="3" applyFont="1" applyAlignment="1">
      <alignment horizontal="right"/>
    </xf>
    <xf numFmtId="1" fontId="42" fillId="0" borderId="0" xfId="3" applyNumberFormat="1" applyFont="1" applyAlignment="1">
      <alignment horizontal="right"/>
    </xf>
    <xf numFmtId="2" fontId="4" fillId="0" borderId="0" xfId="3" applyNumberFormat="1"/>
    <xf numFmtId="0" fontId="9" fillId="0" borderId="0" xfId="3" applyFont="1"/>
    <xf numFmtId="0" fontId="8" fillId="0" borderId="0" xfId="3" applyFont="1" applyAlignment="1">
      <alignment vertical="top"/>
    </xf>
    <xf numFmtId="0" fontId="4" fillId="0" borderId="0" xfId="3" applyAlignment="1">
      <alignment vertical="top"/>
    </xf>
    <xf numFmtId="0" fontId="44" fillId="0" borderId="0" xfId="25" applyFont="1"/>
    <xf numFmtId="0" fontId="44" fillId="0" borderId="0" xfId="25" applyFont="1" applyAlignment="1">
      <alignment horizontal="centerContinuous"/>
    </xf>
    <xf numFmtId="0" fontId="45" fillId="0" borderId="0" xfId="25" applyFont="1"/>
    <xf numFmtId="0" fontId="46" fillId="0" borderId="0" xfId="25" applyFont="1"/>
    <xf numFmtId="0" fontId="46" fillId="0" borderId="0" xfId="25" quotePrefix="1" applyFont="1"/>
    <xf numFmtId="0" fontId="47" fillId="0" borderId="14" xfId="25" applyFont="1" applyBorder="1" applyAlignment="1">
      <alignment horizontal="center" vertical="center" wrapText="1"/>
    </xf>
    <xf numFmtId="0" fontId="47" fillId="0" borderId="15" xfId="25" applyFont="1" applyBorder="1" applyAlignment="1">
      <alignment horizontal="center" vertical="center" wrapText="1"/>
    </xf>
    <xf numFmtId="0" fontId="47" fillId="0" borderId="15" xfId="25" applyFont="1" applyBorder="1" applyAlignment="1">
      <alignment horizontal="centerContinuous" vertical="center"/>
    </xf>
    <xf numFmtId="0" fontId="47" fillId="0" borderId="16" xfId="25" applyFont="1" applyBorder="1" applyAlignment="1">
      <alignment horizontal="centerContinuous" vertical="center"/>
    </xf>
    <xf numFmtId="0" fontId="48" fillId="0" borderId="15" xfId="25" applyFont="1" applyBorder="1" applyAlignment="1">
      <alignment horizontal="centerContinuous" vertical="center"/>
    </xf>
    <xf numFmtId="0" fontId="48" fillId="0" borderId="17" xfId="25" applyFont="1" applyBorder="1" applyAlignment="1">
      <alignment horizontal="centerContinuous" vertical="center"/>
    </xf>
    <xf numFmtId="0" fontId="47" fillId="0" borderId="17" xfId="25" applyFont="1" applyBorder="1" applyAlignment="1">
      <alignment horizontal="center" vertical="center" wrapText="1"/>
    </xf>
    <xf numFmtId="0" fontId="47" fillId="0" borderId="0" xfId="25" applyFont="1"/>
    <xf numFmtId="0" fontId="48" fillId="0" borderId="0" xfId="25" applyFont="1"/>
    <xf numFmtId="171" fontId="47" fillId="30" borderId="0" xfId="25" applyNumberFormat="1" applyFont="1" applyFill="1" applyAlignment="1">
      <alignment horizontal="left"/>
    </xf>
    <xf numFmtId="0" fontId="47" fillId="30" borderId="0" xfId="25" applyFont="1" applyFill="1"/>
    <xf numFmtId="172" fontId="47" fillId="30" borderId="0" xfId="25" applyNumberFormat="1" applyFont="1" applyFill="1"/>
    <xf numFmtId="171" fontId="47" fillId="0" borderId="0" xfId="25" applyNumberFormat="1" applyFont="1" applyAlignment="1">
      <alignment horizontal="left"/>
    </xf>
    <xf numFmtId="172" fontId="47" fillId="0" borderId="0" xfId="25" applyNumberFormat="1" applyFont="1"/>
    <xf numFmtId="0" fontId="47" fillId="0" borderId="0" xfId="25" applyFont="1" applyAlignment="1">
      <alignment horizontal="left"/>
    </xf>
    <xf numFmtId="173" fontId="47" fillId="0" borderId="0" xfId="25" applyNumberFormat="1" applyFont="1"/>
    <xf numFmtId="0" fontId="49" fillId="0" borderId="0" xfId="25" applyFont="1" applyAlignment="1">
      <alignment horizontal="center"/>
    </xf>
    <xf numFmtId="0" fontId="49" fillId="0" borderId="0" xfId="25" applyFont="1"/>
    <xf numFmtId="172" fontId="49" fillId="0" borderId="0" xfId="25" applyNumberFormat="1" applyFont="1"/>
    <xf numFmtId="0" fontId="50" fillId="0" borderId="0" xfId="25" applyFont="1"/>
    <xf numFmtId="0" fontId="46" fillId="0" borderId="18" xfId="25" applyFont="1" applyBorder="1" applyAlignment="1">
      <alignment horizontal="center"/>
    </xf>
    <xf numFmtId="0" fontId="46" fillId="0" borderId="18" xfId="25" applyFont="1" applyBorder="1"/>
    <xf numFmtId="0" fontId="53" fillId="0" borderId="0" xfId="26" applyFont="1"/>
    <xf numFmtId="0" fontId="54" fillId="0" borderId="0" xfId="26" applyFont="1"/>
    <xf numFmtId="174" fontId="54" fillId="0" borderId="0" xfId="26" applyNumberFormat="1" applyFont="1"/>
    <xf numFmtId="0" fontId="5" fillId="0" borderId="0" xfId="27" applyFont="1" applyAlignment="1">
      <alignment vertical="center"/>
    </xf>
    <xf numFmtId="0" fontId="40" fillId="0" borderId="0" xfId="27" applyFont="1" applyAlignment="1">
      <alignment vertical="center"/>
    </xf>
    <xf numFmtId="0" fontId="40" fillId="0" borderId="0" xfId="27" applyFont="1" applyAlignment="1">
      <alignment horizontal="left" vertical="center" indent="3"/>
    </xf>
    <xf numFmtId="0" fontId="3" fillId="0" borderId="0" xfId="2" applyFont="1"/>
    <xf numFmtId="0" fontId="3" fillId="0" borderId="0" xfId="2" applyFont="1" applyAlignment="1">
      <alignment horizontal="right"/>
    </xf>
    <xf numFmtId="49" fontId="58" fillId="0" borderId="0" xfId="2" applyNumberFormat="1" applyFont="1"/>
    <xf numFmtId="4" fontId="20" fillId="0" borderId="0" xfId="1" applyNumberFormat="1" applyFont="1" applyAlignment="1">
      <alignment vertical="center"/>
    </xf>
    <xf numFmtId="1" fontId="20" fillId="0" borderId="0" xfId="1" applyNumberFormat="1" applyFont="1" applyAlignment="1">
      <alignment vertical="center"/>
    </xf>
    <xf numFmtId="2" fontId="20" fillId="0" borderId="0" xfId="1" applyNumberFormat="1" applyFont="1" applyAlignment="1">
      <alignment vertical="center"/>
    </xf>
    <xf numFmtId="4" fontId="19" fillId="0" borderId="0" xfId="1" applyNumberFormat="1" applyFont="1" applyAlignment="1">
      <alignment vertical="center"/>
    </xf>
    <xf numFmtId="0" fontId="57" fillId="0" borderId="0" xfId="28"/>
    <xf numFmtId="0" fontId="3" fillId="0" borderId="0" xfId="3" applyFont="1"/>
    <xf numFmtId="0" fontId="36" fillId="0" borderId="0" xfId="3" applyFont="1" applyAlignment="1">
      <alignment horizontal="right" vertical="center"/>
    </xf>
    <xf numFmtId="0" fontId="36" fillId="0" borderId="0" xfId="3" applyFont="1" applyAlignment="1">
      <alignment horizontal="left" vertical="center" wrapText="1"/>
    </xf>
    <xf numFmtId="0" fontId="8" fillId="0" borderId="10" xfId="3" applyFont="1" applyBorder="1"/>
    <xf numFmtId="0" fontId="4" fillId="0" borderId="10" xfId="3" applyBorder="1"/>
    <xf numFmtId="1" fontId="4" fillId="0" borderId="10" xfId="3" applyNumberFormat="1" applyBorder="1"/>
    <xf numFmtId="0" fontId="42" fillId="0" borderId="10" xfId="3" applyFont="1" applyBorder="1" applyAlignment="1">
      <alignment horizontal="right"/>
    </xf>
    <xf numFmtId="1" fontId="42" fillId="0" borderId="10" xfId="3" applyNumberFormat="1" applyFont="1" applyBorder="1" applyAlignment="1">
      <alignment horizontal="right"/>
    </xf>
    <xf numFmtId="3" fontId="4" fillId="0" borderId="10" xfId="3" applyNumberFormat="1" applyBorder="1"/>
    <xf numFmtId="9" fontId="0" fillId="0" borderId="10" xfId="16" applyFont="1" applyBorder="1"/>
    <xf numFmtId="0" fontId="4" fillId="0" borderId="10" xfId="3" applyBorder="1" applyAlignment="1">
      <alignment horizontal="right"/>
    </xf>
    <xf numFmtId="3" fontId="4" fillId="0" borderId="10" xfId="3" applyNumberFormat="1" applyBorder="1" applyAlignment="1">
      <alignment horizontal="right"/>
    </xf>
    <xf numFmtId="2" fontId="4" fillId="0" borderId="10" xfId="3" applyNumberFormat="1" applyBorder="1"/>
    <xf numFmtId="0" fontId="42" fillId="0" borderId="10" xfId="3" applyFont="1" applyBorder="1"/>
    <xf numFmtId="167" fontId="4" fillId="0" borderId="10" xfId="29" applyNumberFormat="1" applyFont="1" applyBorder="1"/>
    <xf numFmtId="0" fontId="42" fillId="0" borderId="10" xfId="3" applyFont="1" applyBorder="1" applyAlignment="1">
      <alignment horizontal="center"/>
    </xf>
    <xf numFmtId="168" fontId="4" fillId="27" borderId="10" xfId="3" applyNumberFormat="1" applyFill="1" applyBorder="1"/>
    <xf numFmtId="0" fontId="42" fillId="27" borderId="10" xfId="3" applyFont="1" applyFill="1" applyBorder="1" applyAlignment="1">
      <alignment horizontal="center"/>
    </xf>
    <xf numFmtId="15" fontId="0" fillId="0" borderId="0" xfId="0" applyNumberFormat="1" applyAlignment="1">
      <alignment horizontal="left" vertical="top" wrapText="1"/>
    </xf>
    <xf numFmtId="0" fontId="40" fillId="0" borderId="10" xfId="27" applyFont="1" applyBorder="1" applyAlignment="1">
      <alignment horizontal="center" vertical="center" wrapText="1"/>
    </xf>
    <xf numFmtId="0" fontId="39" fillId="0" borderId="10" xfId="27" applyFont="1" applyBorder="1" applyAlignment="1">
      <alignment horizontal="center" vertical="center"/>
    </xf>
    <xf numFmtId="0" fontId="40" fillId="0" borderId="10" xfId="27" applyFont="1" applyBorder="1" applyAlignment="1">
      <alignment vertical="center"/>
    </xf>
    <xf numFmtId="169" fontId="40" fillId="0" borderId="10" xfId="27" applyNumberFormat="1" applyFont="1" applyBorder="1" applyAlignment="1">
      <alignment horizontal="right" vertical="center"/>
    </xf>
    <xf numFmtId="0" fontId="59" fillId="0" borderId="10" xfId="3" applyFont="1" applyBorder="1"/>
    <xf numFmtId="0" fontId="60" fillId="0" borderId="10" xfId="3" applyFont="1" applyBorder="1"/>
    <xf numFmtId="0" fontId="59" fillId="0" borderId="10" xfId="3" applyFont="1" applyBorder="1" applyAlignment="1">
      <alignment vertical="center"/>
    </xf>
    <xf numFmtId="0" fontId="40" fillId="0" borderId="10" xfId="3" applyFont="1" applyBorder="1" applyAlignment="1">
      <alignment horizontal="center" vertical="center" wrapText="1"/>
    </xf>
    <xf numFmtId="0" fontId="39" fillId="0" borderId="10" xfId="3" applyFont="1" applyBorder="1" applyAlignment="1">
      <alignment vertical="center"/>
    </xf>
    <xf numFmtId="169" fontId="39" fillId="27" borderId="10" xfId="3" applyNumberFormat="1" applyFont="1" applyFill="1" applyBorder="1" applyAlignment="1">
      <alignment horizontal="right" vertical="center"/>
    </xf>
    <xf numFmtId="170" fontId="39" fillId="0" borderId="10" xfId="3" applyNumberFormat="1" applyFont="1" applyBorder="1" applyAlignment="1">
      <alignment horizontal="right" vertical="center"/>
    </xf>
    <xf numFmtId="0" fontId="39" fillId="0" borderId="10" xfId="3" applyFont="1" applyBorder="1" applyAlignment="1">
      <alignment horizontal="center" vertical="center"/>
    </xf>
    <xf numFmtId="0" fontId="40" fillId="0" borderId="10" xfId="3" applyFont="1" applyBorder="1" applyAlignment="1">
      <alignment vertical="center"/>
    </xf>
    <xf numFmtId="169" fontId="40" fillId="27" borderId="10" xfId="3" applyNumberFormat="1" applyFont="1" applyFill="1" applyBorder="1" applyAlignment="1">
      <alignment horizontal="right" vertical="center"/>
    </xf>
    <xf numFmtId="170" fontId="40" fillId="0" borderId="10" xfId="3" applyNumberFormat="1" applyFont="1" applyBorder="1" applyAlignment="1">
      <alignment horizontal="right" vertical="center"/>
    </xf>
    <xf numFmtId="0" fontId="16" fillId="0" borderId="10" xfId="1" applyFont="1" applyBorder="1" applyAlignment="1">
      <alignment vertical="center"/>
    </xf>
    <xf numFmtId="4" fontId="16" fillId="0" borderId="10" xfId="1" applyNumberFormat="1" applyFont="1" applyBorder="1" applyAlignment="1">
      <alignment horizontal="center" vertical="center"/>
    </xf>
    <xf numFmtId="4" fontId="21" fillId="0" borderId="10" xfId="1" applyNumberFormat="1" applyFont="1" applyBorder="1" applyAlignment="1">
      <alignment horizontal="center" vertical="center"/>
    </xf>
    <xf numFmtId="4" fontId="16" fillId="0" borderId="10" xfId="1" applyNumberFormat="1" applyFont="1" applyBorder="1" applyAlignment="1">
      <alignment horizontal="right" vertical="center"/>
    </xf>
    <xf numFmtId="0" fontId="31" fillId="0" borderId="10" xfId="1" applyFont="1" applyBorder="1" applyAlignment="1">
      <alignment vertical="center"/>
    </xf>
    <xf numFmtId="4" fontId="31" fillId="0" borderId="10" xfId="1" applyNumberFormat="1" applyFont="1" applyBorder="1" applyAlignment="1">
      <alignment horizontal="right" vertical="center"/>
    </xf>
    <xf numFmtId="0" fontId="19" fillId="0" borderId="10" xfId="1" applyFont="1" applyBorder="1" applyAlignment="1">
      <alignment horizontal="left" vertical="center" indent="1"/>
    </xf>
    <xf numFmtId="4" fontId="19" fillId="0" borderId="10" xfId="1" applyNumberFormat="1" applyFont="1" applyBorder="1" applyAlignment="1">
      <alignment horizontal="right" vertical="center"/>
    </xf>
    <xf numFmtId="4" fontId="19" fillId="27" borderId="10" xfId="1" applyNumberFormat="1" applyFont="1" applyFill="1" applyBorder="1" applyAlignment="1">
      <alignment horizontal="right" vertical="center"/>
    </xf>
    <xf numFmtId="0" fontId="19" fillId="0" borderId="10" xfId="1" applyFont="1" applyBorder="1" applyAlignment="1">
      <alignment vertical="center"/>
    </xf>
    <xf numFmtId="4" fontId="16" fillId="27" borderId="10" xfId="1" applyNumberFormat="1" applyFont="1" applyFill="1" applyBorder="1" applyAlignment="1">
      <alignment horizontal="right" vertical="center"/>
    </xf>
    <xf numFmtId="167" fontId="59" fillId="27" borderId="10" xfId="29" applyNumberFormat="1" applyFont="1" applyFill="1" applyBorder="1" applyAlignment="1">
      <alignment horizontal="right"/>
    </xf>
    <xf numFmtId="167" fontId="4" fillId="27" borderId="10" xfId="29" applyNumberFormat="1" applyFont="1" applyFill="1" applyBorder="1"/>
    <xf numFmtId="167" fontId="8" fillId="27" borderId="10" xfId="29" applyNumberFormat="1" applyFont="1" applyFill="1" applyBorder="1"/>
    <xf numFmtId="0" fontId="59" fillId="27" borderId="10" xfId="3" applyFont="1" applyFill="1" applyBorder="1" applyAlignment="1">
      <alignment horizontal="right"/>
    </xf>
    <xf numFmtId="0" fontId="4" fillId="27" borderId="10" xfId="3" applyFill="1" applyBorder="1"/>
    <xf numFmtId="3" fontId="8" fillId="27" borderId="10" xfId="3" applyNumberFormat="1" applyFont="1" applyFill="1" applyBorder="1"/>
    <xf numFmtId="3" fontId="8" fillId="27" borderId="10" xfId="3" applyNumberFormat="1" applyFont="1" applyFill="1" applyBorder="1" applyAlignment="1">
      <alignment horizontal="right"/>
    </xf>
    <xf numFmtId="0" fontId="8" fillId="27" borderId="10" xfId="3" applyFont="1" applyFill="1" applyBorder="1"/>
    <xf numFmtId="0" fontId="52" fillId="0" borderId="10" xfId="26" applyFont="1" applyBorder="1" applyAlignment="1">
      <alignment horizontal="centerContinuous" wrapText="1"/>
    </xf>
    <xf numFmtId="0" fontId="54" fillId="0" borderId="10" xfId="26" applyFont="1" applyBorder="1"/>
    <xf numFmtId="0" fontId="55" fillId="0" borderId="10" xfId="26" applyFont="1" applyBorder="1" applyAlignment="1">
      <alignment horizontal="center" vertical="center"/>
    </xf>
    <xf numFmtId="175" fontId="54" fillId="27" borderId="10" xfId="29" applyNumberFormat="1" applyFont="1" applyFill="1" applyBorder="1" applyAlignment="1">
      <alignment horizontal="right"/>
    </xf>
    <xf numFmtId="169" fontId="39" fillId="27" borderId="10" xfId="27" applyNumberFormat="1" applyFont="1" applyFill="1" applyBorder="1" applyAlignment="1">
      <alignment horizontal="right" vertical="center"/>
    </xf>
    <xf numFmtId="0" fontId="60" fillId="0" borderId="0" xfId="26" applyFont="1"/>
    <xf numFmtId="0" fontId="61" fillId="0" borderId="0" xfId="28" applyFont="1"/>
    <xf numFmtId="15" fontId="60" fillId="0" borderId="0" xfId="26" applyNumberFormat="1" applyFont="1"/>
    <xf numFmtId="15" fontId="0" fillId="0" borderId="0" xfId="0" applyNumberFormat="1" applyAlignment="1">
      <alignment horizontal="left"/>
    </xf>
    <xf numFmtId="0" fontId="15" fillId="0" borderId="10" xfId="1" applyFont="1" applyBorder="1" applyAlignment="1">
      <alignment horizontal="centerContinuous" vertical="center"/>
    </xf>
    <xf numFmtId="1" fontId="21" fillId="0" borderId="10" xfId="1" applyNumberFormat="1" applyFont="1" applyBorder="1" applyAlignment="1">
      <alignment horizontal="centerContinuous" vertical="center"/>
    </xf>
    <xf numFmtId="4" fontId="21" fillId="0" borderId="10" xfId="1" applyNumberFormat="1" applyFont="1" applyBorder="1" applyAlignment="1">
      <alignment horizontal="centerContinuous" vertical="center"/>
    </xf>
    <xf numFmtId="4" fontId="16" fillId="0" borderId="10" xfId="1" applyNumberFormat="1" applyFont="1" applyBorder="1" applyAlignment="1">
      <alignment horizontal="centerContinuous" vertical="center"/>
    </xf>
    <xf numFmtId="0" fontId="18" fillId="0" borderId="10" xfId="1" applyFont="1" applyBorder="1" applyAlignment="1">
      <alignment horizontal="centerContinuous" vertical="center"/>
    </xf>
    <xf numFmtId="1" fontId="20" fillId="0" borderId="10" xfId="1" applyNumberFormat="1" applyFont="1" applyBorder="1" applyAlignment="1">
      <alignment horizontal="centerContinuous" vertical="center"/>
    </xf>
    <xf numFmtId="4" fontId="20" fillId="0" borderId="10" xfId="1" applyNumberFormat="1" applyFont="1" applyBorder="1" applyAlignment="1">
      <alignment horizontal="centerContinuous" vertical="center"/>
    </xf>
    <xf numFmtId="0" fontId="16" fillId="0" borderId="10" xfId="1" applyFont="1" applyBorder="1" applyAlignment="1">
      <alignment horizontal="centerContinuous" vertical="center"/>
    </xf>
    <xf numFmtId="4" fontId="20" fillId="0" borderId="10" xfId="1" applyNumberFormat="1" applyFont="1" applyBorder="1" applyAlignment="1">
      <alignment horizontal="right" vertical="center"/>
    </xf>
    <xf numFmtId="1" fontId="21" fillId="27" borderId="10" xfId="1" applyNumberFormat="1" applyFont="1" applyFill="1" applyBorder="1" applyAlignment="1">
      <alignment horizontal="right" vertical="center"/>
    </xf>
    <xf numFmtId="4" fontId="21" fillId="27" borderId="10" xfId="1" applyNumberFormat="1" applyFont="1" applyFill="1" applyBorder="1" applyAlignment="1">
      <alignment horizontal="right" vertical="center"/>
    </xf>
    <xf numFmtId="4" fontId="21" fillId="27" borderId="10" xfId="1" applyNumberFormat="1" applyFont="1" applyFill="1" applyBorder="1" applyAlignment="1">
      <alignment horizontal="center" vertical="center"/>
    </xf>
    <xf numFmtId="0" fontId="21" fillId="0" borderId="10" xfId="1" applyFont="1" applyBorder="1" applyAlignment="1">
      <alignment vertical="center"/>
    </xf>
    <xf numFmtId="3" fontId="21" fillId="27" borderId="10" xfId="1" applyNumberFormat="1" applyFont="1" applyFill="1" applyBorder="1" applyAlignment="1">
      <alignment horizontal="right" vertical="center"/>
    </xf>
    <xf numFmtId="165" fontId="21" fillId="27" borderId="10" xfId="5" applyNumberFormat="1" applyFont="1" applyFill="1" applyBorder="1" applyAlignment="1">
      <alignment horizontal="right" vertical="center"/>
    </xf>
    <xf numFmtId="4" fontId="21" fillId="0" borderId="10" xfId="1" applyNumberFormat="1" applyFont="1" applyBorder="1" applyAlignment="1">
      <alignment horizontal="right" vertical="center"/>
    </xf>
    <xf numFmtId="0" fontId="23" fillId="0" borderId="10" xfId="1" applyFont="1" applyBorder="1" applyAlignment="1">
      <alignment vertical="center"/>
    </xf>
    <xf numFmtId="4" fontId="23" fillId="27" borderId="10" xfId="1" applyNumberFormat="1" applyFont="1" applyFill="1" applyBorder="1" applyAlignment="1">
      <alignment horizontal="right" vertical="center"/>
    </xf>
    <xf numFmtId="4" fontId="23" fillId="0" borderId="10" xfId="1" applyNumberFormat="1" applyFont="1" applyBorder="1" applyAlignment="1">
      <alignment horizontal="right" vertical="center"/>
    </xf>
    <xf numFmtId="3" fontId="20" fillId="27" borderId="10" xfId="1" applyNumberFormat="1" applyFont="1" applyFill="1" applyBorder="1" applyAlignment="1">
      <alignment horizontal="right" vertical="center"/>
    </xf>
    <xf numFmtId="165" fontId="20" fillId="27" borderId="10" xfId="5" applyNumberFormat="1" applyFont="1" applyFill="1" applyBorder="1" applyAlignment="1">
      <alignment horizontal="right" vertical="center"/>
    </xf>
    <xf numFmtId="4" fontId="20" fillId="27" borderId="10" xfId="1" applyNumberFormat="1" applyFont="1" applyFill="1" applyBorder="1" applyAlignment="1">
      <alignment horizontal="right" vertical="center"/>
    </xf>
    <xf numFmtId="0" fontId="19" fillId="26" borderId="10" xfId="1" applyFont="1" applyFill="1" applyBorder="1" applyAlignment="1">
      <alignment vertical="center"/>
    </xf>
    <xf numFmtId="0" fontId="21" fillId="26" borderId="10" xfId="1" applyFont="1" applyFill="1" applyBorder="1" applyAlignment="1">
      <alignment vertical="center"/>
    </xf>
    <xf numFmtId="0" fontId="20" fillId="0" borderId="10" xfId="1" applyFont="1" applyBorder="1" applyAlignment="1">
      <alignment vertical="center"/>
    </xf>
    <xf numFmtId="0" fontId="30" fillId="0" borderId="10" xfId="1" applyFont="1" applyBorder="1" applyAlignment="1">
      <alignment horizontal="centerContinuous" vertical="center"/>
    </xf>
    <xf numFmtId="0" fontId="57" fillId="0" borderId="0" xfId="28" applyBorder="1"/>
    <xf numFmtId="0" fontId="36" fillId="29" borderId="10" xfId="3" applyFont="1" applyFill="1" applyBorder="1" applyAlignment="1">
      <alignment vertical="center"/>
    </xf>
    <xf numFmtId="0" fontId="2" fillId="0" borderId="0" xfId="3" applyFont="1"/>
    <xf numFmtId="0" fontId="63" fillId="13" borderId="0" xfId="25" applyFont="1" applyFill="1"/>
    <xf numFmtId="0" fontId="44" fillId="0" borderId="0" xfId="0" applyFont="1" applyAlignment="1">
      <alignment horizontal="centerContinuous"/>
    </xf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 applyAlignment="1">
      <alignment horizontal="right"/>
    </xf>
    <xf numFmtId="0" fontId="47" fillId="0" borderId="0" xfId="0" applyFont="1"/>
    <xf numFmtId="0" fontId="52" fillId="0" borderId="0" xfId="0" applyFont="1" applyAlignment="1">
      <alignment horizontal="centerContinuous" wrapText="1"/>
    </xf>
    <xf numFmtId="0" fontId="53" fillId="0" borderId="0" xfId="0" applyFont="1"/>
    <xf numFmtId="0" fontId="54" fillId="0" borderId="0" xfId="0" applyFont="1"/>
    <xf numFmtId="174" fontId="54" fillId="0" borderId="0" xfId="0" applyNumberFormat="1" applyFont="1"/>
    <xf numFmtId="0" fontId="54" fillId="0" borderId="0" xfId="0" applyFont="1" applyAlignment="1">
      <alignment horizontal="center" vertical="center"/>
    </xf>
    <xf numFmtId="0" fontId="6" fillId="19" borderId="6" xfId="2" applyFill="1" applyBorder="1" applyAlignment="1">
      <alignment horizontal="center" vertical="center"/>
    </xf>
    <xf numFmtId="0" fontId="6" fillId="19" borderId="8" xfId="2" applyFill="1" applyBorder="1" applyAlignment="1">
      <alignment horizontal="center" vertical="center"/>
    </xf>
    <xf numFmtId="0" fontId="14" fillId="20" borderId="6" xfId="2" applyFont="1" applyFill="1" applyBorder="1" applyAlignment="1">
      <alignment horizontal="center" vertical="center" textRotation="255" wrapText="1"/>
    </xf>
    <xf numFmtId="0" fontId="14" fillId="20" borderId="7" xfId="2" applyFont="1" applyFill="1" applyBorder="1" applyAlignment="1">
      <alignment horizontal="center" vertical="center" textRotation="255" wrapText="1"/>
    </xf>
    <xf numFmtId="0" fontId="14" fillId="20" borderId="8" xfId="2" applyFont="1" applyFill="1" applyBorder="1" applyAlignment="1">
      <alignment horizontal="center" vertical="center" textRotation="255" wrapText="1"/>
    </xf>
    <xf numFmtId="0" fontId="6" fillId="19" borderId="6" xfId="2" applyFill="1" applyBorder="1" applyAlignment="1">
      <alignment horizontal="center" vertical="center" textRotation="255" wrapText="1"/>
    </xf>
    <xf numFmtId="0" fontId="6" fillId="19" borderId="7" xfId="2" applyFill="1" applyBorder="1" applyAlignment="1">
      <alignment horizontal="center" vertical="center" textRotation="255" wrapText="1"/>
    </xf>
    <xf numFmtId="0" fontId="6" fillId="19" borderId="8" xfId="2" applyFill="1" applyBorder="1" applyAlignment="1">
      <alignment horizontal="center" vertical="center" textRotation="255" wrapText="1"/>
    </xf>
    <xf numFmtId="0" fontId="6" fillId="14" borderId="6" xfId="2" applyFill="1" applyBorder="1" applyAlignment="1">
      <alignment horizontal="center" vertical="center" wrapText="1"/>
    </xf>
    <xf numFmtId="0" fontId="6" fillId="14" borderId="7" xfId="2" applyFill="1" applyBorder="1" applyAlignment="1">
      <alignment horizontal="center" vertical="center" wrapText="1"/>
    </xf>
    <xf numFmtId="0" fontId="6" fillId="14" borderId="8" xfId="2" applyFill="1" applyBorder="1" applyAlignment="1">
      <alignment horizontal="center" vertical="center" wrapText="1"/>
    </xf>
    <xf numFmtId="0" fontId="6" fillId="23" borderId="6" xfId="2" applyFill="1" applyBorder="1" applyAlignment="1">
      <alignment horizontal="center" vertical="center" textRotation="255" wrapText="1"/>
    </xf>
    <xf numFmtId="0" fontId="6" fillId="23" borderId="7" xfId="2" applyFill="1" applyBorder="1" applyAlignment="1">
      <alignment horizontal="center" vertical="center" textRotation="255" wrapText="1"/>
    </xf>
    <xf numFmtId="0" fontId="6" fillId="23" borderId="8" xfId="2" applyFill="1" applyBorder="1" applyAlignment="1">
      <alignment horizontal="center" vertical="center" textRotation="255" wrapText="1"/>
    </xf>
    <xf numFmtId="0" fontId="6" fillId="10" borderId="6" xfId="2" applyFill="1" applyBorder="1" applyAlignment="1">
      <alignment horizontal="center" vertical="center" wrapText="1"/>
    </xf>
    <xf numFmtId="0" fontId="6" fillId="10" borderId="7" xfId="2" applyFill="1" applyBorder="1" applyAlignment="1">
      <alignment horizontal="center" vertical="center" wrapText="1"/>
    </xf>
    <xf numFmtId="0" fontId="6" fillId="10" borderId="8" xfId="2" applyFill="1" applyBorder="1" applyAlignment="1">
      <alignment horizontal="center" vertical="center" wrapText="1"/>
    </xf>
    <xf numFmtId="0" fontId="6" fillId="16" borderId="6" xfId="2" applyFill="1" applyBorder="1" applyAlignment="1">
      <alignment horizontal="center" vertical="center" wrapText="1"/>
    </xf>
    <xf numFmtId="0" fontId="6" fillId="16" borderId="7" xfId="2" applyFill="1" applyBorder="1" applyAlignment="1">
      <alignment horizontal="center" vertical="center" wrapText="1"/>
    </xf>
    <xf numFmtId="0" fontId="6" fillId="16" borderId="8" xfId="2" applyFill="1" applyBorder="1" applyAlignment="1">
      <alignment horizontal="center" vertical="center" wrapText="1"/>
    </xf>
    <xf numFmtId="0" fontId="6" fillId="17" borderId="6" xfId="2" applyFill="1" applyBorder="1" applyAlignment="1">
      <alignment horizontal="center" vertical="center" textRotation="255" wrapText="1"/>
    </xf>
    <xf numFmtId="0" fontId="6" fillId="17" borderId="7" xfId="2" applyFill="1" applyBorder="1" applyAlignment="1">
      <alignment horizontal="center" vertical="center" textRotation="255" wrapText="1"/>
    </xf>
    <xf numFmtId="0" fontId="6" fillId="17" borderId="8" xfId="2" applyFill="1" applyBorder="1" applyAlignment="1">
      <alignment horizontal="center" vertical="center" textRotation="255" wrapText="1"/>
    </xf>
    <xf numFmtId="0" fontId="6" fillId="18" borderId="6" xfId="2" applyFill="1" applyBorder="1" applyAlignment="1">
      <alignment horizontal="center" vertical="center"/>
    </xf>
    <xf numFmtId="0" fontId="6" fillId="18" borderId="8" xfId="2" applyFill="1" applyBorder="1" applyAlignment="1">
      <alignment horizontal="center" vertical="center"/>
    </xf>
    <xf numFmtId="0" fontId="6" fillId="19" borderId="2" xfId="2" applyFill="1" applyBorder="1" applyAlignment="1">
      <alignment horizontal="center"/>
    </xf>
    <xf numFmtId="0" fontId="6" fillId="19" borderId="4" xfId="2" applyFill="1" applyBorder="1" applyAlignment="1">
      <alignment horizontal="center"/>
    </xf>
    <xf numFmtId="0" fontId="6" fillId="20" borderId="2" xfId="2" applyFill="1" applyBorder="1" applyAlignment="1">
      <alignment horizontal="center"/>
    </xf>
    <xf numFmtId="0" fontId="6" fillId="20" borderId="3" xfId="2" applyFill="1" applyBorder="1" applyAlignment="1">
      <alignment horizontal="center"/>
    </xf>
    <xf numFmtId="0" fontId="6" fillId="20" borderId="4" xfId="2" applyFill="1" applyBorder="1" applyAlignment="1">
      <alignment horizontal="center"/>
    </xf>
    <xf numFmtId="0" fontId="6" fillId="19" borderId="3" xfId="2" applyFill="1" applyBorder="1" applyAlignment="1">
      <alignment horizontal="center"/>
    </xf>
    <xf numFmtId="0" fontId="6" fillId="6" borderId="6" xfId="2" applyFill="1" applyBorder="1" applyAlignment="1">
      <alignment horizontal="center" vertical="center" textRotation="255"/>
    </xf>
    <xf numFmtId="0" fontId="6" fillId="6" borderId="7" xfId="2" applyFill="1" applyBorder="1" applyAlignment="1">
      <alignment horizontal="center" vertical="center" textRotation="255"/>
    </xf>
    <xf numFmtId="0" fontId="6" fillId="6" borderId="8" xfId="2" applyFill="1" applyBorder="1" applyAlignment="1">
      <alignment horizontal="center" vertical="center" textRotation="255"/>
    </xf>
    <xf numFmtId="0" fontId="6" fillId="7" borderId="6" xfId="2" applyFill="1" applyBorder="1" applyAlignment="1">
      <alignment horizontal="center" vertical="center" textRotation="255" wrapText="1"/>
    </xf>
    <xf numFmtId="0" fontId="6" fillId="7" borderId="7" xfId="2" applyFill="1" applyBorder="1" applyAlignment="1">
      <alignment horizontal="center" vertical="center" textRotation="255" wrapText="1"/>
    </xf>
    <xf numFmtId="0" fontId="6" fillId="7" borderId="8" xfId="2" applyFill="1" applyBorder="1" applyAlignment="1">
      <alignment horizontal="center" vertical="center" textRotation="255" wrapText="1"/>
    </xf>
    <xf numFmtId="0" fontId="6" fillId="13" borderId="2" xfId="2" applyFill="1" applyBorder="1" applyAlignment="1">
      <alignment horizontal="center"/>
    </xf>
    <xf numFmtId="0" fontId="6" fillId="13" borderId="3" xfId="2" applyFill="1" applyBorder="1" applyAlignment="1">
      <alignment horizontal="center"/>
    </xf>
    <xf numFmtId="0" fontId="6" fillId="13" borderId="4" xfId="2" applyFill="1" applyBorder="1" applyAlignment="1">
      <alignment horizontal="center"/>
    </xf>
    <xf numFmtId="0" fontId="6" fillId="14" borderId="2" xfId="2" applyFill="1" applyBorder="1" applyAlignment="1">
      <alignment horizontal="center"/>
    </xf>
    <xf numFmtId="0" fontId="6" fillId="14" borderId="3" xfId="2" applyFill="1" applyBorder="1" applyAlignment="1">
      <alignment horizontal="center"/>
    </xf>
    <xf numFmtId="0" fontId="6" fillId="14" borderId="4" xfId="2" applyFill="1" applyBorder="1" applyAlignment="1">
      <alignment horizontal="center"/>
    </xf>
    <xf numFmtId="0" fontId="6" fillId="15" borderId="2" xfId="2" applyFill="1" applyBorder="1" applyAlignment="1">
      <alignment horizontal="center"/>
    </xf>
    <xf numFmtId="0" fontId="6" fillId="15" borderId="3" xfId="2" applyFill="1" applyBorder="1" applyAlignment="1">
      <alignment horizontal="center"/>
    </xf>
    <xf numFmtId="0" fontId="6" fillId="15" borderId="4" xfId="2" applyFill="1" applyBorder="1" applyAlignment="1">
      <alignment horizontal="center"/>
    </xf>
    <xf numFmtId="0" fontId="6" fillId="10" borderId="2" xfId="2" applyFill="1" applyBorder="1" applyAlignment="1">
      <alignment horizontal="center"/>
    </xf>
    <xf numFmtId="0" fontId="6" fillId="10" borderId="3" xfId="2" applyFill="1" applyBorder="1" applyAlignment="1">
      <alignment horizontal="center"/>
    </xf>
    <xf numFmtId="0" fontId="6" fillId="10" borderId="4" xfId="2" applyFill="1" applyBorder="1" applyAlignment="1">
      <alignment horizontal="center"/>
    </xf>
    <xf numFmtId="0" fontId="6" fillId="16" borderId="2" xfId="2" applyFill="1" applyBorder="1" applyAlignment="1">
      <alignment horizontal="center"/>
    </xf>
    <xf numFmtId="0" fontId="6" fillId="16" borderId="3" xfId="2" applyFill="1" applyBorder="1" applyAlignment="1">
      <alignment horizontal="center"/>
    </xf>
    <xf numFmtId="0" fontId="6" fillId="16" borderId="4" xfId="2" applyFill="1" applyBorder="1" applyAlignment="1">
      <alignment horizontal="center"/>
    </xf>
    <xf numFmtId="0" fontId="6" fillId="17" borderId="2" xfId="2" applyFill="1" applyBorder="1" applyAlignment="1">
      <alignment horizontal="center"/>
    </xf>
    <xf numFmtId="0" fontId="6" fillId="17" borderId="3" xfId="2" applyFill="1" applyBorder="1" applyAlignment="1">
      <alignment horizontal="center"/>
    </xf>
    <xf numFmtId="0" fontId="6" fillId="17" borderId="4" xfId="2" applyFill="1" applyBorder="1" applyAlignment="1">
      <alignment horizontal="center"/>
    </xf>
    <xf numFmtId="0" fontId="6" fillId="6" borderId="2" xfId="2" applyFill="1" applyBorder="1" applyAlignment="1">
      <alignment horizontal="center"/>
    </xf>
    <xf numFmtId="0" fontId="6" fillId="6" borderId="3" xfId="2" applyFill="1" applyBorder="1" applyAlignment="1">
      <alignment horizontal="center"/>
    </xf>
    <xf numFmtId="0" fontId="6" fillId="7" borderId="2" xfId="2" applyFill="1" applyBorder="1" applyAlignment="1">
      <alignment horizontal="center"/>
    </xf>
    <xf numFmtId="0" fontId="6" fillId="7" borderId="3" xfId="2" applyFill="1" applyBorder="1" applyAlignment="1">
      <alignment horizontal="center"/>
    </xf>
    <xf numFmtId="0" fontId="6" fillId="7" borderId="4" xfId="2" applyFill="1" applyBorder="1" applyAlignment="1">
      <alignment horizontal="center"/>
    </xf>
    <xf numFmtId="0" fontId="6" fillId="8" borderId="3" xfId="2" applyFill="1" applyBorder="1" applyAlignment="1">
      <alignment horizontal="center"/>
    </xf>
    <xf numFmtId="0" fontId="6" fillId="8" borderId="4" xfId="2" applyFill="1" applyBorder="1" applyAlignment="1">
      <alignment horizontal="center"/>
    </xf>
    <xf numFmtId="0" fontId="6" fillId="9" borderId="2" xfId="2" applyFill="1" applyBorder="1" applyAlignment="1">
      <alignment horizontal="center"/>
    </xf>
    <xf numFmtId="0" fontId="6" fillId="9" borderId="3" xfId="2" applyFill="1" applyBorder="1" applyAlignment="1">
      <alignment horizontal="center"/>
    </xf>
    <xf numFmtId="0" fontId="6" fillId="9" borderId="4" xfId="2" applyFill="1" applyBorder="1" applyAlignment="1">
      <alignment horizontal="center"/>
    </xf>
    <xf numFmtId="0" fontId="6" fillId="12" borderId="2" xfId="2" applyFill="1" applyBorder="1" applyAlignment="1">
      <alignment horizontal="center"/>
    </xf>
    <xf numFmtId="0" fontId="6" fillId="12" borderId="3" xfId="2" applyFill="1" applyBorder="1" applyAlignment="1">
      <alignment horizontal="center"/>
    </xf>
    <xf numFmtId="0" fontId="6" fillId="12" borderId="4" xfId="2" applyFill="1" applyBorder="1" applyAlignment="1">
      <alignment horizontal="center"/>
    </xf>
    <xf numFmtId="0" fontId="6" fillId="13" borderId="6" xfId="2" applyFill="1" applyBorder="1" applyAlignment="1">
      <alignment horizontal="center" vertical="center" textRotation="255" wrapText="1"/>
    </xf>
    <xf numFmtId="0" fontId="6" fillId="13" borderId="7" xfId="2" applyFill="1" applyBorder="1" applyAlignment="1">
      <alignment horizontal="center" vertical="center" textRotation="255" wrapText="1"/>
    </xf>
    <xf numFmtId="0" fontId="6" fillId="13" borderId="8" xfId="2" applyFill="1" applyBorder="1" applyAlignment="1">
      <alignment horizontal="center" vertical="center" textRotation="255" wrapText="1"/>
    </xf>
    <xf numFmtId="0" fontId="6" fillId="18" borderId="2" xfId="2" applyFill="1" applyBorder="1" applyAlignment="1">
      <alignment horizontal="center"/>
    </xf>
    <xf numFmtId="0" fontId="6" fillId="18" borderId="4" xfId="2" applyFill="1" applyBorder="1" applyAlignment="1">
      <alignment horizontal="center"/>
    </xf>
    <xf numFmtId="0" fontId="6" fillId="8" borderId="6" xfId="2" applyFill="1" applyBorder="1" applyAlignment="1">
      <alignment horizontal="center" vertical="center" textRotation="255"/>
    </xf>
    <xf numFmtId="0" fontId="6" fillId="8" borderId="7" xfId="2" applyFill="1" applyBorder="1" applyAlignment="1">
      <alignment horizontal="center" vertical="center" textRotation="255"/>
    </xf>
    <xf numFmtId="0" fontId="6" fillId="8" borderId="8" xfId="2" applyFill="1" applyBorder="1" applyAlignment="1">
      <alignment horizontal="center" vertical="center" textRotation="255"/>
    </xf>
    <xf numFmtId="0" fontId="6" fillId="9" borderId="6" xfId="2" applyFill="1" applyBorder="1" applyAlignment="1">
      <alignment horizontal="center" vertical="center" textRotation="255" wrapText="1"/>
    </xf>
    <xf numFmtId="0" fontId="6" fillId="9" borderId="7" xfId="2" applyFill="1" applyBorder="1" applyAlignment="1">
      <alignment horizontal="center" vertical="center" textRotation="255" wrapText="1"/>
    </xf>
    <xf numFmtId="0" fontId="6" fillId="9" borderId="8" xfId="2" applyFill="1" applyBorder="1" applyAlignment="1">
      <alignment horizontal="center" vertical="center" textRotation="255" wrapText="1"/>
    </xf>
    <xf numFmtId="0" fontId="12" fillId="11" borderId="6" xfId="2" applyFont="1" applyFill="1" applyBorder="1" applyAlignment="1">
      <alignment horizontal="center" wrapText="1"/>
    </xf>
    <xf numFmtId="0" fontId="12" fillId="11" borderId="7" xfId="2" applyFont="1" applyFill="1" applyBorder="1" applyAlignment="1">
      <alignment horizontal="center" wrapText="1"/>
    </xf>
    <xf numFmtId="0" fontId="12" fillId="11" borderId="8" xfId="2" applyFont="1" applyFill="1" applyBorder="1" applyAlignment="1">
      <alignment horizontal="center" wrapText="1"/>
    </xf>
    <xf numFmtId="0" fontId="13" fillId="12" borderId="6" xfId="2" applyFont="1" applyFill="1" applyBorder="1" applyAlignment="1">
      <alignment horizontal="center" wrapText="1"/>
    </xf>
    <xf numFmtId="0" fontId="13" fillId="12" borderId="7" xfId="2" applyFont="1" applyFill="1" applyBorder="1" applyAlignment="1">
      <alignment horizontal="center" wrapText="1"/>
    </xf>
    <xf numFmtId="0" fontId="13" fillId="12" borderId="8" xfId="2" applyFont="1" applyFill="1" applyBorder="1" applyAlignment="1">
      <alignment horizontal="center" wrapText="1"/>
    </xf>
    <xf numFmtId="0" fontId="16" fillId="26" borderId="11" xfId="1" applyFont="1" applyFill="1" applyBorder="1" applyAlignment="1">
      <alignment horizontal="center" vertical="center" wrapText="1"/>
    </xf>
    <xf numFmtId="0" fontId="16" fillId="26" borderId="9" xfId="1" applyFont="1" applyFill="1" applyBorder="1" applyAlignment="1">
      <alignment horizontal="center" vertical="center" wrapText="1"/>
    </xf>
    <xf numFmtId="0" fontId="16" fillId="26" borderId="12" xfId="1" applyFont="1" applyFill="1" applyBorder="1" applyAlignment="1">
      <alignment horizontal="center" vertical="center" wrapText="1"/>
    </xf>
    <xf numFmtId="0" fontId="36" fillId="29" borderId="11" xfId="3" applyFont="1" applyFill="1" applyBorder="1" applyAlignment="1">
      <alignment horizontal="center" vertical="center"/>
    </xf>
    <xf numFmtId="0" fontId="36" fillId="29" borderId="9" xfId="3" applyFont="1" applyFill="1" applyBorder="1" applyAlignment="1">
      <alignment horizontal="center" vertical="center"/>
    </xf>
    <xf numFmtId="0" fontId="36" fillId="29" borderId="12" xfId="3" applyFont="1" applyFill="1" applyBorder="1" applyAlignment="1">
      <alignment horizontal="center" vertical="center"/>
    </xf>
    <xf numFmtId="0" fontId="35" fillId="0" borderId="11" xfId="3" applyFont="1" applyBorder="1" applyAlignment="1">
      <alignment horizontal="center"/>
    </xf>
    <xf numFmtId="0" fontId="35" fillId="0" borderId="9" xfId="3" applyFont="1" applyBorder="1" applyAlignment="1">
      <alignment horizontal="center"/>
    </xf>
    <xf numFmtId="0" fontId="35" fillId="0" borderId="12" xfId="3" applyFont="1" applyBorder="1" applyAlignment="1">
      <alignment horizontal="center"/>
    </xf>
    <xf numFmtId="0" fontId="35" fillId="0" borderId="10" xfId="3" applyFont="1" applyBorder="1" applyAlignment="1">
      <alignment horizontal="center"/>
    </xf>
    <xf numFmtId="0" fontId="36" fillId="29" borderId="11" xfId="24" applyFont="1" applyFill="1" applyBorder="1" applyAlignment="1">
      <alignment horizontal="center" vertical="center"/>
    </xf>
    <xf numFmtId="0" fontId="36" fillId="29" borderId="9" xfId="24" applyFont="1" applyFill="1" applyBorder="1" applyAlignment="1">
      <alignment horizontal="center" vertical="center"/>
    </xf>
    <xf numFmtId="0" fontId="36" fillId="29" borderId="12" xfId="24" applyFont="1" applyFill="1" applyBorder="1" applyAlignment="1">
      <alignment horizontal="center" vertical="center"/>
    </xf>
    <xf numFmtId="0" fontId="18" fillId="0" borderId="10" xfId="3" applyFont="1" applyBorder="1" applyAlignment="1">
      <alignment horizontal="center" vertical="center" wrapText="1"/>
    </xf>
    <xf numFmtId="0" fontId="39" fillId="0" borderId="10" xfId="3" applyFont="1" applyBorder="1" applyAlignment="1">
      <alignment horizontal="center" vertical="center" wrapText="1"/>
    </xf>
    <xf numFmtId="0" fontId="40" fillId="0" borderId="10" xfId="3" applyFont="1" applyBorder="1" applyAlignment="1">
      <alignment horizontal="center" vertical="center" wrapText="1"/>
    </xf>
    <xf numFmtId="0" fontId="43" fillId="0" borderId="10" xfId="3" applyFont="1" applyBorder="1" applyAlignment="1">
      <alignment horizontal="center"/>
    </xf>
    <xf numFmtId="0" fontId="47" fillId="0" borderId="14" xfId="25" applyFont="1" applyBorder="1" applyAlignment="1">
      <alignment horizontal="center" vertical="center" wrapText="1"/>
    </xf>
    <xf numFmtId="0" fontId="5" fillId="0" borderId="14" xfId="25" applyBorder="1" applyAlignment="1">
      <alignment horizontal="center" vertical="center" wrapText="1"/>
    </xf>
    <xf numFmtId="0" fontId="47" fillId="0" borderId="15" xfId="25" applyFont="1" applyBorder="1" applyAlignment="1">
      <alignment horizontal="center" vertical="center" wrapText="1"/>
    </xf>
    <xf numFmtId="0" fontId="5" fillId="0" borderId="15" xfId="25" applyBorder="1" applyAlignment="1">
      <alignment horizontal="center" vertical="center" wrapText="1"/>
    </xf>
    <xf numFmtId="0" fontId="18" fillId="0" borderId="10" xfId="27" applyFont="1" applyBorder="1" applyAlignment="1">
      <alignment horizontal="center" vertical="center" wrapText="1"/>
    </xf>
    <xf numFmtId="0" fontId="39" fillId="0" borderId="10" xfId="27" applyFont="1" applyBorder="1" applyAlignment="1">
      <alignment horizontal="center" vertical="center" wrapText="1"/>
    </xf>
    <xf numFmtId="0" fontId="40" fillId="0" borderId="10" xfId="27" applyFont="1" applyBorder="1" applyAlignment="1">
      <alignment horizontal="center" vertical="center" wrapText="1"/>
    </xf>
    <xf numFmtId="0" fontId="39" fillId="0" borderId="10" xfId="27" applyFont="1" applyBorder="1" applyAlignment="1">
      <alignment horizontal="center" vertical="center"/>
    </xf>
    <xf numFmtId="0" fontId="1" fillId="0" borderId="0" xfId="3" applyFont="1"/>
    <xf numFmtId="0" fontId="8" fillId="0" borderId="10" xfId="3" applyFont="1" applyBorder="1" applyAlignment="1">
      <alignment horizontal="center"/>
    </xf>
    <xf numFmtId="15" fontId="0" fillId="0" borderId="0" xfId="0" applyNumberFormat="1" applyBorder="1" applyAlignment="1">
      <alignment horizontal="left" wrapText="1"/>
    </xf>
    <xf numFmtId="15" fontId="0" fillId="0" borderId="0" xfId="0" applyNumberFormat="1" applyBorder="1" applyAlignment="1">
      <alignment horizontal="left"/>
    </xf>
    <xf numFmtId="0" fontId="1" fillId="0" borderId="10" xfId="3" applyFont="1" applyBorder="1"/>
    <xf numFmtId="4" fontId="0" fillId="0" borderId="10" xfId="3" applyNumberFormat="1" applyFont="1" applyBorder="1"/>
    <xf numFmtId="0" fontId="0" fillId="0" borderId="10" xfId="3" applyFont="1" applyBorder="1"/>
    <xf numFmtId="4" fontId="4" fillId="0" borderId="10" xfId="3" applyNumberFormat="1" applyBorder="1"/>
    <xf numFmtId="0" fontId="8" fillId="0" borderId="10" xfId="3" applyFont="1" applyBorder="1" applyAlignment="1">
      <alignment wrapText="1"/>
    </xf>
    <xf numFmtId="15" fontId="0" fillId="0" borderId="0" xfId="0" applyNumberFormat="1" applyBorder="1" applyAlignment="1">
      <alignment horizontal="left" vertical="top" wrapText="1"/>
    </xf>
    <xf numFmtId="0" fontId="47" fillId="0" borderId="0" xfId="0" applyFont="1" applyFill="1"/>
    <xf numFmtId="0" fontId="52" fillId="0" borderId="0" xfId="0" applyFont="1" applyAlignment="1">
      <alignment horizontal="left"/>
    </xf>
    <xf numFmtId="0" fontId="64" fillId="0" borderId="0" xfId="0" applyFont="1" applyAlignment="1">
      <alignment horizontal="left"/>
    </xf>
    <xf numFmtId="0" fontId="47" fillId="0" borderId="10" xfId="0" applyFont="1" applyBorder="1" applyAlignment="1">
      <alignment horizontal="center" vertical="center" wrapText="1"/>
    </xf>
    <xf numFmtId="0" fontId="47" fillId="0" borderId="10" xfId="0" applyFont="1" applyBorder="1" applyAlignment="1">
      <alignment horizontal="left" vertical="center"/>
    </xf>
    <xf numFmtId="0" fontId="0" fillId="0" borderId="10" xfId="0" applyBorder="1" applyAlignment="1">
      <alignment horizontal="center" vertical="center" wrapText="1"/>
    </xf>
    <xf numFmtId="0" fontId="47" fillId="0" borderId="10" xfId="0" applyFont="1" applyBorder="1" applyAlignment="1">
      <alignment horizontal="center" vertical="center" wrapText="1"/>
    </xf>
    <xf numFmtId="0" fontId="47" fillId="0" borderId="10" xfId="0" applyFont="1" applyBorder="1"/>
    <xf numFmtId="171" fontId="47" fillId="0" borderId="10" xfId="0" applyNumberFormat="1" applyFont="1" applyBorder="1" applyAlignment="1">
      <alignment horizontal="left"/>
    </xf>
    <xf numFmtId="172" fontId="47" fillId="0" borderId="10" xfId="0" applyNumberFormat="1" applyFont="1" applyBorder="1"/>
    <xf numFmtId="0" fontId="47" fillId="0" borderId="10" xfId="0" applyFont="1" applyBorder="1" applyAlignment="1">
      <alignment horizontal="left"/>
    </xf>
    <xf numFmtId="0" fontId="49" fillId="0" borderId="10" xfId="0" applyFont="1" applyBorder="1" applyAlignment="1">
      <alignment horizontal="center"/>
    </xf>
    <xf numFmtId="0" fontId="49" fillId="0" borderId="10" xfId="0" applyFont="1" applyBorder="1"/>
    <xf numFmtId="172" fontId="49" fillId="0" borderId="10" xfId="0" applyNumberFormat="1" applyFont="1" applyBorder="1"/>
    <xf numFmtId="0" fontId="46" fillId="0" borderId="10" xfId="0" applyFont="1" applyBorder="1" applyAlignment="1">
      <alignment horizontal="center"/>
    </xf>
    <xf numFmtId="0" fontId="46" fillId="0" borderId="10" xfId="0" applyFont="1" applyBorder="1"/>
    <xf numFmtId="0" fontId="47" fillId="0" borderId="10" xfId="0" applyFont="1" applyBorder="1" applyAlignment="1">
      <alignment horizontal="center" vertical="center"/>
    </xf>
    <xf numFmtId="0" fontId="48" fillId="0" borderId="10" xfId="0" applyFont="1" applyBorder="1" applyAlignment="1">
      <alignment horizontal="center" vertical="center"/>
    </xf>
    <xf numFmtId="0" fontId="48" fillId="0" borderId="10" xfId="0" applyFont="1" applyBorder="1" applyAlignment="1">
      <alignment horizontal="centerContinuous" vertical="center"/>
    </xf>
    <xf numFmtId="0" fontId="48" fillId="0" borderId="10" xfId="0" applyFont="1" applyBorder="1"/>
    <xf numFmtId="0" fontId="47" fillId="0" borderId="10" xfId="0" applyFont="1" applyFill="1" applyBorder="1" applyAlignment="1">
      <alignment horizontal="left"/>
    </xf>
    <xf numFmtId="172" fontId="47" fillId="0" borderId="10" xfId="0" applyNumberFormat="1" applyFont="1" applyFill="1" applyBorder="1"/>
    <xf numFmtId="0" fontId="47" fillId="0" borderId="10" xfId="0" applyFont="1" applyFill="1" applyBorder="1"/>
    <xf numFmtId="0" fontId="54" fillId="0" borderId="10" xfId="0" applyFont="1" applyBorder="1" applyAlignment="1">
      <alignment horizontal="center" vertical="center" wrapText="1"/>
    </xf>
    <xf numFmtId="0" fontId="54" fillId="0" borderId="10" xfId="0" applyFont="1" applyBorder="1" applyAlignment="1">
      <alignment horizontal="centerContinuous" vertical="center"/>
    </xf>
    <xf numFmtId="0" fontId="54" fillId="0" borderId="10" xfId="0" applyFont="1" applyBorder="1" applyAlignment="1">
      <alignment horizontal="center" vertical="center"/>
    </xf>
    <xf numFmtId="0" fontId="55" fillId="0" borderId="10" xfId="0" applyFont="1" applyBorder="1"/>
    <xf numFmtId="0" fontId="54" fillId="0" borderId="10" xfId="0" applyFont="1" applyBorder="1"/>
    <xf numFmtId="176" fontId="54" fillId="0" borderId="10" xfId="30" applyNumberFormat="1" applyFont="1" applyBorder="1" applyAlignment="1">
      <alignment horizontal="right"/>
    </xf>
    <xf numFmtId="177" fontId="54" fillId="0" borderId="10" xfId="30" applyNumberFormat="1" applyFont="1" applyBorder="1" applyAlignment="1">
      <alignment horizontal="right"/>
    </xf>
    <xf numFmtId="0" fontId="47" fillId="0" borderId="10" xfId="0" applyFont="1" applyBorder="1" applyAlignment="1">
      <alignment horizontal="centerContinuous" vertical="center"/>
    </xf>
    <xf numFmtId="0" fontId="47" fillId="27" borderId="10" xfId="0" applyFont="1" applyFill="1" applyBorder="1" applyAlignment="1">
      <alignment horizontal="left"/>
    </xf>
    <xf numFmtId="172" fontId="47" fillId="27" borderId="10" xfId="0" applyNumberFormat="1" applyFont="1" applyFill="1" applyBorder="1"/>
  </cellXfs>
  <cellStyles count="31">
    <cellStyle name="20% - Accent3 2" xfId="7" xr:uid="{35153026-94D1-4688-B866-32C251C08733}"/>
    <cellStyle name="40% - Accent2 2" xfId="10" xr:uid="{A40554AC-3FB7-492A-B671-A037348F0118}"/>
    <cellStyle name="Accent1 2" xfId="12" xr:uid="{9D769FEC-F18E-4F4A-ACA9-F77A3D580224}"/>
    <cellStyle name="Bad 2" xfId="6" xr:uid="{EF416671-5638-4AA1-9575-092650892C85}"/>
    <cellStyle name="Comma" xfId="29" builtinId="3"/>
    <cellStyle name="Comma 2" xfId="4" xr:uid="{72CD096E-195B-4A1D-AEC2-76F984405426}"/>
    <cellStyle name="Comma 3" xfId="9" xr:uid="{BAA4090C-C893-4D92-BD8B-3EBC9FCDBEAA}"/>
    <cellStyle name="Comma 4" xfId="20" xr:uid="{9B28ADD6-527F-4895-BB6B-6A4FA90F27AB}"/>
    <cellStyle name="Hyperlink" xfId="28" builtinId="8"/>
    <cellStyle name="Hyperlink 2" xfId="19" xr:uid="{B2A58269-B335-4B20-9EB5-CE2D850A8FF6}"/>
    <cellStyle name="Hyperlink 3" xfId="23" xr:uid="{67F777EF-9721-460D-857E-6503961ED1CC}"/>
    <cellStyle name="Normal" xfId="0" builtinId="0"/>
    <cellStyle name="Normal 2" xfId="2" xr:uid="{0E6E69F8-41FD-4500-AAD8-6CBAF013A35C}"/>
    <cellStyle name="Normal 2 2" xfId="25" xr:uid="{931D92F8-D5A3-417B-ADAC-4A7F6D7A8EA0}"/>
    <cellStyle name="Normal 3" xfId="1" xr:uid="{00000000-0005-0000-0000-000001000000}"/>
    <cellStyle name="Normal 4" xfId="3" xr:uid="{F7A3A901-E6F9-47CD-BDEF-8B7F3F394748}"/>
    <cellStyle name="Normal 4 2" xfId="24" xr:uid="{588A11C2-59EE-47E5-A05A-05A6C83026FF}"/>
    <cellStyle name="Normal 5" xfId="18" xr:uid="{66228C83-1939-49B9-866E-7044E4A23362}"/>
    <cellStyle name="Normal 6" xfId="26" xr:uid="{22E92BEB-B289-4B64-8283-177A7621F085}"/>
    <cellStyle name="Normal 7" xfId="27" xr:uid="{6A8F184D-13D1-4157-8FC0-CD96F4423BE2}"/>
    <cellStyle name="Normal 8" xfId="21" xr:uid="{A31FAF08-1636-47D6-938D-AED803539F52}"/>
    <cellStyle name="Normal__tabelas_do_texto_2005e2006" xfId="30" xr:uid="{D119FD11-8C0F-463C-8DFD-128804FD7B4E}"/>
    <cellStyle name="Normal_population" xfId="5" xr:uid="{11C046BE-5999-42F2-A35F-ABA5DCEF004B}"/>
    <cellStyle name="Percent 2" xfId="11" xr:uid="{2867CCD9-32C0-44E2-A3DC-FF57BB4CFF7B}"/>
    <cellStyle name="Percent 2 2" xfId="22" xr:uid="{CD66D67C-C128-403B-A13C-EE08EF173F36}"/>
    <cellStyle name="Percent 3" xfId="16" xr:uid="{4E62CF28-3F6E-4183-997D-FC082BE593D4}"/>
    <cellStyle name="Table Text" xfId="17" xr:uid="{EC6E9842-3EED-438C-8098-85D2A7426E7D}"/>
    <cellStyle name="Total 2" xfId="13" xr:uid="{5726D38E-77FE-4453-BAE2-93BB3C96A46E}"/>
    <cellStyle name="เปอร์เซ็นต์ 2" xfId="8" xr:uid="{5604042C-41E2-4B81-B05B-6A9F2ADA72FA}"/>
    <cellStyle name="แย่ 10" xfId="15" xr:uid="{7AA268F8-8E87-4B06-B036-A403D455B38D}"/>
    <cellStyle name="ปกติ_F-C-Rai47-Q1" xfId="14" xr:uid="{C4939E1E-64D3-4990-8321-E6379595A2C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6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5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144780</xdr:colOff>
      <xdr:row>40</xdr:row>
      <xdr:rowOff>76200</xdr:rowOff>
    </xdr:from>
    <xdr:to>
      <xdr:col>12</xdr:col>
      <xdr:colOff>259080</xdr:colOff>
      <xdr:row>41</xdr:row>
      <xdr:rowOff>144780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85D6551A-5757-4E31-B29E-4709750EB364}"/>
            </a:ext>
          </a:extLst>
        </xdr:cNvPr>
        <xdr:cNvSpPr/>
      </xdr:nvSpPr>
      <xdr:spPr>
        <a:xfrm>
          <a:off x="7098030" y="7645400"/>
          <a:ext cx="723900" cy="25273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ongnakt\Downloads\EVM-29112%20Dengue%20BIM%20v1_15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Covid-19EarlyModel/Shared%20Documents/Early%20Model/Inputs/EVM-28498%20Covid19%20vaccine%20Pfizer_v1.9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EVM-29112TakedaDengue/Shared%20Documents/General/5.%20BIM/Inputs/EVM-29112%20CEM%20BIM%20Input%20workbook%20Thailand%20v3_0%2013Sep202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alotaJ\AppData\Local\Microsoft\Windows\INetCache\Content.Outlook\YOXDNKC6\Juli%20Copy%20of%20Thailand%20IO%20tabl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vinet.evidera.com/Users/ferentzk/Desktop/Resource%20MGMT/Staff%20Availability%20Summary/Current%20M_S%20Staff%20Availability_05Feb2019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EVM-29112TakedaDengue/Shared%20Documents/General/5.%20BIM/Inputs/EVM-29112%20BIM%20Input%20workbook%20Brazil%20v1_0%2014Apr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Model Diagrams"/>
      <sheetName val="Settings"/>
      <sheetName val="Epidemiology"/>
      <sheetName val="Coverage"/>
      <sheetName val="Vaccine"/>
      <sheetName val="Cost Inputs"/>
      <sheetName val="Vector Control"/>
      <sheetName val="Summary Results"/>
      <sheetName val="Detailed Results"/>
      <sheetName val="DSA"/>
      <sheetName val="References"/>
      <sheetName val="Scenarios"/>
      <sheetName val="Parameters"/>
      <sheetName val="Constants, Lists &amp; Dropdowns"/>
      <sheetName val="Calculations"/>
      <sheetName val="Population Background"/>
      <sheetName val="Graph Data"/>
      <sheetName val="Reset Ranges"/>
      <sheetName val="EVM-29112 Dengue BIM v1_15"/>
    </sheetNames>
    <sheetDataSet>
      <sheetData sheetId="0"/>
      <sheetData sheetId="1"/>
      <sheetData sheetId="2">
        <row r="3">
          <cell r="F3" t="str">
            <v>Budget Impact Model for TAK-003</v>
          </cell>
        </row>
        <row r="8">
          <cell r="H8" t="str">
            <v>Yes</v>
          </cell>
        </row>
        <row r="9">
          <cell r="H9" t="str">
            <v>No</v>
          </cell>
        </row>
        <row r="10">
          <cell r="H10" t="str">
            <v>Yes</v>
          </cell>
        </row>
        <row r="11">
          <cell r="H11" t="str">
            <v>Yes</v>
          </cell>
        </row>
        <row r="12">
          <cell r="H12">
            <v>100</v>
          </cell>
        </row>
        <row r="17">
          <cell r="H17" t="str">
            <v>Thailand</v>
          </cell>
        </row>
        <row r="18">
          <cell r="H18">
            <v>5</v>
          </cell>
        </row>
        <row r="19">
          <cell r="H19" t="str">
            <v>$</v>
          </cell>
        </row>
        <row r="20">
          <cell r="H20" t="str">
            <v>Yes</v>
          </cell>
        </row>
        <row r="25">
          <cell r="H25" t="str">
            <v>Yes</v>
          </cell>
        </row>
        <row r="26">
          <cell r="H26" t="str">
            <v>Yes</v>
          </cell>
        </row>
        <row r="27">
          <cell r="H27" t="str">
            <v>Yes</v>
          </cell>
        </row>
        <row r="28">
          <cell r="H28" t="str">
            <v>Yes</v>
          </cell>
        </row>
        <row r="29">
          <cell r="H29" t="str">
            <v>Yes</v>
          </cell>
        </row>
        <row r="30">
          <cell r="H30" t="str">
            <v>Yes</v>
          </cell>
        </row>
        <row r="31">
          <cell r="H31" t="str">
            <v>Yes</v>
          </cell>
        </row>
      </sheetData>
      <sheetData sheetId="3">
        <row r="8">
          <cell r="H8">
            <v>212559417</v>
          </cell>
        </row>
      </sheetData>
      <sheetData sheetId="4">
        <row r="10">
          <cell r="D10">
            <v>8</v>
          </cell>
          <cell r="E10">
            <v>9</v>
          </cell>
        </row>
        <row r="11">
          <cell r="D11">
            <v>10</v>
          </cell>
          <cell r="E11">
            <v>12</v>
          </cell>
        </row>
        <row r="13">
          <cell r="D13" t="str">
            <v>Yes</v>
          </cell>
        </row>
        <row r="16">
          <cell r="D16">
            <v>4</v>
          </cell>
        </row>
        <row r="21">
          <cell r="D21">
            <v>0.8</v>
          </cell>
          <cell r="E21">
            <v>0.2</v>
          </cell>
        </row>
        <row r="22">
          <cell r="D22">
            <v>0.8</v>
          </cell>
          <cell r="E22">
            <v>0.2</v>
          </cell>
        </row>
        <row r="23">
          <cell r="D23">
            <v>0.8</v>
          </cell>
          <cell r="E23">
            <v>0.2</v>
          </cell>
        </row>
        <row r="24">
          <cell r="D24">
            <v>0.8</v>
          </cell>
          <cell r="E24">
            <v>0.2</v>
          </cell>
        </row>
        <row r="25">
          <cell r="D25">
            <v>0.8</v>
          </cell>
          <cell r="E25">
            <v>0.2</v>
          </cell>
        </row>
      </sheetData>
      <sheetData sheetId="5">
        <row r="10">
          <cell r="F10">
            <v>0.749</v>
          </cell>
        </row>
      </sheetData>
      <sheetData sheetId="6">
        <row r="10">
          <cell r="E10">
            <v>10</v>
          </cell>
        </row>
      </sheetData>
      <sheetData sheetId="7">
        <row r="21">
          <cell r="E21">
            <v>0.01</v>
          </cell>
        </row>
      </sheetData>
      <sheetData sheetId="8"/>
      <sheetData sheetId="9"/>
      <sheetData sheetId="10">
        <row r="11">
          <cell r="G11" t="str">
            <v>% Change</v>
          </cell>
        </row>
      </sheetData>
      <sheetData sheetId="11"/>
      <sheetData sheetId="12"/>
      <sheetData sheetId="13">
        <row r="15">
          <cell r="E15" t="str">
            <v>Country</v>
          </cell>
          <cell r="F15" t="str">
            <v>Country</v>
          </cell>
          <cell r="G15" t="str">
            <v>Thailand</v>
          </cell>
          <cell r="H15"/>
          <cell r="I15" t="str">
            <v>Thailand</v>
          </cell>
          <cell r="L15">
            <v>0</v>
          </cell>
        </row>
        <row r="16">
          <cell r="E16" t="str">
            <v>Time horizon</v>
          </cell>
          <cell r="F16" t="str">
            <v>TimeHorizon</v>
          </cell>
          <cell r="G16">
            <v>5</v>
          </cell>
          <cell r="H16"/>
          <cell r="I16">
            <v>5</v>
          </cell>
          <cell r="L16">
            <v>0</v>
          </cell>
        </row>
        <row r="17">
          <cell r="E17" t="str">
            <v>Currency display</v>
          </cell>
          <cell r="F17" t="str">
            <v>Currency</v>
          </cell>
          <cell r="G17" t="str">
            <v>$</v>
          </cell>
          <cell r="H17"/>
          <cell r="I17" t="str">
            <v>$</v>
          </cell>
          <cell r="L17">
            <v>0</v>
          </cell>
        </row>
        <row r="18">
          <cell r="E18" t="str">
            <v>Vector control</v>
          </cell>
          <cell r="F18" t="str">
            <v>InclVectorControl</v>
          </cell>
          <cell r="G18" t="str">
            <v>Yes</v>
          </cell>
          <cell r="H18"/>
          <cell r="I18" t="str">
            <v>Yes</v>
          </cell>
          <cell r="L18">
            <v>0</v>
          </cell>
        </row>
        <row r="19">
          <cell r="E19" t="str">
            <v>Vaccine acquisition</v>
          </cell>
          <cell r="F19" t="str">
            <v>Set_VacAcq</v>
          </cell>
          <cell r="G19" t="str">
            <v>Yes</v>
          </cell>
          <cell r="H19"/>
          <cell r="I19" t="str">
            <v>Yes</v>
          </cell>
          <cell r="L19">
            <v>0</v>
          </cell>
        </row>
        <row r="20">
          <cell r="E20" t="str">
            <v>Vaccine administration</v>
          </cell>
          <cell r="F20" t="str">
            <v>Set_VacAdmin</v>
          </cell>
          <cell r="G20" t="str">
            <v>Yes</v>
          </cell>
          <cell r="H20"/>
          <cell r="I20" t="str">
            <v>Yes</v>
          </cell>
          <cell r="L20">
            <v>0</v>
          </cell>
        </row>
        <row r="21">
          <cell r="E21" t="str">
            <v xml:space="preserve">Hospitalization </v>
          </cell>
          <cell r="F21" t="str">
            <v>Set_Hosp</v>
          </cell>
          <cell r="G21" t="str">
            <v>Yes</v>
          </cell>
          <cell r="H21"/>
          <cell r="I21" t="str">
            <v>Yes</v>
          </cell>
          <cell r="L21">
            <v>0</v>
          </cell>
        </row>
        <row r="22">
          <cell r="E22" t="str">
            <v xml:space="preserve">Ambulatory care </v>
          </cell>
          <cell r="F22" t="str">
            <v>Set_AmbCare</v>
          </cell>
          <cell r="G22" t="str">
            <v>Yes</v>
          </cell>
          <cell r="H22"/>
          <cell r="I22" t="str">
            <v>Yes</v>
          </cell>
          <cell r="L22">
            <v>0</v>
          </cell>
        </row>
        <row r="23">
          <cell r="E23" t="str">
            <v>Post-dengue syndrome</v>
          </cell>
          <cell r="F23" t="str">
            <v>Set_PersDengue</v>
          </cell>
          <cell r="G23" t="str">
            <v>Yes</v>
          </cell>
          <cell r="H23"/>
          <cell r="I23" t="str">
            <v>Yes</v>
          </cell>
          <cell r="L23">
            <v>0</v>
          </cell>
        </row>
        <row r="24">
          <cell r="E24" t="str">
            <v>Out-of-pocket</v>
          </cell>
          <cell r="F24" t="str">
            <v>Set_OOP</v>
          </cell>
          <cell r="G24" t="str">
            <v>Yes</v>
          </cell>
          <cell r="H24"/>
          <cell r="I24" t="str">
            <v>Yes</v>
          </cell>
          <cell r="L24">
            <v>0</v>
          </cell>
        </row>
        <row r="25">
          <cell r="E25" t="str">
            <v>Indirect costs</v>
          </cell>
          <cell r="F25" t="str">
            <v>Set_IndirectC</v>
          </cell>
          <cell r="G25" t="str">
            <v>Yes</v>
          </cell>
          <cell r="H25"/>
          <cell r="I25" t="str">
            <v>Yes</v>
          </cell>
          <cell r="L25">
            <v>0</v>
          </cell>
        </row>
        <row r="26">
          <cell r="E26" t="str">
            <v>Population size</v>
          </cell>
          <cell r="F26" t="str">
            <v>PopSize</v>
          </cell>
          <cell r="G26">
            <v>212559417</v>
          </cell>
          <cell r="H26"/>
          <cell r="I26">
            <v>212559417</v>
          </cell>
          <cell r="L26">
            <v>0</v>
          </cell>
        </row>
        <row r="27">
          <cell r="E27" t="str">
            <v>Population growth</v>
          </cell>
          <cell r="F27" t="str">
            <v>PopGrowth</v>
          </cell>
          <cell r="G27">
            <v>7.0000000000000001E-3</v>
          </cell>
          <cell r="H27"/>
          <cell r="I27">
            <v>7.0000000000000001E-3</v>
          </cell>
          <cell r="L27">
            <v>0</v>
          </cell>
        </row>
        <row r="28">
          <cell r="E28" t="str">
            <v>Ages 1-4</v>
          </cell>
          <cell r="F28" t="str">
            <v>Seropositive_byAge</v>
          </cell>
          <cell r="G28">
            <v>0.3</v>
          </cell>
          <cell r="H28"/>
          <cell r="I28">
            <v>0.3</v>
          </cell>
          <cell r="L28">
            <v>1</v>
          </cell>
        </row>
        <row r="29">
          <cell r="E29" t="str">
            <v>Ages 5-9</v>
          </cell>
          <cell r="F29"/>
          <cell r="G29">
            <v>0.6</v>
          </cell>
          <cell r="H29"/>
          <cell r="I29">
            <v>0.6</v>
          </cell>
          <cell r="L29">
            <v>0</v>
          </cell>
        </row>
        <row r="30">
          <cell r="E30" t="str">
            <v>Ages 10-14</v>
          </cell>
          <cell r="F30"/>
          <cell r="G30">
            <v>0.63</v>
          </cell>
          <cell r="H30"/>
          <cell r="I30">
            <v>0.63</v>
          </cell>
          <cell r="L30">
            <v>0</v>
          </cell>
        </row>
        <row r="31">
          <cell r="E31" t="str">
            <v>Ages 15-19</v>
          </cell>
          <cell r="F31"/>
          <cell r="G31">
            <v>0.63</v>
          </cell>
          <cell r="H31"/>
          <cell r="I31">
            <v>0.63</v>
          </cell>
          <cell r="L31">
            <v>0</v>
          </cell>
        </row>
        <row r="32">
          <cell r="E32" t="str">
            <v>Ages 20-24</v>
          </cell>
          <cell r="F32"/>
          <cell r="G32">
            <v>0.74</v>
          </cell>
          <cell r="H32"/>
          <cell r="I32">
            <v>0.74</v>
          </cell>
          <cell r="L32">
            <v>0</v>
          </cell>
        </row>
        <row r="33">
          <cell r="E33" t="str">
            <v>Ages 25-29</v>
          </cell>
          <cell r="F33"/>
          <cell r="G33">
            <v>0.74</v>
          </cell>
          <cell r="H33"/>
          <cell r="I33">
            <v>0.74</v>
          </cell>
          <cell r="L33">
            <v>0</v>
          </cell>
        </row>
        <row r="34">
          <cell r="E34" t="str">
            <v>Ages 30-34</v>
          </cell>
          <cell r="F34"/>
          <cell r="G34">
            <v>0.74</v>
          </cell>
          <cell r="H34"/>
          <cell r="I34">
            <v>0.74</v>
          </cell>
          <cell r="L34">
            <v>0</v>
          </cell>
        </row>
        <row r="35">
          <cell r="E35" t="str">
            <v>Ages 35-39</v>
          </cell>
          <cell r="F35"/>
          <cell r="G35">
            <v>0.74</v>
          </cell>
          <cell r="H35"/>
          <cell r="I35">
            <v>0.74</v>
          </cell>
          <cell r="L35">
            <v>0</v>
          </cell>
        </row>
        <row r="36">
          <cell r="E36" t="str">
            <v>Ages 40-44</v>
          </cell>
          <cell r="F36"/>
          <cell r="G36">
            <v>0.75</v>
          </cell>
          <cell r="H36"/>
          <cell r="I36">
            <v>0.75</v>
          </cell>
          <cell r="L36">
            <v>0</v>
          </cell>
        </row>
        <row r="37">
          <cell r="E37" t="str">
            <v>Ages 45-49</v>
          </cell>
          <cell r="F37"/>
          <cell r="G37">
            <v>0.75</v>
          </cell>
          <cell r="H37"/>
          <cell r="I37">
            <v>0.75</v>
          </cell>
          <cell r="L37">
            <v>0</v>
          </cell>
        </row>
        <row r="38">
          <cell r="E38" t="str">
            <v>Ages 50-54</v>
          </cell>
          <cell r="F38"/>
          <cell r="G38">
            <v>0.75</v>
          </cell>
          <cell r="H38"/>
          <cell r="I38">
            <v>0.75</v>
          </cell>
          <cell r="L38">
            <v>0</v>
          </cell>
        </row>
        <row r="39">
          <cell r="E39" t="str">
            <v>Ages 55-59</v>
          </cell>
          <cell r="F39"/>
          <cell r="G39">
            <v>0.75</v>
          </cell>
          <cell r="H39"/>
          <cell r="I39">
            <v>0.75</v>
          </cell>
          <cell r="L39">
            <v>0</v>
          </cell>
        </row>
        <row r="40">
          <cell r="E40" t="str">
            <v>Ages 60-64</v>
          </cell>
          <cell r="F40"/>
          <cell r="G40">
            <v>0.86</v>
          </cell>
          <cell r="H40"/>
          <cell r="I40">
            <v>0.86</v>
          </cell>
          <cell r="L40">
            <v>0</v>
          </cell>
        </row>
        <row r="41">
          <cell r="E41" t="str">
            <v>Ages 65-69</v>
          </cell>
          <cell r="F41"/>
          <cell r="G41">
            <v>0.86</v>
          </cell>
          <cell r="H41"/>
          <cell r="I41">
            <v>0.86</v>
          </cell>
          <cell r="L41">
            <v>0</v>
          </cell>
        </row>
        <row r="42">
          <cell r="E42" t="str">
            <v>Ages 70-74</v>
          </cell>
          <cell r="F42"/>
          <cell r="G42">
            <v>0.86</v>
          </cell>
          <cell r="H42"/>
          <cell r="I42">
            <v>0.86</v>
          </cell>
          <cell r="L42">
            <v>0</v>
          </cell>
        </row>
        <row r="43">
          <cell r="E43" t="str">
            <v>Ages 75-79</v>
          </cell>
          <cell r="F43"/>
          <cell r="G43">
            <v>0.86</v>
          </cell>
          <cell r="H43"/>
          <cell r="I43">
            <v>0.86</v>
          </cell>
          <cell r="L43">
            <v>0</v>
          </cell>
        </row>
        <row r="44">
          <cell r="E44" t="str">
            <v>Ages 80-99</v>
          </cell>
          <cell r="F44"/>
          <cell r="G44">
            <v>0.86</v>
          </cell>
          <cell r="H44"/>
          <cell r="I44">
            <v>0.86</v>
          </cell>
          <cell r="L44">
            <v>0</v>
          </cell>
        </row>
        <row r="45">
          <cell r="E45" t="str">
            <v>Ages 1-4</v>
          </cell>
          <cell r="F45" t="str">
            <v>Annual_Inc</v>
          </cell>
          <cell r="G45">
            <v>557</v>
          </cell>
          <cell r="H45"/>
          <cell r="I45">
            <v>557</v>
          </cell>
          <cell r="L45">
            <v>0</v>
          </cell>
        </row>
        <row r="46">
          <cell r="E46" t="str">
            <v>Ages 5-9</v>
          </cell>
          <cell r="F46"/>
          <cell r="G46">
            <v>1022</v>
          </cell>
          <cell r="H46"/>
          <cell r="I46">
            <v>1022</v>
          </cell>
          <cell r="L46">
            <v>0</v>
          </cell>
        </row>
        <row r="47">
          <cell r="E47" t="str">
            <v>Ages 10-14</v>
          </cell>
          <cell r="F47"/>
          <cell r="G47">
            <v>1140</v>
          </cell>
          <cell r="H47"/>
          <cell r="I47">
            <v>1140</v>
          </cell>
          <cell r="L47">
            <v>0</v>
          </cell>
        </row>
        <row r="48">
          <cell r="E48" t="str">
            <v>Ages 15-19</v>
          </cell>
          <cell r="F48"/>
          <cell r="G48">
            <v>1102</v>
          </cell>
          <cell r="H48"/>
          <cell r="I48">
            <v>1102</v>
          </cell>
          <cell r="L48">
            <v>0</v>
          </cell>
        </row>
        <row r="49">
          <cell r="E49" t="str">
            <v>Ages 20-24</v>
          </cell>
          <cell r="F49"/>
          <cell r="G49">
            <v>1082</v>
          </cell>
          <cell r="H49"/>
          <cell r="I49">
            <v>1082</v>
          </cell>
          <cell r="L49">
            <v>0</v>
          </cell>
        </row>
        <row r="50">
          <cell r="E50" t="str">
            <v>Ages 25-29</v>
          </cell>
          <cell r="F50"/>
          <cell r="G50">
            <v>1060</v>
          </cell>
          <cell r="H50"/>
          <cell r="I50">
            <v>1060</v>
          </cell>
          <cell r="L50">
            <v>0</v>
          </cell>
        </row>
        <row r="51">
          <cell r="E51" t="str">
            <v>Ages 30-34</v>
          </cell>
          <cell r="F51"/>
          <cell r="G51">
            <v>1003</v>
          </cell>
          <cell r="H51"/>
          <cell r="I51">
            <v>1003</v>
          </cell>
          <cell r="L51">
            <v>0</v>
          </cell>
        </row>
        <row r="52">
          <cell r="E52" t="str">
            <v>Ages 35-39</v>
          </cell>
          <cell r="F52"/>
          <cell r="G52">
            <v>994</v>
          </cell>
          <cell r="H52"/>
          <cell r="I52">
            <v>994</v>
          </cell>
          <cell r="L52">
            <v>0</v>
          </cell>
        </row>
        <row r="53">
          <cell r="E53" t="str">
            <v>Ages 40-44</v>
          </cell>
          <cell r="F53"/>
          <cell r="G53">
            <v>968</v>
          </cell>
          <cell r="H53"/>
          <cell r="I53">
            <v>968</v>
          </cell>
          <cell r="L53">
            <v>0</v>
          </cell>
        </row>
        <row r="54">
          <cell r="E54" t="str">
            <v>Ages 45-49</v>
          </cell>
          <cell r="F54"/>
          <cell r="G54">
            <v>953</v>
          </cell>
          <cell r="H54"/>
          <cell r="I54">
            <v>953</v>
          </cell>
          <cell r="L54">
            <v>0</v>
          </cell>
        </row>
        <row r="55">
          <cell r="E55" t="str">
            <v>Ages 50-54</v>
          </cell>
          <cell r="F55"/>
          <cell r="G55">
            <v>948</v>
          </cell>
          <cell r="H55"/>
          <cell r="I55">
            <v>948</v>
          </cell>
          <cell r="L55">
            <v>0</v>
          </cell>
        </row>
        <row r="56">
          <cell r="E56" t="str">
            <v>Ages 55-59</v>
          </cell>
          <cell r="F56"/>
          <cell r="G56">
            <v>926</v>
          </cell>
          <cell r="H56"/>
          <cell r="I56">
            <v>926</v>
          </cell>
          <cell r="L56">
            <v>0</v>
          </cell>
        </row>
        <row r="57">
          <cell r="E57" t="str">
            <v>Ages 60-64</v>
          </cell>
          <cell r="F57"/>
          <cell r="G57">
            <v>928</v>
          </cell>
          <cell r="H57"/>
          <cell r="I57">
            <v>928</v>
          </cell>
          <cell r="L57">
            <v>0</v>
          </cell>
        </row>
        <row r="58">
          <cell r="E58" t="str">
            <v>Ages 65-69</v>
          </cell>
          <cell r="F58"/>
          <cell r="G58">
            <v>900</v>
          </cell>
          <cell r="H58"/>
          <cell r="I58">
            <v>900</v>
          </cell>
          <cell r="L58">
            <v>0</v>
          </cell>
        </row>
        <row r="59">
          <cell r="E59" t="str">
            <v>Ages 70-74</v>
          </cell>
          <cell r="F59"/>
          <cell r="G59">
            <v>930</v>
          </cell>
          <cell r="H59"/>
          <cell r="I59">
            <v>930</v>
          </cell>
          <cell r="L59">
            <v>0</v>
          </cell>
        </row>
        <row r="60">
          <cell r="E60" t="str">
            <v>Ages 75-79</v>
          </cell>
          <cell r="F60"/>
          <cell r="G60">
            <v>969</v>
          </cell>
          <cell r="H60"/>
          <cell r="I60">
            <v>969</v>
          </cell>
          <cell r="L60">
            <v>0</v>
          </cell>
        </row>
        <row r="61">
          <cell r="E61" t="str">
            <v>Ages 80-99</v>
          </cell>
          <cell r="F61"/>
          <cell r="G61">
            <v>1270</v>
          </cell>
          <cell r="H61"/>
          <cell r="I61">
            <v>1270</v>
          </cell>
          <cell r="L61">
            <v>0</v>
          </cell>
        </row>
        <row r="62">
          <cell r="E62" t="str">
            <v>Underreporting Factor</v>
          </cell>
          <cell r="F62" t="str">
            <v>Underrep_Factor</v>
          </cell>
          <cell r="G62">
            <v>1.8</v>
          </cell>
          <cell r="H62"/>
          <cell r="I62">
            <v>1.8</v>
          </cell>
          <cell r="L62">
            <v>0</v>
          </cell>
        </row>
        <row r="63">
          <cell r="E63" t="str">
            <v>Age 0</v>
          </cell>
          <cell r="F63" t="str">
            <v>DeathProb</v>
          </cell>
          <cell r="G63">
            <v>1.2E-2</v>
          </cell>
          <cell r="H63"/>
          <cell r="I63">
            <v>1.2E-2</v>
          </cell>
          <cell r="L63">
            <v>0</v>
          </cell>
        </row>
        <row r="64">
          <cell r="E64" t="str">
            <v>Ages 1-4</v>
          </cell>
          <cell r="F64"/>
          <cell r="G64">
            <v>2E-3</v>
          </cell>
          <cell r="H64"/>
          <cell r="I64">
            <v>2E-3</v>
          </cell>
          <cell r="L64">
            <v>0</v>
          </cell>
        </row>
        <row r="65">
          <cell r="E65" t="str">
            <v>Ages 5-9</v>
          </cell>
          <cell r="F65"/>
          <cell r="G65">
            <v>1E-3</v>
          </cell>
          <cell r="H65"/>
          <cell r="I65">
            <v>1E-3</v>
          </cell>
          <cell r="L65">
            <v>0</v>
          </cell>
        </row>
        <row r="66">
          <cell r="E66" t="str">
            <v>Ages 10-14</v>
          </cell>
          <cell r="F66"/>
          <cell r="G66">
            <v>1E-3</v>
          </cell>
          <cell r="H66"/>
          <cell r="I66">
            <v>1E-3</v>
          </cell>
          <cell r="L66">
            <v>0</v>
          </cell>
        </row>
        <row r="67">
          <cell r="E67" t="str">
            <v>Ages 15-19</v>
          </cell>
          <cell r="F67"/>
          <cell r="G67">
            <v>6.0000000000000001E-3</v>
          </cell>
          <cell r="H67"/>
          <cell r="I67">
            <v>6.0000000000000001E-3</v>
          </cell>
          <cell r="L67">
            <v>0</v>
          </cell>
        </row>
        <row r="68">
          <cell r="E68" t="str">
            <v>Ages 20-24</v>
          </cell>
          <cell r="F68"/>
          <cell r="G68">
            <v>8.0000000000000002E-3</v>
          </cell>
          <cell r="H68"/>
          <cell r="I68">
            <v>8.0000000000000002E-3</v>
          </cell>
          <cell r="L68">
            <v>0</v>
          </cell>
        </row>
        <row r="69">
          <cell r="E69" t="str">
            <v>Ages 25-29</v>
          </cell>
          <cell r="F69"/>
          <cell r="G69">
            <v>8.0000000000000002E-3</v>
          </cell>
          <cell r="H69"/>
          <cell r="I69">
            <v>8.0000000000000002E-3</v>
          </cell>
          <cell r="L69">
            <v>0</v>
          </cell>
        </row>
        <row r="70">
          <cell r="E70" t="str">
            <v>Ages 30-34</v>
          </cell>
          <cell r="F70"/>
          <cell r="G70">
            <v>8.0000000000000002E-3</v>
          </cell>
          <cell r="H70"/>
          <cell r="I70">
            <v>8.0000000000000002E-3</v>
          </cell>
          <cell r="L70">
            <v>0</v>
          </cell>
        </row>
        <row r="71">
          <cell r="E71" t="str">
            <v>Ages 35-39</v>
          </cell>
          <cell r="F71"/>
          <cell r="G71">
            <v>0.01</v>
          </cell>
          <cell r="H71"/>
          <cell r="I71">
            <v>0.01</v>
          </cell>
          <cell r="L71">
            <v>0</v>
          </cell>
        </row>
        <row r="72">
          <cell r="E72" t="str">
            <v>Ages 40-44</v>
          </cell>
          <cell r="F72"/>
          <cell r="G72">
            <v>1.2999999999999999E-4</v>
          </cell>
          <cell r="H72"/>
          <cell r="I72">
            <v>1.2999999999999999E-4</v>
          </cell>
          <cell r="L72">
            <v>0</v>
          </cell>
        </row>
        <row r="73">
          <cell r="E73" t="str">
            <v>Ages 45-49</v>
          </cell>
          <cell r="F73"/>
          <cell r="G73">
            <v>1.7999999999999999E-2</v>
          </cell>
          <cell r="H73"/>
          <cell r="I73">
            <v>1.7999999999999999E-2</v>
          </cell>
          <cell r="L73">
            <v>0</v>
          </cell>
        </row>
        <row r="74">
          <cell r="E74" t="str">
            <v>Ages 50-54</v>
          </cell>
          <cell r="F74"/>
          <cell r="G74">
            <v>2.5999999999999999E-2</v>
          </cell>
          <cell r="H74"/>
          <cell r="I74">
            <v>2.5999999999999999E-2</v>
          </cell>
          <cell r="L74">
            <v>0</v>
          </cell>
        </row>
        <row r="75">
          <cell r="E75" t="str">
            <v>Ages 55-59</v>
          </cell>
          <cell r="F75"/>
          <cell r="G75">
            <v>3.9E-2</v>
          </cell>
          <cell r="H75"/>
          <cell r="I75">
            <v>3.9E-2</v>
          </cell>
          <cell r="L75">
            <v>0</v>
          </cell>
        </row>
        <row r="76">
          <cell r="E76" t="str">
            <v>Ages 60-64</v>
          </cell>
          <cell r="F76"/>
          <cell r="G76">
            <v>5.8000000000000003E-2</v>
          </cell>
          <cell r="H76"/>
          <cell r="I76">
            <v>5.8000000000000003E-2</v>
          </cell>
          <cell r="L76">
            <v>0</v>
          </cell>
        </row>
        <row r="77">
          <cell r="E77" t="str">
            <v>Ages 65-69</v>
          </cell>
          <cell r="F77"/>
          <cell r="G77">
            <v>8.5000000000000006E-2</v>
          </cell>
          <cell r="H77"/>
          <cell r="I77">
            <v>8.5000000000000006E-2</v>
          </cell>
          <cell r="L77">
            <v>0</v>
          </cell>
        </row>
        <row r="78">
          <cell r="E78" t="str">
            <v>Ages 70-74</v>
          </cell>
          <cell r="F78"/>
          <cell r="G78">
            <v>0.13</v>
          </cell>
          <cell r="H78"/>
          <cell r="I78">
            <v>0.13</v>
          </cell>
          <cell r="L78">
            <v>0</v>
          </cell>
        </row>
        <row r="79">
          <cell r="E79" t="str">
            <v>Ages 75-79</v>
          </cell>
          <cell r="F79"/>
          <cell r="G79">
            <v>0.19</v>
          </cell>
          <cell r="H79"/>
          <cell r="I79">
            <v>0.19</v>
          </cell>
          <cell r="L79">
            <v>0</v>
          </cell>
        </row>
        <row r="80">
          <cell r="E80" t="str">
            <v>Ages 80-85</v>
          </cell>
          <cell r="F80"/>
          <cell r="G80">
            <v>0.28000000000000003</v>
          </cell>
          <cell r="H80"/>
          <cell r="I80">
            <v>0.28000000000000003</v>
          </cell>
          <cell r="L80">
            <v>0</v>
          </cell>
        </row>
        <row r="81">
          <cell r="E81" t="str">
            <v>Ages 85-100</v>
          </cell>
          <cell r="F81"/>
          <cell r="G81">
            <v>1</v>
          </cell>
          <cell r="H81"/>
          <cell r="I81">
            <v>1</v>
          </cell>
          <cell r="L81">
            <v>0</v>
          </cell>
        </row>
        <row r="82">
          <cell r="E82">
            <v>0</v>
          </cell>
          <cell r="F82" t="str">
            <v>Age_Distribution</v>
          </cell>
          <cell r="G82">
            <v>1.49E-2</v>
          </cell>
          <cell r="H82"/>
          <cell r="I82">
            <v>1.49E-2</v>
          </cell>
          <cell r="L82">
            <v>0</v>
          </cell>
        </row>
        <row r="83">
          <cell r="E83">
            <v>1</v>
          </cell>
          <cell r="F83"/>
          <cell r="G83">
            <v>1.49E-2</v>
          </cell>
          <cell r="H83"/>
          <cell r="I83">
            <v>1.49E-2</v>
          </cell>
          <cell r="L83">
            <v>0</v>
          </cell>
        </row>
        <row r="84">
          <cell r="E84">
            <v>2</v>
          </cell>
          <cell r="F84"/>
          <cell r="G84">
            <v>1.49E-2</v>
          </cell>
          <cell r="H84"/>
          <cell r="I84">
            <v>1.49E-2</v>
          </cell>
          <cell r="L84">
            <v>0</v>
          </cell>
        </row>
        <row r="85">
          <cell r="E85">
            <v>3</v>
          </cell>
          <cell r="F85"/>
          <cell r="G85">
            <v>1.49E-2</v>
          </cell>
          <cell r="H85"/>
          <cell r="I85">
            <v>1.49E-2</v>
          </cell>
          <cell r="L85">
            <v>0</v>
          </cell>
        </row>
        <row r="86">
          <cell r="E86">
            <v>4</v>
          </cell>
          <cell r="F86"/>
          <cell r="G86">
            <v>1.49E-2</v>
          </cell>
          <cell r="H86"/>
          <cell r="I86">
            <v>1.49E-2</v>
          </cell>
          <cell r="L86">
            <v>0</v>
          </cell>
        </row>
        <row r="87">
          <cell r="E87">
            <v>5</v>
          </cell>
          <cell r="F87"/>
          <cell r="G87">
            <v>1.49E-2</v>
          </cell>
          <cell r="H87"/>
          <cell r="I87">
            <v>1.49E-2</v>
          </cell>
          <cell r="L87">
            <v>0</v>
          </cell>
        </row>
        <row r="88">
          <cell r="E88">
            <v>6</v>
          </cell>
          <cell r="F88"/>
          <cell r="G88">
            <v>1.49E-2</v>
          </cell>
          <cell r="H88"/>
          <cell r="I88">
            <v>1.49E-2</v>
          </cell>
          <cell r="L88">
            <v>0</v>
          </cell>
        </row>
        <row r="89">
          <cell r="E89">
            <v>7</v>
          </cell>
          <cell r="F89"/>
          <cell r="G89">
            <v>1.49E-2</v>
          </cell>
          <cell r="H89"/>
          <cell r="I89">
            <v>1.49E-2</v>
          </cell>
          <cell r="L89">
            <v>0</v>
          </cell>
        </row>
        <row r="90">
          <cell r="E90">
            <v>8</v>
          </cell>
          <cell r="F90"/>
          <cell r="G90">
            <v>1.49E-2</v>
          </cell>
          <cell r="H90"/>
          <cell r="I90">
            <v>1.49E-2</v>
          </cell>
          <cell r="L90">
            <v>0</v>
          </cell>
        </row>
        <row r="91">
          <cell r="E91">
            <v>9</v>
          </cell>
          <cell r="F91"/>
          <cell r="G91">
            <v>1.49E-2</v>
          </cell>
          <cell r="H91"/>
          <cell r="I91">
            <v>1.49E-2</v>
          </cell>
          <cell r="L91">
            <v>0</v>
          </cell>
        </row>
        <row r="92">
          <cell r="E92">
            <v>10</v>
          </cell>
          <cell r="F92"/>
          <cell r="G92">
            <v>1.49E-2</v>
          </cell>
          <cell r="H92"/>
          <cell r="I92">
            <v>1.49E-2</v>
          </cell>
          <cell r="L92">
            <v>0</v>
          </cell>
        </row>
        <row r="93">
          <cell r="E93">
            <v>11</v>
          </cell>
          <cell r="F93"/>
          <cell r="G93">
            <v>1.49E-2</v>
          </cell>
          <cell r="H93"/>
          <cell r="I93">
            <v>1.49E-2</v>
          </cell>
          <cell r="L93">
            <v>0</v>
          </cell>
        </row>
        <row r="94">
          <cell r="E94">
            <v>12</v>
          </cell>
          <cell r="F94"/>
          <cell r="G94">
            <v>1.49E-2</v>
          </cell>
          <cell r="H94"/>
          <cell r="I94">
            <v>1.49E-2</v>
          </cell>
          <cell r="L94">
            <v>0</v>
          </cell>
        </row>
        <row r="95">
          <cell r="E95">
            <v>13</v>
          </cell>
          <cell r="F95"/>
          <cell r="G95">
            <v>1.49E-2</v>
          </cell>
          <cell r="H95"/>
          <cell r="I95">
            <v>1.49E-2</v>
          </cell>
          <cell r="L95">
            <v>0</v>
          </cell>
        </row>
        <row r="96">
          <cell r="E96">
            <v>14</v>
          </cell>
          <cell r="F96"/>
          <cell r="G96">
            <v>1.49E-2</v>
          </cell>
          <cell r="H96"/>
          <cell r="I96">
            <v>1.49E-2</v>
          </cell>
          <cell r="L96">
            <v>0</v>
          </cell>
        </row>
        <row r="97">
          <cell r="E97">
            <v>15</v>
          </cell>
          <cell r="F97"/>
          <cell r="G97">
            <v>1.6400000000000001E-2</v>
          </cell>
          <cell r="H97"/>
          <cell r="I97">
            <v>1.6400000000000001E-2</v>
          </cell>
          <cell r="L97">
            <v>0</v>
          </cell>
        </row>
        <row r="98">
          <cell r="E98">
            <v>16</v>
          </cell>
          <cell r="F98"/>
          <cell r="G98">
            <v>1.6400000000000001E-2</v>
          </cell>
          <cell r="H98"/>
          <cell r="I98">
            <v>1.6400000000000001E-2</v>
          </cell>
          <cell r="L98">
            <v>0</v>
          </cell>
        </row>
        <row r="99">
          <cell r="E99">
            <v>17</v>
          </cell>
          <cell r="F99"/>
          <cell r="G99">
            <v>1.6400000000000001E-2</v>
          </cell>
          <cell r="H99"/>
          <cell r="I99">
            <v>1.6400000000000001E-2</v>
          </cell>
          <cell r="L99">
            <v>0</v>
          </cell>
        </row>
        <row r="100">
          <cell r="E100">
            <v>18</v>
          </cell>
          <cell r="F100"/>
          <cell r="G100">
            <v>1.6400000000000001E-2</v>
          </cell>
          <cell r="H100"/>
          <cell r="I100">
            <v>1.6400000000000001E-2</v>
          </cell>
          <cell r="L100">
            <v>0</v>
          </cell>
        </row>
        <row r="101">
          <cell r="E101">
            <v>19</v>
          </cell>
          <cell r="F101"/>
          <cell r="G101">
            <v>1.6400000000000001E-2</v>
          </cell>
          <cell r="H101"/>
          <cell r="I101">
            <v>1.6400000000000001E-2</v>
          </cell>
          <cell r="L101">
            <v>0</v>
          </cell>
        </row>
        <row r="102">
          <cell r="E102">
            <v>20</v>
          </cell>
          <cell r="F102"/>
          <cell r="G102">
            <v>1.6400000000000001E-2</v>
          </cell>
          <cell r="H102"/>
          <cell r="I102">
            <v>1.6400000000000001E-2</v>
          </cell>
          <cell r="L102">
            <v>0</v>
          </cell>
        </row>
        <row r="103">
          <cell r="E103">
            <v>21</v>
          </cell>
          <cell r="F103"/>
          <cell r="G103">
            <v>1.6400000000000001E-2</v>
          </cell>
          <cell r="H103"/>
          <cell r="I103">
            <v>1.6400000000000001E-2</v>
          </cell>
          <cell r="L103">
            <v>0</v>
          </cell>
        </row>
        <row r="104">
          <cell r="E104">
            <v>22</v>
          </cell>
          <cell r="F104"/>
          <cell r="G104">
            <v>1.6400000000000001E-2</v>
          </cell>
          <cell r="H104"/>
          <cell r="I104">
            <v>1.6400000000000001E-2</v>
          </cell>
          <cell r="L104">
            <v>0</v>
          </cell>
        </row>
        <row r="105">
          <cell r="E105">
            <v>23</v>
          </cell>
          <cell r="F105"/>
          <cell r="G105">
            <v>1.6400000000000001E-2</v>
          </cell>
          <cell r="H105"/>
          <cell r="I105">
            <v>1.6400000000000001E-2</v>
          </cell>
          <cell r="L105">
            <v>0</v>
          </cell>
        </row>
        <row r="106">
          <cell r="E106">
            <v>24</v>
          </cell>
          <cell r="F106"/>
          <cell r="G106">
            <v>1.6400000000000001E-2</v>
          </cell>
          <cell r="H106"/>
          <cell r="I106">
            <v>1.6400000000000001E-2</v>
          </cell>
          <cell r="L106">
            <v>0</v>
          </cell>
        </row>
        <row r="107">
          <cell r="E107">
            <v>25</v>
          </cell>
          <cell r="F107"/>
          <cell r="G107">
            <v>1.46E-2</v>
          </cell>
          <cell r="H107"/>
          <cell r="I107">
            <v>1.46E-2</v>
          </cell>
          <cell r="L107">
            <v>0</v>
          </cell>
        </row>
        <row r="108">
          <cell r="E108">
            <v>26</v>
          </cell>
          <cell r="F108"/>
          <cell r="G108">
            <v>1.46E-2</v>
          </cell>
          <cell r="H108"/>
          <cell r="I108">
            <v>1.46E-2</v>
          </cell>
          <cell r="L108">
            <v>0</v>
          </cell>
        </row>
        <row r="109">
          <cell r="E109">
            <v>27</v>
          </cell>
          <cell r="F109"/>
          <cell r="G109">
            <v>1.46E-2</v>
          </cell>
          <cell r="H109"/>
          <cell r="I109">
            <v>1.46E-2</v>
          </cell>
          <cell r="L109">
            <v>0</v>
          </cell>
        </row>
        <row r="110">
          <cell r="E110">
            <v>28</v>
          </cell>
          <cell r="F110"/>
          <cell r="G110">
            <v>1.46E-2</v>
          </cell>
          <cell r="H110"/>
          <cell r="I110">
            <v>1.46E-2</v>
          </cell>
          <cell r="L110">
            <v>0</v>
          </cell>
        </row>
        <row r="111">
          <cell r="E111">
            <v>29</v>
          </cell>
          <cell r="F111"/>
          <cell r="G111">
            <v>1.46E-2</v>
          </cell>
          <cell r="H111"/>
          <cell r="I111">
            <v>1.46E-2</v>
          </cell>
          <cell r="L111">
            <v>0</v>
          </cell>
        </row>
        <row r="112">
          <cell r="E112">
            <v>30</v>
          </cell>
          <cell r="F112"/>
          <cell r="G112">
            <v>1.46E-2</v>
          </cell>
          <cell r="H112"/>
          <cell r="I112">
            <v>1.46E-2</v>
          </cell>
          <cell r="L112">
            <v>0</v>
          </cell>
        </row>
        <row r="113">
          <cell r="E113">
            <v>31</v>
          </cell>
          <cell r="F113"/>
          <cell r="G113">
            <v>1.46E-2</v>
          </cell>
          <cell r="H113"/>
          <cell r="I113">
            <v>1.46E-2</v>
          </cell>
          <cell r="L113">
            <v>0</v>
          </cell>
        </row>
        <row r="114">
          <cell r="E114">
            <v>32</v>
          </cell>
          <cell r="F114"/>
          <cell r="G114">
            <v>1.46E-2</v>
          </cell>
          <cell r="H114"/>
          <cell r="I114">
            <v>1.46E-2</v>
          </cell>
          <cell r="L114">
            <v>0</v>
          </cell>
        </row>
        <row r="115">
          <cell r="E115">
            <v>33</v>
          </cell>
          <cell r="F115"/>
          <cell r="G115">
            <v>1.46E-2</v>
          </cell>
          <cell r="H115"/>
          <cell r="I115">
            <v>1.46E-2</v>
          </cell>
          <cell r="L115">
            <v>0</v>
          </cell>
        </row>
        <row r="116">
          <cell r="E116">
            <v>34</v>
          </cell>
          <cell r="F116"/>
          <cell r="G116">
            <v>1.46E-2</v>
          </cell>
          <cell r="H116"/>
          <cell r="I116">
            <v>1.46E-2</v>
          </cell>
          <cell r="L116">
            <v>0</v>
          </cell>
        </row>
        <row r="117">
          <cell r="E117">
            <v>35</v>
          </cell>
          <cell r="F117"/>
          <cell r="G117">
            <v>1.46E-2</v>
          </cell>
          <cell r="H117"/>
          <cell r="I117">
            <v>1.46E-2</v>
          </cell>
          <cell r="L117">
            <v>0</v>
          </cell>
        </row>
        <row r="118">
          <cell r="E118">
            <v>36</v>
          </cell>
          <cell r="F118"/>
          <cell r="G118">
            <v>1.46E-2</v>
          </cell>
          <cell r="H118"/>
          <cell r="I118">
            <v>1.46E-2</v>
          </cell>
          <cell r="L118">
            <v>0</v>
          </cell>
        </row>
        <row r="119">
          <cell r="E119">
            <v>37</v>
          </cell>
          <cell r="F119"/>
          <cell r="G119">
            <v>1.46E-2</v>
          </cell>
          <cell r="H119"/>
          <cell r="I119">
            <v>1.46E-2</v>
          </cell>
          <cell r="L119">
            <v>0</v>
          </cell>
        </row>
        <row r="120">
          <cell r="E120">
            <v>38</v>
          </cell>
          <cell r="F120"/>
          <cell r="G120">
            <v>1.46E-2</v>
          </cell>
          <cell r="H120"/>
          <cell r="I120">
            <v>1.46E-2</v>
          </cell>
          <cell r="L120">
            <v>0</v>
          </cell>
        </row>
        <row r="121">
          <cell r="E121">
            <v>39</v>
          </cell>
          <cell r="F121"/>
          <cell r="G121">
            <v>1.46E-2</v>
          </cell>
          <cell r="H121"/>
          <cell r="I121">
            <v>1.46E-2</v>
          </cell>
          <cell r="L121">
            <v>0</v>
          </cell>
        </row>
        <row r="122">
          <cell r="E122">
            <v>40</v>
          </cell>
          <cell r="F122"/>
          <cell r="G122">
            <v>1.46E-2</v>
          </cell>
          <cell r="H122"/>
          <cell r="I122">
            <v>1.46E-2</v>
          </cell>
          <cell r="L122">
            <v>0</v>
          </cell>
        </row>
        <row r="123">
          <cell r="E123">
            <v>41</v>
          </cell>
          <cell r="F123"/>
          <cell r="G123">
            <v>1.46E-2</v>
          </cell>
          <cell r="H123"/>
          <cell r="I123">
            <v>1.46E-2</v>
          </cell>
          <cell r="L123">
            <v>0</v>
          </cell>
        </row>
        <row r="124">
          <cell r="E124">
            <v>42</v>
          </cell>
          <cell r="F124"/>
          <cell r="G124">
            <v>1.46E-2</v>
          </cell>
          <cell r="H124"/>
          <cell r="I124">
            <v>1.46E-2</v>
          </cell>
          <cell r="L124">
            <v>0</v>
          </cell>
        </row>
        <row r="125">
          <cell r="E125">
            <v>43</v>
          </cell>
          <cell r="F125"/>
          <cell r="G125">
            <v>1.46E-2</v>
          </cell>
          <cell r="H125"/>
          <cell r="I125">
            <v>1.46E-2</v>
          </cell>
          <cell r="L125">
            <v>0</v>
          </cell>
        </row>
        <row r="126">
          <cell r="E126">
            <v>44</v>
          </cell>
          <cell r="F126"/>
          <cell r="G126">
            <v>1.46E-2</v>
          </cell>
          <cell r="H126"/>
          <cell r="I126">
            <v>1.46E-2</v>
          </cell>
          <cell r="L126">
            <v>0</v>
          </cell>
        </row>
        <row r="127">
          <cell r="E127">
            <v>45</v>
          </cell>
          <cell r="F127"/>
          <cell r="G127">
            <v>1.46E-2</v>
          </cell>
          <cell r="H127"/>
          <cell r="I127">
            <v>1.46E-2</v>
          </cell>
          <cell r="L127">
            <v>0</v>
          </cell>
        </row>
        <row r="128">
          <cell r="E128">
            <v>46</v>
          </cell>
          <cell r="F128"/>
          <cell r="G128">
            <v>1.46E-2</v>
          </cell>
          <cell r="H128"/>
          <cell r="I128">
            <v>1.46E-2</v>
          </cell>
          <cell r="L128">
            <v>0</v>
          </cell>
        </row>
        <row r="129">
          <cell r="E129">
            <v>47</v>
          </cell>
          <cell r="F129"/>
          <cell r="G129">
            <v>1.46E-2</v>
          </cell>
          <cell r="H129"/>
          <cell r="I129">
            <v>1.46E-2</v>
          </cell>
          <cell r="L129">
            <v>0</v>
          </cell>
        </row>
        <row r="130">
          <cell r="E130">
            <v>48</v>
          </cell>
          <cell r="F130"/>
          <cell r="G130">
            <v>1.46E-2</v>
          </cell>
          <cell r="H130"/>
          <cell r="I130">
            <v>1.46E-2</v>
          </cell>
          <cell r="L130">
            <v>0</v>
          </cell>
        </row>
        <row r="131">
          <cell r="E131">
            <v>49</v>
          </cell>
          <cell r="F131"/>
          <cell r="G131">
            <v>1.46E-2</v>
          </cell>
          <cell r="H131"/>
          <cell r="I131">
            <v>1.46E-2</v>
          </cell>
          <cell r="L131">
            <v>0</v>
          </cell>
        </row>
        <row r="132">
          <cell r="E132">
            <v>50</v>
          </cell>
          <cell r="F132"/>
          <cell r="G132">
            <v>1.46E-2</v>
          </cell>
          <cell r="H132"/>
          <cell r="I132">
            <v>1.46E-2</v>
          </cell>
          <cell r="L132">
            <v>0</v>
          </cell>
        </row>
        <row r="133">
          <cell r="E133">
            <v>51</v>
          </cell>
          <cell r="F133"/>
          <cell r="G133">
            <v>1.46E-2</v>
          </cell>
          <cell r="H133"/>
          <cell r="I133">
            <v>1.46E-2</v>
          </cell>
          <cell r="L133">
            <v>0</v>
          </cell>
        </row>
        <row r="134">
          <cell r="E134">
            <v>52</v>
          </cell>
          <cell r="F134"/>
          <cell r="G134">
            <v>1.46E-2</v>
          </cell>
          <cell r="H134"/>
          <cell r="I134">
            <v>1.46E-2</v>
          </cell>
          <cell r="L134">
            <v>0</v>
          </cell>
        </row>
        <row r="135">
          <cell r="E135">
            <v>53</v>
          </cell>
          <cell r="F135"/>
          <cell r="G135">
            <v>1.46E-2</v>
          </cell>
          <cell r="H135"/>
          <cell r="I135">
            <v>1.46E-2</v>
          </cell>
          <cell r="L135">
            <v>0</v>
          </cell>
        </row>
        <row r="136">
          <cell r="E136">
            <v>54</v>
          </cell>
          <cell r="F136"/>
          <cell r="G136">
            <v>1.46E-2</v>
          </cell>
          <cell r="H136"/>
          <cell r="I136">
            <v>1.46E-2</v>
          </cell>
          <cell r="L136">
            <v>0</v>
          </cell>
        </row>
        <row r="137">
          <cell r="E137">
            <v>55</v>
          </cell>
          <cell r="F137"/>
          <cell r="G137">
            <v>9.1000000000000004E-3</v>
          </cell>
          <cell r="H137"/>
          <cell r="I137">
            <v>9.1000000000000004E-3</v>
          </cell>
          <cell r="L137">
            <v>0</v>
          </cell>
        </row>
        <row r="138">
          <cell r="E138">
            <v>56</v>
          </cell>
          <cell r="F138"/>
          <cell r="G138">
            <v>9.1000000000000004E-3</v>
          </cell>
          <cell r="H138"/>
          <cell r="I138">
            <v>9.1000000000000004E-3</v>
          </cell>
          <cell r="L138">
            <v>0</v>
          </cell>
        </row>
        <row r="139">
          <cell r="E139">
            <v>57</v>
          </cell>
          <cell r="F139"/>
          <cell r="G139">
            <v>9.1000000000000004E-3</v>
          </cell>
          <cell r="H139"/>
          <cell r="I139">
            <v>9.1000000000000004E-3</v>
          </cell>
          <cell r="L139">
            <v>0</v>
          </cell>
        </row>
        <row r="140">
          <cell r="E140">
            <v>58</v>
          </cell>
          <cell r="F140"/>
          <cell r="G140">
            <v>9.1000000000000004E-3</v>
          </cell>
          <cell r="H140"/>
          <cell r="I140">
            <v>9.1000000000000004E-3</v>
          </cell>
          <cell r="L140">
            <v>0</v>
          </cell>
        </row>
        <row r="141">
          <cell r="E141">
            <v>59</v>
          </cell>
          <cell r="F141"/>
          <cell r="G141">
            <v>9.1000000000000004E-3</v>
          </cell>
          <cell r="H141"/>
          <cell r="I141">
            <v>9.1000000000000004E-3</v>
          </cell>
          <cell r="L141">
            <v>0</v>
          </cell>
        </row>
        <row r="142">
          <cell r="E142">
            <v>60</v>
          </cell>
          <cell r="F142"/>
          <cell r="G142">
            <v>9.1000000000000004E-3</v>
          </cell>
          <cell r="H142"/>
          <cell r="I142">
            <v>9.1000000000000004E-3</v>
          </cell>
          <cell r="L142">
            <v>0</v>
          </cell>
        </row>
        <row r="143">
          <cell r="E143">
            <v>61</v>
          </cell>
          <cell r="F143"/>
          <cell r="G143">
            <v>9.1000000000000004E-3</v>
          </cell>
          <cell r="H143"/>
          <cell r="I143">
            <v>9.1000000000000004E-3</v>
          </cell>
          <cell r="L143">
            <v>0</v>
          </cell>
        </row>
        <row r="144">
          <cell r="E144">
            <v>62</v>
          </cell>
          <cell r="F144"/>
          <cell r="G144">
            <v>9.1000000000000004E-3</v>
          </cell>
          <cell r="H144"/>
          <cell r="I144">
            <v>9.1000000000000004E-3</v>
          </cell>
          <cell r="L144">
            <v>0</v>
          </cell>
        </row>
        <row r="145">
          <cell r="E145">
            <v>63</v>
          </cell>
          <cell r="F145"/>
          <cell r="G145">
            <v>9.1000000000000004E-3</v>
          </cell>
          <cell r="H145"/>
          <cell r="I145">
            <v>9.1000000000000004E-3</v>
          </cell>
          <cell r="L145">
            <v>0</v>
          </cell>
        </row>
        <row r="146">
          <cell r="E146">
            <v>64</v>
          </cell>
          <cell r="F146"/>
          <cell r="G146">
            <v>9.1000000000000004E-3</v>
          </cell>
          <cell r="H146"/>
          <cell r="I146">
            <v>9.1000000000000004E-3</v>
          </cell>
          <cell r="L146">
            <v>0</v>
          </cell>
        </row>
        <row r="147">
          <cell r="E147">
            <v>65</v>
          </cell>
          <cell r="F147"/>
          <cell r="G147">
            <v>2.3999999999999998E-3</v>
          </cell>
          <cell r="H147"/>
          <cell r="I147">
            <v>2.3999999999999998E-3</v>
          </cell>
          <cell r="L147">
            <v>0</v>
          </cell>
        </row>
        <row r="148">
          <cell r="E148">
            <v>66</v>
          </cell>
          <cell r="F148"/>
          <cell r="G148">
            <v>2.3999999999999998E-3</v>
          </cell>
          <cell r="H148"/>
          <cell r="I148">
            <v>2.3999999999999998E-3</v>
          </cell>
          <cell r="L148">
            <v>0</v>
          </cell>
        </row>
        <row r="149">
          <cell r="E149">
            <v>67</v>
          </cell>
          <cell r="F149"/>
          <cell r="G149">
            <v>2.3999999999999998E-3</v>
          </cell>
          <cell r="H149"/>
          <cell r="I149">
            <v>2.3999999999999998E-3</v>
          </cell>
          <cell r="L149">
            <v>0</v>
          </cell>
        </row>
        <row r="150">
          <cell r="E150">
            <v>68</v>
          </cell>
          <cell r="F150"/>
          <cell r="G150">
            <v>2.3999999999999998E-3</v>
          </cell>
          <cell r="H150"/>
          <cell r="I150">
            <v>2.3999999999999998E-3</v>
          </cell>
          <cell r="L150">
            <v>0</v>
          </cell>
        </row>
        <row r="151">
          <cell r="E151">
            <v>69</v>
          </cell>
          <cell r="F151"/>
          <cell r="G151">
            <v>2.3999999999999998E-3</v>
          </cell>
          <cell r="H151"/>
          <cell r="I151">
            <v>2.3999999999999998E-3</v>
          </cell>
          <cell r="L151">
            <v>0</v>
          </cell>
        </row>
        <row r="152">
          <cell r="E152">
            <v>70</v>
          </cell>
          <cell r="F152"/>
          <cell r="G152">
            <v>2.3999999999999998E-3</v>
          </cell>
          <cell r="H152"/>
          <cell r="I152">
            <v>2.3999999999999998E-3</v>
          </cell>
          <cell r="L152">
            <v>0</v>
          </cell>
        </row>
        <row r="153">
          <cell r="E153">
            <v>71</v>
          </cell>
          <cell r="F153"/>
          <cell r="G153">
            <v>2.3999999999999998E-3</v>
          </cell>
          <cell r="H153"/>
          <cell r="I153">
            <v>2.3999999999999998E-3</v>
          </cell>
          <cell r="L153">
            <v>0</v>
          </cell>
        </row>
        <row r="154">
          <cell r="E154">
            <v>72</v>
          </cell>
          <cell r="F154"/>
          <cell r="G154">
            <v>2.3999999999999998E-3</v>
          </cell>
          <cell r="H154"/>
          <cell r="I154">
            <v>2.3999999999999998E-3</v>
          </cell>
          <cell r="L154">
            <v>0</v>
          </cell>
        </row>
        <row r="155">
          <cell r="E155">
            <v>73</v>
          </cell>
          <cell r="F155"/>
          <cell r="G155">
            <v>2.3999999999999998E-3</v>
          </cell>
          <cell r="H155"/>
          <cell r="I155">
            <v>2.3999999999999998E-3</v>
          </cell>
          <cell r="L155">
            <v>0</v>
          </cell>
        </row>
        <row r="156">
          <cell r="E156">
            <v>74</v>
          </cell>
          <cell r="F156"/>
          <cell r="G156">
            <v>2.3999999999999998E-3</v>
          </cell>
          <cell r="H156"/>
          <cell r="I156">
            <v>2.3999999999999998E-3</v>
          </cell>
          <cell r="L156">
            <v>0</v>
          </cell>
        </row>
        <row r="157">
          <cell r="E157">
            <v>75</v>
          </cell>
          <cell r="F157"/>
          <cell r="G157">
            <v>2.3999999999999998E-3</v>
          </cell>
          <cell r="H157"/>
          <cell r="I157">
            <v>2.3999999999999998E-3</v>
          </cell>
          <cell r="L157">
            <v>0</v>
          </cell>
        </row>
        <row r="158">
          <cell r="E158">
            <v>76</v>
          </cell>
          <cell r="F158"/>
          <cell r="G158">
            <v>2.3999999999999998E-3</v>
          </cell>
          <cell r="H158"/>
          <cell r="I158">
            <v>2.3999999999999998E-3</v>
          </cell>
          <cell r="L158">
            <v>0</v>
          </cell>
        </row>
        <row r="159">
          <cell r="E159">
            <v>77</v>
          </cell>
          <cell r="F159"/>
          <cell r="G159">
            <v>2.3999999999999998E-3</v>
          </cell>
          <cell r="H159"/>
          <cell r="I159">
            <v>2.3999999999999998E-3</v>
          </cell>
          <cell r="L159">
            <v>0</v>
          </cell>
        </row>
        <row r="160">
          <cell r="E160">
            <v>78</v>
          </cell>
          <cell r="F160"/>
          <cell r="G160">
            <v>2.3999999999999998E-3</v>
          </cell>
          <cell r="H160"/>
          <cell r="I160">
            <v>2.3999999999999998E-3</v>
          </cell>
          <cell r="L160">
            <v>0</v>
          </cell>
        </row>
        <row r="161">
          <cell r="E161">
            <v>79</v>
          </cell>
          <cell r="F161"/>
          <cell r="G161">
            <v>2.3999999999999998E-3</v>
          </cell>
          <cell r="H161"/>
          <cell r="I161">
            <v>2.3999999999999998E-3</v>
          </cell>
          <cell r="L161">
            <v>0</v>
          </cell>
        </row>
        <row r="162">
          <cell r="E162">
            <v>80</v>
          </cell>
          <cell r="F162"/>
          <cell r="G162">
            <v>2.3999999999999998E-3</v>
          </cell>
          <cell r="H162"/>
          <cell r="I162">
            <v>2.3999999999999998E-3</v>
          </cell>
          <cell r="L162">
            <v>0</v>
          </cell>
        </row>
        <row r="163">
          <cell r="E163">
            <v>81</v>
          </cell>
          <cell r="F163"/>
          <cell r="G163">
            <v>2.3999999999999998E-3</v>
          </cell>
          <cell r="H163"/>
          <cell r="I163">
            <v>2.3999999999999998E-3</v>
          </cell>
          <cell r="L163">
            <v>0</v>
          </cell>
        </row>
        <row r="164">
          <cell r="E164">
            <v>82</v>
          </cell>
          <cell r="F164"/>
          <cell r="G164">
            <v>2.3999999999999998E-3</v>
          </cell>
          <cell r="H164"/>
          <cell r="I164">
            <v>2.3999999999999998E-3</v>
          </cell>
          <cell r="L164">
            <v>0</v>
          </cell>
        </row>
        <row r="165">
          <cell r="E165">
            <v>83</v>
          </cell>
          <cell r="F165"/>
          <cell r="G165">
            <v>2.3999999999999998E-3</v>
          </cell>
          <cell r="H165"/>
          <cell r="I165">
            <v>2.3999999999999998E-3</v>
          </cell>
          <cell r="L165">
            <v>0</v>
          </cell>
        </row>
        <row r="166">
          <cell r="E166">
            <v>84</v>
          </cell>
          <cell r="F166"/>
          <cell r="G166">
            <v>2.3999999999999998E-3</v>
          </cell>
          <cell r="H166"/>
          <cell r="I166">
            <v>2.3999999999999998E-3</v>
          </cell>
          <cell r="L166">
            <v>0</v>
          </cell>
        </row>
        <row r="167">
          <cell r="E167">
            <v>85</v>
          </cell>
          <cell r="F167"/>
          <cell r="G167">
            <v>2.3999999999999998E-3</v>
          </cell>
          <cell r="H167"/>
          <cell r="I167">
            <v>2.3999999999999998E-3</v>
          </cell>
          <cell r="L167">
            <v>0</v>
          </cell>
        </row>
        <row r="168">
          <cell r="E168">
            <v>86</v>
          </cell>
          <cell r="F168"/>
          <cell r="G168">
            <v>2.3999999999999998E-3</v>
          </cell>
          <cell r="H168"/>
          <cell r="I168">
            <v>2.3999999999999998E-3</v>
          </cell>
          <cell r="L168">
            <v>0</v>
          </cell>
        </row>
        <row r="169">
          <cell r="E169">
            <v>87</v>
          </cell>
          <cell r="F169"/>
          <cell r="G169">
            <v>2.3999999999999998E-3</v>
          </cell>
          <cell r="H169"/>
          <cell r="I169">
            <v>2.3999999999999998E-3</v>
          </cell>
          <cell r="L169">
            <v>0</v>
          </cell>
        </row>
        <row r="170">
          <cell r="E170">
            <v>88</v>
          </cell>
          <cell r="F170"/>
          <cell r="G170">
            <v>2.3999999999999998E-3</v>
          </cell>
          <cell r="H170"/>
          <cell r="I170">
            <v>2.3999999999999998E-3</v>
          </cell>
          <cell r="L170">
            <v>0</v>
          </cell>
        </row>
        <row r="171">
          <cell r="E171">
            <v>89</v>
          </cell>
          <cell r="F171"/>
          <cell r="G171">
            <v>2.3999999999999998E-3</v>
          </cell>
          <cell r="H171"/>
          <cell r="I171">
            <v>2.3999999999999998E-3</v>
          </cell>
          <cell r="L171">
            <v>0</v>
          </cell>
        </row>
        <row r="172">
          <cell r="E172">
            <v>90</v>
          </cell>
          <cell r="F172"/>
          <cell r="G172">
            <v>2.3999999999999998E-3</v>
          </cell>
          <cell r="H172"/>
          <cell r="I172">
            <v>2.3999999999999998E-3</v>
          </cell>
          <cell r="L172">
            <v>0</v>
          </cell>
        </row>
        <row r="173">
          <cell r="E173">
            <v>91</v>
          </cell>
          <cell r="F173"/>
          <cell r="G173">
            <v>2.3999999999999998E-3</v>
          </cell>
          <cell r="H173"/>
          <cell r="I173">
            <v>2.3999999999999998E-3</v>
          </cell>
          <cell r="L173">
            <v>0</v>
          </cell>
        </row>
        <row r="174">
          <cell r="E174">
            <v>92</v>
          </cell>
          <cell r="F174"/>
          <cell r="G174">
            <v>2.3999999999999998E-3</v>
          </cell>
          <cell r="H174"/>
          <cell r="I174">
            <v>2.3999999999999998E-3</v>
          </cell>
          <cell r="L174">
            <v>0</v>
          </cell>
        </row>
        <row r="175">
          <cell r="E175">
            <v>93</v>
          </cell>
          <cell r="F175"/>
          <cell r="G175">
            <v>2.3999999999999998E-3</v>
          </cell>
          <cell r="H175"/>
          <cell r="I175">
            <v>2.3999999999999998E-3</v>
          </cell>
          <cell r="L175">
            <v>0</v>
          </cell>
        </row>
        <row r="176">
          <cell r="E176">
            <v>94</v>
          </cell>
          <cell r="F176"/>
          <cell r="G176">
            <v>2.3999999999999998E-3</v>
          </cell>
          <cell r="H176"/>
          <cell r="I176">
            <v>2.3999999999999998E-3</v>
          </cell>
          <cell r="L176">
            <v>0</v>
          </cell>
        </row>
        <row r="177">
          <cell r="E177">
            <v>95</v>
          </cell>
          <cell r="F177"/>
          <cell r="G177">
            <v>2.3999999999999998E-3</v>
          </cell>
          <cell r="H177"/>
          <cell r="I177">
            <v>2.3999999999999998E-3</v>
          </cell>
          <cell r="L177">
            <v>0</v>
          </cell>
        </row>
        <row r="178">
          <cell r="E178">
            <v>96</v>
          </cell>
          <cell r="F178"/>
          <cell r="G178">
            <v>2.3999999999999998E-3</v>
          </cell>
          <cell r="H178"/>
          <cell r="I178">
            <v>2.3999999999999998E-3</v>
          </cell>
          <cell r="L178">
            <v>0</v>
          </cell>
        </row>
        <row r="179">
          <cell r="E179">
            <v>97</v>
          </cell>
          <cell r="F179"/>
          <cell r="G179">
            <v>2.3999999999999998E-3</v>
          </cell>
          <cell r="H179"/>
          <cell r="I179">
            <v>2.3999999999999998E-3</v>
          </cell>
          <cell r="L179">
            <v>0</v>
          </cell>
        </row>
        <row r="180">
          <cell r="E180">
            <v>98</v>
          </cell>
          <cell r="F180"/>
          <cell r="G180">
            <v>2.3999999999999998E-3</v>
          </cell>
          <cell r="H180"/>
          <cell r="I180">
            <v>2.3999999999999998E-3</v>
          </cell>
          <cell r="L180">
            <v>0</v>
          </cell>
        </row>
        <row r="181">
          <cell r="E181">
            <v>99</v>
          </cell>
          <cell r="F181"/>
          <cell r="G181">
            <v>1.9000000000024553E-3</v>
          </cell>
          <cell r="H181"/>
          <cell r="I181">
            <v>1.9000000000024553E-3</v>
          </cell>
          <cell r="L181">
            <v>0</v>
          </cell>
        </row>
        <row r="182">
          <cell r="E182" t="str">
            <v>Primary Seronegative Y1</v>
          </cell>
          <cell r="F182" t="str">
            <v>EfficacyPrNeg</v>
          </cell>
          <cell r="G182">
            <v>0.749</v>
          </cell>
          <cell r="H182"/>
          <cell r="I182">
            <v>0.749</v>
          </cell>
          <cell r="L182">
            <v>1</v>
          </cell>
        </row>
        <row r="183">
          <cell r="E183" t="str">
            <v>Primary Seronegative Y2</v>
          </cell>
          <cell r="F183"/>
          <cell r="G183">
            <v>0.45300000000000001</v>
          </cell>
          <cell r="H183"/>
          <cell r="I183">
            <v>0.45300000000000001</v>
          </cell>
          <cell r="L183">
            <v>0</v>
          </cell>
        </row>
        <row r="184">
          <cell r="E184" t="str">
            <v>Primary Seronegative Y3</v>
          </cell>
          <cell r="F184"/>
          <cell r="G184">
            <v>0.35499999999999998</v>
          </cell>
          <cell r="H184"/>
          <cell r="I184">
            <v>0.35499999999999998</v>
          </cell>
          <cell r="L184">
            <v>0</v>
          </cell>
        </row>
        <row r="185">
          <cell r="E185" t="str">
            <v>Primary Seronegative Y4</v>
          </cell>
          <cell r="F185"/>
          <cell r="G185">
            <v>0.35499999999999998</v>
          </cell>
          <cell r="H185"/>
          <cell r="I185">
            <v>0.35499999999999998</v>
          </cell>
          <cell r="L185">
            <v>0</v>
          </cell>
        </row>
        <row r="186">
          <cell r="E186" t="str">
            <v>Primary Seronegative Y5</v>
          </cell>
          <cell r="F186"/>
          <cell r="G186">
            <v>0.35499999999999998</v>
          </cell>
          <cell r="H186"/>
          <cell r="I186">
            <v>0.35499999999999998</v>
          </cell>
          <cell r="L186">
            <v>0</v>
          </cell>
        </row>
        <row r="187">
          <cell r="E187" t="str">
            <v>Primary Seropositive Y1</v>
          </cell>
          <cell r="F187" t="str">
            <v>EfficacyPrPos</v>
          </cell>
          <cell r="G187">
            <v>0.82199999999999995</v>
          </cell>
          <cell r="H187"/>
          <cell r="I187">
            <v>0.82199999999999995</v>
          </cell>
          <cell r="L187">
            <v>0</v>
          </cell>
        </row>
        <row r="188">
          <cell r="E188" t="str">
            <v>Primary Seropositive Y2</v>
          </cell>
          <cell r="F188"/>
          <cell r="G188">
            <v>0.60299999999999998</v>
          </cell>
          <cell r="H188"/>
          <cell r="I188">
            <v>0.60299999999999998</v>
          </cell>
          <cell r="L188">
            <v>0</v>
          </cell>
        </row>
        <row r="189">
          <cell r="E189" t="str">
            <v>Primary Seropositive Y3</v>
          </cell>
          <cell r="F189"/>
          <cell r="G189">
            <v>0.48299999999999998</v>
          </cell>
          <cell r="H189"/>
          <cell r="I189">
            <v>0.48299999999999998</v>
          </cell>
          <cell r="L189">
            <v>0</v>
          </cell>
        </row>
        <row r="190">
          <cell r="E190" t="str">
            <v>Primary Seropositive Y4</v>
          </cell>
          <cell r="F190"/>
          <cell r="G190">
            <v>0.48299999999999998</v>
          </cell>
          <cell r="H190"/>
          <cell r="I190">
            <v>0.48299999999999998</v>
          </cell>
          <cell r="L190">
            <v>0</v>
          </cell>
        </row>
        <row r="191">
          <cell r="E191" t="str">
            <v>Primary Seropositive Y5</v>
          </cell>
          <cell r="F191"/>
          <cell r="G191">
            <v>0.48299999999999998</v>
          </cell>
          <cell r="H191"/>
          <cell r="I191">
            <v>0.48299999999999998</v>
          </cell>
          <cell r="L191">
            <v>0</v>
          </cell>
        </row>
        <row r="192">
          <cell r="E192" t="str">
            <v>Booster Seronegative Y1</v>
          </cell>
          <cell r="F192" t="str">
            <v>EfficacyBooNeg</v>
          </cell>
          <cell r="G192">
            <v>0.749</v>
          </cell>
          <cell r="H192"/>
          <cell r="I192">
            <v>0.749</v>
          </cell>
          <cell r="L192">
            <v>0</v>
          </cell>
        </row>
        <row r="193">
          <cell r="E193" t="str">
            <v>Booster Seronegative Y2</v>
          </cell>
          <cell r="F193"/>
          <cell r="G193">
            <v>0.45300000000000001</v>
          </cell>
          <cell r="H193"/>
          <cell r="I193">
            <v>0.45300000000000001</v>
          </cell>
          <cell r="L193">
            <v>0</v>
          </cell>
        </row>
        <row r="194">
          <cell r="E194" t="str">
            <v>Booster Seronegative Y3</v>
          </cell>
          <cell r="F194"/>
          <cell r="G194">
            <v>0.35499999999999998</v>
          </cell>
          <cell r="H194"/>
          <cell r="I194">
            <v>0.35499999999999998</v>
          </cell>
          <cell r="L194">
            <v>0</v>
          </cell>
        </row>
        <row r="195">
          <cell r="E195" t="str">
            <v>Booster Seronegative Y4</v>
          </cell>
          <cell r="F195"/>
          <cell r="G195">
            <v>0.35499999999999998</v>
          </cell>
          <cell r="H195"/>
          <cell r="I195">
            <v>0.35499999999999998</v>
          </cell>
          <cell r="L195">
            <v>0</v>
          </cell>
        </row>
        <row r="196">
          <cell r="E196" t="str">
            <v>Booster Seropositive Y1</v>
          </cell>
          <cell r="F196" t="str">
            <v>EfficacyBooPos</v>
          </cell>
          <cell r="G196">
            <v>0.82199999999999995</v>
          </cell>
          <cell r="H196"/>
          <cell r="I196">
            <v>0.82199999999999995</v>
          </cell>
          <cell r="L196">
            <v>0</v>
          </cell>
        </row>
        <row r="197">
          <cell r="E197" t="str">
            <v>Booster Seropositive Y2</v>
          </cell>
          <cell r="F197"/>
          <cell r="G197">
            <v>0.60299999999999998</v>
          </cell>
          <cell r="H197"/>
          <cell r="I197">
            <v>0.60299999999999998</v>
          </cell>
          <cell r="L197">
            <v>0</v>
          </cell>
        </row>
        <row r="198">
          <cell r="E198" t="str">
            <v>Booster Seropositive Y3</v>
          </cell>
          <cell r="F198"/>
          <cell r="G198">
            <v>0.48299999999999998</v>
          </cell>
          <cell r="H198"/>
          <cell r="I198">
            <v>0.48299999999999998</v>
          </cell>
          <cell r="L198">
            <v>0</v>
          </cell>
        </row>
        <row r="199">
          <cell r="E199" t="str">
            <v>Booster Seropositive Y4</v>
          </cell>
          <cell r="F199"/>
          <cell r="G199">
            <v>0.48299999999999998</v>
          </cell>
          <cell r="H199"/>
          <cell r="I199">
            <v>0.48299999999999998</v>
          </cell>
          <cell r="L199">
            <v>0</v>
          </cell>
        </row>
        <row r="200">
          <cell r="E200" t="str">
            <v>Primary Seronegative Y1</v>
          </cell>
          <cell r="F200" t="str">
            <v>EfficacyHospPrNeg</v>
          </cell>
          <cell r="G200">
            <v>0.749</v>
          </cell>
          <cell r="H200"/>
          <cell r="I200">
            <v>0.749</v>
          </cell>
          <cell r="L200">
            <v>0</v>
          </cell>
        </row>
        <row r="201">
          <cell r="E201" t="str">
            <v>Primary Seronegative Y2</v>
          </cell>
          <cell r="F201"/>
          <cell r="G201">
            <v>0.45300000000000001</v>
          </cell>
          <cell r="H201"/>
          <cell r="I201">
            <v>0.45300000000000001</v>
          </cell>
          <cell r="L201">
            <v>0</v>
          </cell>
        </row>
        <row r="202">
          <cell r="E202" t="str">
            <v>Primary Seronegative Y3</v>
          </cell>
          <cell r="F202"/>
          <cell r="G202">
            <v>0.35499999999999998</v>
          </cell>
          <cell r="H202"/>
          <cell r="I202">
            <v>0.35499999999999998</v>
          </cell>
          <cell r="L202">
            <v>0</v>
          </cell>
        </row>
        <row r="203">
          <cell r="E203" t="str">
            <v>Primary Seronegative Y4</v>
          </cell>
          <cell r="F203"/>
          <cell r="G203">
            <v>0.35499999999999998</v>
          </cell>
          <cell r="H203"/>
          <cell r="I203">
            <v>0.35499999999999998</v>
          </cell>
          <cell r="L203">
            <v>0</v>
          </cell>
        </row>
        <row r="204">
          <cell r="E204" t="str">
            <v>Primary Seronegative Y5</v>
          </cell>
          <cell r="F204"/>
          <cell r="G204">
            <v>0.35499999999999998</v>
          </cell>
          <cell r="H204"/>
          <cell r="I204">
            <v>0.35499999999999998</v>
          </cell>
          <cell r="L204">
            <v>0</v>
          </cell>
        </row>
        <row r="205">
          <cell r="E205" t="str">
            <v>Primary Seropositive Y1</v>
          </cell>
          <cell r="F205" t="str">
            <v>EfficacyHospPrPos</v>
          </cell>
          <cell r="G205">
            <v>0.82199999999999995</v>
          </cell>
          <cell r="H205"/>
          <cell r="I205">
            <v>0.82199999999999995</v>
          </cell>
          <cell r="L205">
            <v>0</v>
          </cell>
        </row>
        <row r="206">
          <cell r="E206" t="str">
            <v>Primary Seropositive Y2</v>
          </cell>
          <cell r="F206"/>
          <cell r="G206">
            <v>0.60299999999999998</v>
          </cell>
          <cell r="H206"/>
          <cell r="I206">
            <v>0.60299999999999998</v>
          </cell>
          <cell r="L206">
            <v>0</v>
          </cell>
        </row>
        <row r="207">
          <cell r="E207" t="str">
            <v>Primary Seropositive Y3</v>
          </cell>
          <cell r="F207"/>
          <cell r="G207">
            <v>0.48299999999999998</v>
          </cell>
          <cell r="H207"/>
          <cell r="I207">
            <v>0.48299999999999998</v>
          </cell>
          <cell r="L207">
            <v>0</v>
          </cell>
        </row>
        <row r="208">
          <cell r="E208" t="str">
            <v>Primary Seropositive Y4</v>
          </cell>
          <cell r="F208"/>
          <cell r="G208">
            <v>0.48299999999999998</v>
          </cell>
          <cell r="H208"/>
          <cell r="I208">
            <v>0.48299999999999998</v>
          </cell>
          <cell r="L208">
            <v>0</v>
          </cell>
        </row>
        <row r="209">
          <cell r="E209" t="str">
            <v>Primary Seropositive Y5</v>
          </cell>
          <cell r="F209"/>
          <cell r="G209">
            <v>0.48299999999999998</v>
          </cell>
          <cell r="H209"/>
          <cell r="I209">
            <v>0.48299999999999998</v>
          </cell>
          <cell r="L209">
            <v>0</v>
          </cell>
        </row>
        <row r="210">
          <cell r="E210" t="str">
            <v>Routine age start</v>
          </cell>
          <cell r="F210" t="str">
            <v>Routine_Start</v>
          </cell>
          <cell r="G210">
            <v>8</v>
          </cell>
          <cell r="H210"/>
          <cell r="I210">
            <v>8</v>
          </cell>
          <cell r="L210">
            <v>0</v>
          </cell>
        </row>
        <row r="211">
          <cell r="E211" t="str">
            <v>Routine age end</v>
          </cell>
          <cell r="F211" t="str">
            <v>Routine_End</v>
          </cell>
          <cell r="G211">
            <v>9</v>
          </cell>
          <cell r="H211"/>
          <cell r="I211">
            <v>9</v>
          </cell>
          <cell r="L211">
            <v>0</v>
          </cell>
        </row>
        <row r="212">
          <cell r="E212" t="str">
            <v>Catchup age start</v>
          </cell>
          <cell r="F212" t="str">
            <v>Catchup_Start</v>
          </cell>
          <cell r="G212">
            <v>10</v>
          </cell>
          <cell r="H212"/>
          <cell r="I212">
            <v>10</v>
          </cell>
          <cell r="L212">
            <v>0</v>
          </cell>
        </row>
        <row r="213">
          <cell r="E213" t="str">
            <v>Catchup age end</v>
          </cell>
          <cell r="F213" t="str">
            <v>Catchup_End</v>
          </cell>
          <cell r="G213">
            <v>12</v>
          </cell>
          <cell r="H213"/>
          <cell r="I213">
            <v>12</v>
          </cell>
          <cell r="L213">
            <v>0</v>
          </cell>
        </row>
        <row r="214">
          <cell r="E214" t="str">
            <v>Include Booster</v>
          </cell>
          <cell r="F214" t="str">
            <v>InclBooster</v>
          </cell>
          <cell r="G214" t="str">
            <v>Yes</v>
          </cell>
          <cell r="H214"/>
          <cell r="I214" t="str">
            <v>Yes</v>
          </cell>
          <cell r="L214">
            <v>0</v>
          </cell>
        </row>
        <row r="215">
          <cell r="E215" t="str">
            <v>Booster Year</v>
          </cell>
          <cell r="F215" t="str">
            <v>BoosterYear</v>
          </cell>
          <cell r="G215">
            <v>4</v>
          </cell>
          <cell r="H215"/>
          <cell r="I215">
            <v>4</v>
          </cell>
          <cell r="L215">
            <v>0</v>
          </cell>
        </row>
        <row r="216">
          <cell r="E216" t="str">
            <v>Routine Y1</v>
          </cell>
          <cell r="F216" t="str">
            <v>Routine_Cov</v>
          </cell>
          <cell r="G216">
            <v>0.8</v>
          </cell>
          <cell r="H216"/>
          <cell r="I216">
            <v>0.8</v>
          </cell>
          <cell r="L216">
            <v>0</v>
          </cell>
        </row>
        <row r="217">
          <cell r="E217" t="str">
            <v>Routine Y2</v>
          </cell>
          <cell r="F217"/>
          <cell r="G217">
            <v>0.8</v>
          </cell>
          <cell r="H217"/>
          <cell r="I217">
            <v>0.8</v>
          </cell>
          <cell r="L217">
            <v>0</v>
          </cell>
        </row>
        <row r="218">
          <cell r="E218" t="str">
            <v>Routine Y3</v>
          </cell>
          <cell r="F218"/>
          <cell r="G218">
            <v>0.8</v>
          </cell>
          <cell r="H218"/>
          <cell r="I218">
            <v>0.8</v>
          </cell>
          <cell r="L218">
            <v>0</v>
          </cell>
        </row>
        <row r="219">
          <cell r="E219" t="str">
            <v>Routine Y4</v>
          </cell>
          <cell r="F219"/>
          <cell r="G219">
            <v>0.8</v>
          </cell>
          <cell r="H219"/>
          <cell r="I219">
            <v>0.8</v>
          </cell>
          <cell r="L219">
            <v>0</v>
          </cell>
        </row>
        <row r="220">
          <cell r="E220" t="str">
            <v>Routine Y5</v>
          </cell>
          <cell r="F220"/>
          <cell r="G220">
            <v>0.8</v>
          </cell>
          <cell r="H220"/>
          <cell r="I220">
            <v>0.8</v>
          </cell>
          <cell r="L220">
            <v>0</v>
          </cell>
        </row>
        <row r="221">
          <cell r="E221" t="str">
            <v>Catchup Y1</v>
          </cell>
          <cell r="F221" t="str">
            <v>Catchup_Cov</v>
          </cell>
          <cell r="G221">
            <v>0.2</v>
          </cell>
          <cell r="H221"/>
          <cell r="I221">
            <v>0.2</v>
          </cell>
          <cell r="L221">
            <v>0</v>
          </cell>
        </row>
        <row r="222">
          <cell r="E222" t="str">
            <v>Catchup Y2</v>
          </cell>
          <cell r="F222"/>
          <cell r="G222">
            <v>0.2</v>
          </cell>
          <cell r="H222"/>
          <cell r="I222">
            <v>0.2</v>
          </cell>
          <cell r="L222">
            <v>0</v>
          </cell>
        </row>
        <row r="223">
          <cell r="E223" t="str">
            <v>Catchup Y3</v>
          </cell>
          <cell r="F223"/>
          <cell r="G223">
            <v>0.2</v>
          </cell>
          <cell r="H223"/>
          <cell r="I223">
            <v>0.2</v>
          </cell>
          <cell r="L223">
            <v>0</v>
          </cell>
        </row>
        <row r="224">
          <cell r="E224" t="str">
            <v>Catchup Y4</v>
          </cell>
          <cell r="F224"/>
          <cell r="G224">
            <v>0.2</v>
          </cell>
          <cell r="H224"/>
          <cell r="I224">
            <v>0.2</v>
          </cell>
          <cell r="L224">
            <v>0</v>
          </cell>
        </row>
        <row r="225">
          <cell r="E225" t="str">
            <v>Catchup Y5</v>
          </cell>
          <cell r="F225"/>
          <cell r="G225">
            <v>0.2</v>
          </cell>
          <cell r="H225"/>
          <cell r="I225">
            <v>0.2</v>
          </cell>
          <cell r="L225">
            <v>0</v>
          </cell>
        </row>
        <row r="226">
          <cell r="E226" t="str">
            <v>Routine Vac Acquisition Primary</v>
          </cell>
          <cell r="F226" t="str">
            <v>R_VacAcq_Pr</v>
          </cell>
          <cell r="G226">
            <v>10</v>
          </cell>
          <cell r="H226"/>
          <cell r="I226">
            <v>10</v>
          </cell>
          <cell r="L226">
            <v>1</v>
          </cell>
        </row>
        <row r="227">
          <cell r="E227" t="str">
            <v>Routine Vac Acquisition Booster</v>
          </cell>
          <cell r="F227" t="str">
            <v>R_VacAcq_Boo</v>
          </cell>
          <cell r="G227">
            <v>10</v>
          </cell>
          <cell r="H227"/>
          <cell r="I227">
            <v>10</v>
          </cell>
          <cell r="L227">
            <v>0</v>
          </cell>
        </row>
        <row r="228">
          <cell r="E228" t="str">
            <v>Routine Vac Administration</v>
          </cell>
          <cell r="F228" t="str">
            <v>R_VacAdmin</v>
          </cell>
          <cell r="G228">
            <v>1</v>
          </cell>
          <cell r="H228"/>
          <cell r="I228">
            <v>1</v>
          </cell>
          <cell r="L228">
            <v>0</v>
          </cell>
        </row>
        <row r="229">
          <cell r="E229" t="str">
            <v>Catchup Vac Acquisition Primary</v>
          </cell>
          <cell r="F229" t="str">
            <v>C_VacAcq_Pr</v>
          </cell>
          <cell r="G229">
            <v>10</v>
          </cell>
          <cell r="H229"/>
          <cell r="I229">
            <v>10</v>
          </cell>
          <cell r="L229">
            <v>0</v>
          </cell>
        </row>
        <row r="230">
          <cell r="E230" t="str">
            <v>Catchup Vac Acquisition Booster</v>
          </cell>
          <cell r="F230" t="str">
            <v>C_VacAcq_Boo</v>
          </cell>
          <cell r="G230">
            <v>10</v>
          </cell>
          <cell r="H230"/>
          <cell r="I230">
            <v>10</v>
          </cell>
          <cell r="L230">
            <v>0</v>
          </cell>
        </row>
        <row r="231">
          <cell r="E231" t="str">
            <v>Catcup Vac Administration</v>
          </cell>
          <cell r="F231" t="str">
            <v>C_VacAdmin</v>
          </cell>
          <cell r="G231">
            <v>1</v>
          </cell>
          <cell r="H231"/>
          <cell r="I231">
            <v>1</v>
          </cell>
          <cell r="L231">
            <v>0</v>
          </cell>
        </row>
        <row r="232">
          <cell r="E232" t="str">
            <v xml:space="preserve">Hospitalization </v>
          </cell>
          <cell r="F232" t="str">
            <v>Hosp</v>
          </cell>
          <cell r="G232">
            <v>428</v>
          </cell>
          <cell r="H232"/>
          <cell r="I232">
            <v>428</v>
          </cell>
          <cell r="L232">
            <v>0</v>
          </cell>
        </row>
        <row r="233">
          <cell r="E233" t="str">
            <v xml:space="preserve">Ambulatory care </v>
          </cell>
          <cell r="F233" t="str">
            <v>AmbCare</v>
          </cell>
          <cell r="G233">
            <v>67</v>
          </cell>
          <cell r="H233"/>
          <cell r="I233">
            <v>67</v>
          </cell>
          <cell r="L233">
            <v>0</v>
          </cell>
        </row>
        <row r="234">
          <cell r="E234" t="str">
            <v>Hospitalization (% of cost)</v>
          </cell>
          <cell r="F234" t="str">
            <v>Hosp_CostProp</v>
          </cell>
          <cell r="G234">
            <v>0.1</v>
          </cell>
          <cell r="H234"/>
          <cell r="I234">
            <v>0.1</v>
          </cell>
          <cell r="L234">
            <v>0</v>
          </cell>
        </row>
        <row r="235">
          <cell r="E235" t="str">
            <v>Ambulatory Care (% of cost)</v>
          </cell>
          <cell r="F235" t="str">
            <v>Amb_CostProp</v>
          </cell>
          <cell r="G235">
            <v>0.8</v>
          </cell>
          <cell r="H235"/>
          <cell r="I235">
            <v>0.8</v>
          </cell>
          <cell r="L235">
            <v>0</v>
          </cell>
        </row>
        <row r="236">
          <cell r="E236" t="str">
            <v>Cost of persistent dengue symptoms (per month)</v>
          </cell>
          <cell r="F236" t="str">
            <v>PersDengue_Cost</v>
          </cell>
          <cell r="G236">
            <v>23</v>
          </cell>
          <cell r="H236"/>
          <cell r="I236">
            <v>23</v>
          </cell>
          <cell r="L236">
            <v>0</v>
          </cell>
        </row>
        <row r="237">
          <cell r="E237" t="str">
            <v>Proportion having persistent dengue symptoms (%)</v>
          </cell>
          <cell r="F237" t="str">
            <v>PersDengue_Prop</v>
          </cell>
          <cell r="G237">
            <v>0.54</v>
          </cell>
          <cell r="H237"/>
          <cell r="I237">
            <v>0.54</v>
          </cell>
          <cell r="L237">
            <v>0</v>
          </cell>
        </row>
        <row r="238">
          <cell r="E238" t="str">
            <v>Time at which persistent dengue symptom starts following the infection (months)</v>
          </cell>
          <cell r="F238" t="str">
            <v>PersDengue_Start</v>
          </cell>
          <cell r="G238">
            <v>1</v>
          </cell>
          <cell r="H238"/>
          <cell r="I238">
            <v>1</v>
          </cell>
          <cell r="L238">
            <v>0</v>
          </cell>
        </row>
        <row r="239">
          <cell r="E239" t="str">
            <v>Duration of persistent dengue symptoms (months)</v>
          </cell>
          <cell r="F239" t="str">
            <v>PersDengue_Dur</v>
          </cell>
          <cell r="G239">
            <v>12</v>
          </cell>
          <cell r="H239"/>
          <cell r="I239">
            <v>12</v>
          </cell>
          <cell r="L239">
            <v>0</v>
          </cell>
        </row>
        <row r="240">
          <cell r="E240" t="str">
            <v>Avg wage per day</v>
          </cell>
          <cell r="F240" t="str">
            <v>Avg_Wage</v>
          </cell>
          <cell r="G240">
            <v>22</v>
          </cell>
          <cell r="H240"/>
          <cell r="I240">
            <v>22</v>
          </cell>
          <cell r="L240">
            <v>0</v>
          </cell>
        </row>
        <row r="241">
          <cell r="E241" t="str">
            <v>Caregiver Ages 1-4</v>
          </cell>
          <cell r="F241" t="str">
            <v>Caregiver</v>
          </cell>
          <cell r="G241">
            <v>1</v>
          </cell>
          <cell r="H241"/>
          <cell r="I241">
            <v>1</v>
          </cell>
          <cell r="L241">
            <v>0</v>
          </cell>
        </row>
        <row r="242">
          <cell r="E242" t="str">
            <v>Caregiver Ages 5-9</v>
          </cell>
          <cell r="F242"/>
          <cell r="G242">
            <v>1</v>
          </cell>
          <cell r="H242"/>
          <cell r="I242">
            <v>1</v>
          </cell>
          <cell r="L242">
            <v>0</v>
          </cell>
        </row>
        <row r="243">
          <cell r="E243" t="str">
            <v>Caregiver Ages 10-14</v>
          </cell>
          <cell r="F243"/>
          <cell r="G243">
            <v>1</v>
          </cell>
          <cell r="H243"/>
          <cell r="I243">
            <v>1</v>
          </cell>
          <cell r="L243">
            <v>0</v>
          </cell>
        </row>
        <row r="244">
          <cell r="E244" t="str">
            <v>Caregiver Ages 15-19</v>
          </cell>
          <cell r="F244"/>
          <cell r="G244">
            <v>0.2</v>
          </cell>
          <cell r="H244"/>
          <cell r="I244">
            <v>0.2</v>
          </cell>
          <cell r="L244">
            <v>0</v>
          </cell>
        </row>
        <row r="245">
          <cell r="E245" t="str">
            <v>School days missed</v>
          </cell>
          <cell r="F245" t="str">
            <v>School_Missed</v>
          </cell>
          <cell r="G245">
            <v>5.6</v>
          </cell>
          <cell r="H245"/>
          <cell r="I245">
            <v>5.6</v>
          </cell>
          <cell r="L245">
            <v>0</v>
          </cell>
        </row>
        <row r="246">
          <cell r="E246" t="str">
            <v>Employed Ages 15-19</v>
          </cell>
          <cell r="F246" t="str">
            <v>Employed</v>
          </cell>
          <cell r="G246">
            <v>0.4</v>
          </cell>
          <cell r="H246"/>
          <cell r="I246">
            <v>0.4</v>
          </cell>
          <cell r="L246">
            <v>0</v>
          </cell>
        </row>
        <row r="247">
          <cell r="E247" t="str">
            <v>Employed Ages 20-24</v>
          </cell>
          <cell r="F247"/>
          <cell r="G247">
            <v>0.4</v>
          </cell>
          <cell r="H247"/>
          <cell r="I247">
            <v>0.4</v>
          </cell>
          <cell r="L247">
            <v>0</v>
          </cell>
        </row>
        <row r="248">
          <cell r="E248" t="str">
            <v>Employed Ages 25-29</v>
          </cell>
          <cell r="F248"/>
          <cell r="G248">
            <v>0.8</v>
          </cell>
          <cell r="H248"/>
          <cell r="I248">
            <v>0.8</v>
          </cell>
          <cell r="L248">
            <v>0</v>
          </cell>
        </row>
        <row r="249">
          <cell r="E249" t="str">
            <v>Employed Ages 30-34</v>
          </cell>
          <cell r="F249"/>
          <cell r="G249">
            <v>0.9</v>
          </cell>
          <cell r="H249"/>
          <cell r="I249">
            <v>0.9</v>
          </cell>
          <cell r="L249">
            <v>0</v>
          </cell>
        </row>
        <row r="250">
          <cell r="E250" t="str">
            <v>Employed Ages 35-39</v>
          </cell>
          <cell r="F250"/>
          <cell r="G250">
            <v>0.9</v>
          </cell>
          <cell r="H250"/>
          <cell r="I250">
            <v>0.9</v>
          </cell>
          <cell r="L250">
            <v>0</v>
          </cell>
        </row>
        <row r="251">
          <cell r="E251" t="str">
            <v>Employed Ages 40-44</v>
          </cell>
          <cell r="F251"/>
          <cell r="G251">
            <v>0.9</v>
          </cell>
          <cell r="H251"/>
          <cell r="I251">
            <v>0.9</v>
          </cell>
          <cell r="L251">
            <v>0</v>
          </cell>
        </row>
        <row r="252">
          <cell r="E252" t="str">
            <v>Employed Ages 45-49</v>
          </cell>
          <cell r="F252"/>
          <cell r="G252">
            <v>0.9</v>
          </cell>
          <cell r="H252"/>
          <cell r="I252">
            <v>0.9</v>
          </cell>
          <cell r="L252">
            <v>0</v>
          </cell>
        </row>
        <row r="253">
          <cell r="E253" t="str">
            <v>Employed Ages 50-54</v>
          </cell>
          <cell r="F253"/>
          <cell r="G253">
            <v>0.9</v>
          </cell>
          <cell r="H253"/>
          <cell r="I253">
            <v>0.9</v>
          </cell>
          <cell r="L253">
            <v>0</v>
          </cell>
        </row>
        <row r="254">
          <cell r="E254" t="str">
            <v>Employed Ages 55-59</v>
          </cell>
          <cell r="F254"/>
          <cell r="G254">
            <v>0.6</v>
          </cell>
          <cell r="H254"/>
          <cell r="I254">
            <v>0.6</v>
          </cell>
          <cell r="L254">
            <v>0</v>
          </cell>
        </row>
        <row r="255">
          <cell r="E255" t="str">
            <v>Employed Ages 60-64</v>
          </cell>
          <cell r="F255"/>
          <cell r="G255">
            <v>0.5</v>
          </cell>
          <cell r="H255"/>
          <cell r="I255">
            <v>0.5</v>
          </cell>
          <cell r="L255">
            <v>0</v>
          </cell>
        </row>
        <row r="256">
          <cell r="E256" t="str">
            <v>Employed Ages 65-69</v>
          </cell>
          <cell r="F256"/>
          <cell r="G256">
            <v>0.1</v>
          </cell>
          <cell r="H256"/>
          <cell r="I256">
            <v>0.1</v>
          </cell>
          <cell r="L256">
            <v>0</v>
          </cell>
        </row>
        <row r="257">
          <cell r="E257" t="str">
            <v>Employed Ages 70-74</v>
          </cell>
          <cell r="F257"/>
          <cell r="G257">
            <v>0</v>
          </cell>
          <cell r="H257"/>
          <cell r="I257">
            <v>0</v>
          </cell>
          <cell r="L257">
            <v>0</v>
          </cell>
        </row>
        <row r="258">
          <cell r="E258" t="str">
            <v>Employed Ages 75-79</v>
          </cell>
          <cell r="F258"/>
          <cell r="G258">
            <v>0</v>
          </cell>
          <cell r="H258"/>
          <cell r="I258">
            <v>0</v>
          </cell>
          <cell r="L258">
            <v>0</v>
          </cell>
        </row>
        <row r="259">
          <cell r="E259" t="str">
            <v>Employed Ages 80-99</v>
          </cell>
          <cell r="F259"/>
          <cell r="G259">
            <v>0</v>
          </cell>
          <cell r="H259"/>
          <cell r="I259">
            <v>0</v>
          </cell>
          <cell r="L259">
            <v>0</v>
          </cell>
        </row>
        <row r="260">
          <cell r="E260" t="str">
            <v>Work Days Missed</v>
          </cell>
          <cell r="F260" t="str">
            <v>Work_Missed</v>
          </cell>
          <cell r="G260">
            <v>7</v>
          </cell>
          <cell r="H260"/>
          <cell r="I260">
            <v>7</v>
          </cell>
          <cell r="L260">
            <v>0</v>
          </cell>
        </row>
        <row r="261">
          <cell r="E261" t="str">
            <v>Transportation</v>
          </cell>
          <cell r="F261" t="str">
            <v>OOP_Transport</v>
          </cell>
          <cell r="G261">
            <v>1</v>
          </cell>
          <cell r="H261"/>
          <cell r="I261">
            <v>1</v>
          </cell>
          <cell r="L261">
            <v>0</v>
          </cell>
        </row>
        <row r="262">
          <cell r="E262" t="str">
            <v>Lodging</v>
          </cell>
          <cell r="F262" t="str">
            <v>OOP_Lodging</v>
          </cell>
          <cell r="G262">
            <v>1</v>
          </cell>
          <cell r="H262"/>
          <cell r="I262">
            <v>1</v>
          </cell>
          <cell r="L262">
            <v>0</v>
          </cell>
        </row>
        <row r="263">
          <cell r="E263" t="str">
            <v>Placeholder 1</v>
          </cell>
          <cell r="F263" t="str">
            <v>OOP_Placeholder_1</v>
          </cell>
          <cell r="G263">
            <v>0</v>
          </cell>
          <cell r="H263"/>
          <cell r="I263">
            <v>0</v>
          </cell>
          <cell r="L263">
            <v>0</v>
          </cell>
        </row>
        <row r="264">
          <cell r="E264" t="str">
            <v>Placeholder 2</v>
          </cell>
          <cell r="F264" t="str">
            <v>OOP_Placeholder_2</v>
          </cell>
          <cell r="G264">
            <v>0</v>
          </cell>
          <cell r="H264"/>
          <cell r="I264">
            <v>0</v>
          </cell>
          <cell r="L264">
            <v>0</v>
          </cell>
        </row>
        <row r="265">
          <cell r="E265" t="str">
            <v>No Vac Y1</v>
          </cell>
          <cell r="F265" t="str">
            <v>Curr_VectorControl</v>
          </cell>
          <cell r="G265">
            <v>1</v>
          </cell>
          <cell r="H265"/>
          <cell r="I265">
            <v>1</v>
          </cell>
          <cell r="L265">
            <v>1</v>
          </cell>
        </row>
        <row r="266">
          <cell r="E266" t="str">
            <v>No Vac Y2</v>
          </cell>
          <cell r="F266"/>
          <cell r="G266">
            <v>1</v>
          </cell>
          <cell r="H266"/>
          <cell r="I266">
            <v>1</v>
          </cell>
          <cell r="L266">
            <v>1</v>
          </cell>
        </row>
        <row r="267">
          <cell r="E267" t="str">
            <v>No Vac Y3</v>
          </cell>
          <cell r="F267"/>
          <cell r="G267">
            <v>1</v>
          </cell>
          <cell r="H267"/>
          <cell r="I267">
            <v>1</v>
          </cell>
          <cell r="L267">
            <v>1</v>
          </cell>
        </row>
        <row r="268">
          <cell r="E268" t="str">
            <v>No Vac Y4</v>
          </cell>
          <cell r="F268"/>
          <cell r="G268">
            <v>1</v>
          </cell>
          <cell r="H268"/>
          <cell r="I268">
            <v>1</v>
          </cell>
          <cell r="L268">
            <v>1</v>
          </cell>
        </row>
        <row r="269">
          <cell r="E269" t="str">
            <v>No Vac Y5</v>
          </cell>
          <cell r="F269"/>
          <cell r="G269">
            <v>1</v>
          </cell>
          <cell r="H269"/>
          <cell r="I269">
            <v>1</v>
          </cell>
          <cell r="L269">
            <v>1</v>
          </cell>
        </row>
        <row r="270">
          <cell r="E270" t="str">
            <v>Vac Y1</v>
          </cell>
          <cell r="F270" t="str">
            <v>Rev_VectorControl</v>
          </cell>
          <cell r="G270">
            <v>1</v>
          </cell>
          <cell r="H270"/>
          <cell r="I270">
            <v>1</v>
          </cell>
          <cell r="L270">
            <v>0</v>
          </cell>
        </row>
        <row r="271">
          <cell r="E271" t="str">
            <v>Vac Y2</v>
          </cell>
          <cell r="F271"/>
          <cell r="G271">
            <v>1</v>
          </cell>
          <cell r="H271"/>
          <cell r="I271">
            <v>1</v>
          </cell>
          <cell r="L271">
            <v>0</v>
          </cell>
        </row>
        <row r="272">
          <cell r="E272" t="str">
            <v>Vac Y3</v>
          </cell>
          <cell r="F272"/>
          <cell r="G272">
            <v>1</v>
          </cell>
          <cell r="H272"/>
          <cell r="I272">
            <v>1</v>
          </cell>
          <cell r="L272">
            <v>0</v>
          </cell>
        </row>
        <row r="273">
          <cell r="E273" t="str">
            <v>Vac Y4</v>
          </cell>
          <cell r="F273"/>
          <cell r="G273">
            <v>1</v>
          </cell>
          <cell r="H273"/>
          <cell r="I273">
            <v>1</v>
          </cell>
          <cell r="L273">
            <v>0</v>
          </cell>
        </row>
        <row r="274">
          <cell r="E274" t="str">
            <v>Vac Y5</v>
          </cell>
          <cell r="F274"/>
          <cell r="G274">
            <v>1</v>
          </cell>
          <cell r="H274"/>
          <cell r="I274">
            <v>1</v>
          </cell>
          <cell r="L274">
            <v>0</v>
          </cell>
        </row>
        <row r="275">
          <cell r="E275" t="str">
            <v>Elasticity of incidence with respect to vector control spending</v>
          </cell>
          <cell r="F275" t="str">
            <v>ElastIncidVectorCtrl</v>
          </cell>
          <cell r="G275">
            <v>0.01</v>
          </cell>
          <cell r="H275"/>
          <cell r="I275">
            <v>0.01</v>
          </cell>
          <cell r="L275">
            <v>0</v>
          </cell>
        </row>
        <row r="276">
          <cell r="E276" t="str">
            <v>Calculation method of cost</v>
          </cell>
          <cell r="F276" t="str">
            <v>VecCost_CalcMethod</v>
          </cell>
          <cell r="G276" t="str">
            <v>Aggregated</v>
          </cell>
          <cell r="H276"/>
          <cell r="I276" t="str">
            <v>Aggregated</v>
          </cell>
          <cell r="L276">
            <v>0</v>
          </cell>
        </row>
        <row r="277">
          <cell r="E277" t="str">
            <v>Cost per capita</v>
          </cell>
          <cell r="F277" t="str">
            <v>VectorControl_CPC</v>
          </cell>
          <cell r="G277">
            <v>1.99</v>
          </cell>
          <cell r="H277"/>
          <cell r="I277">
            <v>1.99</v>
          </cell>
          <cell r="L277">
            <v>0</v>
          </cell>
        </row>
        <row r="278">
          <cell r="E278" t="str">
            <v xml:space="preserve">Government communication </v>
          </cell>
          <cell r="F278" t="str">
            <v>VectorControl_Cat</v>
          </cell>
          <cell r="G278">
            <v>0.5</v>
          </cell>
          <cell r="H278"/>
          <cell r="I278">
            <v>0.5</v>
          </cell>
          <cell r="L278">
            <v>0</v>
          </cell>
        </row>
        <row r="279">
          <cell r="E279" t="str">
            <v>Awareness campaign</v>
          </cell>
          <cell r="F279"/>
          <cell r="G279">
            <v>0.3</v>
          </cell>
          <cell r="H279"/>
          <cell r="I279">
            <v>0.3</v>
          </cell>
          <cell r="L279">
            <v>0</v>
          </cell>
        </row>
        <row r="280">
          <cell r="E280" t="str">
            <v>Fogging</v>
          </cell>
          <cell r="F280"/>
          <cell r="G280">
            <v>0.3</v>
          </cell>
          <cell r="H280"/>
          <cell r="I280">
            <v>0.3</v>
          </cell>
          <cell r="L280">
            <v>0</v>
          </cell>
        </row>
        <row r="281">
          <cell r="E281" t="str">
            <v>Larvaciding</v>
          </cell>
          <cell r="F281"/>
          <cell r="G281">
            <v>0.4</v>
          </cell>
          <cell r="H281"/>
          <cell r="I281">
            <v>0.4</v>
          </cell>
          <cell r="L281">
            <v>0</v>
          </cell>
        </row>
        <row r="282">
          <cell r="E282" t="str">
            <v>Wolbachia monquito control</v>
          </cell>
          <cell r="F282"/>
          <cell r="G282">
            <v>0.2</v>
          </cell>
          <cell r="H282"/>
          <cell r="I282">
            <v>0.2</v>
          </cell>
          <cell r="L282">
            <v>0</v>
          </cell>
        </row>
        <row r="283">
          <cell r="E283" t="str">
            <v>Placeholder 1</v>
          </cell>
          <cell r="F283"/>
          <cell r="G283">
            <v>0</v>
          </cell>
          <cell r="H283"/>
          <cell r="I283">
            <v>0</v>
          </cell>
          <cell r="L283">
            <v>0</v>
          </cell>
        </row>
        <row r="284">
          <cell r="E284" t="str">
            <v>Placeholder 2</v>
          </cell>
          <cell r="F284"/>
          <cell r="G284">
            <v>0</v>
          </cell>
          <cell r="H284"/>
          <cell r="I284">
            <v>0</v>
          </cell>
          <cell r="L284">
            <v>0</v>
          </cell>
        </row>
      </sheetData>
      <sheetData sheetId="14">
        <row r="12">
          <cell r="D12" t="str">
            <v>Yes</v>
          </cell>
        </row>
        <row r="13">
          <cell r="D13" t="str">
            <v>No</v>
          </cell>
        </row>
        <row r="30">
          <cell r="D30">
            <v>1</v>
          </cell>
          <cell r="E30">
            <v>5</v>
          </cell>
        </row>
        <row r="31">
          <cell r="D31">
            <v>2</v>
          </cell>
        </row>
        <row r="32">
          <cell r="D32">
            <v>3</v>
          </cell>
        </row>
        <row r="33">
          <cell r="D33">
            <v>4</v>
          </cell>
        </row>
        <row r="34">
          <cell r="D34">
            <v>5</v>
          </cell>
        </row>
        <row r="36">
          <cell r="D36" t="str">
            <v>Yes</v>
          </cell>
          <cell r="E36">
            <v>1</v>
          </cell>
        </row>
        <row r="37">
          <cell r="D37" t="str">
            <v>No</v>
          </cell>
        </row>
        <row r="40">
          <cell r="D40" t="str">
            <v>Yes</v>
          </cell>
          <cell r="E40">
            <v>1</v>
          </cell>
        </row>
        <row r="41">
          <cell r="D41" t="str">
            <v>No</v>
          </cell>
        </row>
        <row r="42">
          <cell r="D42" t="str">
            <v>Yes</v>
          </cell>
          <cell r="E42">
            <v>1</v>
          </cell>
        </row>
        <row r="43">
          <cell r="D43" t="str">
            <v>No</v>
          </cell>
        </row>
        <row r="44">
          <cell r="D44" t="str">
            <v>Yes</v>
          </cell>
          <cell r="E44">
            <v>1</v>
          </cell>
        </row>
        <row r="45">
          <cell r="D45" t="str">
            <v>No</v>
          </cell>
        </row>
        <row r="46">
          <cell r="D46" t="str">
            <v>Yes</v>
          </cell>
          <cell r="E46">
            <v>1</v>
          </cell>
        </row>
        <row r="47">
          <cell r="D47" t="str">
            <v>No</v>
          </cell>
        </row>
        <row r="48">
          <cell r="D48" t="str">
            <v>Yes</v>
          </cell>
          <cell r="E48">
            <v>1</v>
          </cell>
        </row>
        <row r="49">
          <cell r="D49" t="str">
            <v>No</v>
          </cell>
        </row>
        <row r="50">
          <cell r="D50" t="str">
            <v>Yes</v>
          </cell>
          <cell r="E50">
            <v>1</v>
          </cell>
        </row>
        <row r="51">
          <cell r="D51" t="str">
            <v>No</v>
          </cell>
        </row>
        <row r="52">
          <cell r="D52" t="str">
            <v>Yes</v>
          </cell>
          <cell r="E52">
            <v>1</v>
          </cell>
        </row>
        <row r="53">
          <cell r="D53" t="str">
            <v>No</v>
          </cell>
        </row>
        <row r="60">
          <cell r="D60" t="str">
            <v>Brazil</v>
          </cell>
        </row>
        <row r="61">
          <cell r="D61" t="str">
            <v>Thailand</v>
          </cell>
        </row>
        <row r="66">
          <cell r="D66" t="str">
            <v>Yes</v>
          </cell>
          <cell r="E66">
            <v>1</v>
          </cell>
        </row>
        <row r="67">
          <cell r="D67" t="str">
            <v>No</v>
          </cell>
        </row>
        <row r="69">
          <cell r="D69">
            <v>2</v>
          </cell>
        </row>
        <row r="70">
          <cell r="D70">
            <v>3</v>
          </cell>
        </row>
        <row r="71">
          <cell r="D71">
            <v>4</v>
          </cell>
        </row>
        <row r="72">
          <cell r="D72">
            <v>5</v>
          </cell>
        </row>
        <row r="81">
          <cell r="D81" t="str">
            <v>Aggregated</v>
          </cell>
          <cell r="E81">
            <v>1</v>
          </cell>
        </row>
        <row r="82">
          <cell r="D82" t="str">
            <v>By cost category</v>
          </cell>
        </row>
        <row r="97">
          <cell r="D97" t="b">
            <v>0</v>
          </cell>
        </row>
        <row r="98">
          <cell r="D98" t="str">
            <v>Net Budget Impact</v>
          </cell>
          <cell r="E98">
            <v>2</v>
          </cell>
        </row>
        <row r="99">
          <cell r="D99" t="str">
            <v>% Change</v>
          </cell>
        </row>
      </sheetData>
      <sheetData sheetId="15">
        <row r="19">
          <cell r="S19">
            <v>3167135.3133</v>
          </cell>
        </row>
        <row r="126">
          <cell r="I126">
            <v>6967697.6892600013</v>
          </cell>
          <cell r="J126">
            <v>4179782.4898332893</v>
          </cell>
          <cell r="K126">
            <v>3571099.7648501848</v>
          </cell>
          <cell r="L126">
            <v>3165235.4121429212</v>
          </cell>
          <cell r="M126">
            <v>3099031.6521251388</v>
          </cell>
        </row>
        <row r="133">
          <cell r="D133">
            <v>3797456.2451993902</v>
          </cell>
          <cell r="E133">
            <v>3818119.8673800072</v>
          </cell>
          <cell r="F133">
            <v>3838134.5221568323</v>
          </cell>
          <cell r="G133">
            <v>3858806.9536135495</v>
          </cell>
          <cell r="H133">
            <v>3880084.6055518207</v>
          </cell>
          <cell r="I133">
            <v>3692551.6182355541</v>
          </cell>
          <cell r="J133">
            <v>3680080.8807161641</v>
          </cell>
          <cell r="K133">
            <v>3679076.8834203943</v>
          </cell>
          <cell r="L133">
            <v>3624864.7212560801</v>
          </cell>
          <cell r="M133">
            <v>3624864.4178594928</v>
          </cell>
        </row>
        <row r="135">
          <cell r="B135" t="str">
            <v>Vaccine acquisition costs: details</v>
          </cell>
          <cell r="D135"/>
          <cell r="E135"/>
          <cell r="F135"/>
          <cell r="G135"/>
          <cell r="H135"/>
          <cell r="I135"/>
          <cell r="J135"/>
          <cell r="K135"/>
          <cell r="L135"/>
          <cell r="M135"/>
        </row>
        <row r="136">
          <cell r="B136"/>
          <cell r="D136"/>
          <cell r="E136"/>
          <cell r="F136"/>
          <cell r="G136"/>
          <cell r="H136"/>
          <cell r="I136">
            <v>50674165.012800008</v>
          </cell>
          <cell r="J136">
            <v>30398418.107878469</v>
          </cell>
          <cell r="K136">
            <v>30392338.424256891</v>
          </cell>
          <cell r="L136">
            <v>30386259.956572041</v>
          </cell>
          <cell r="M136">
            <v>30372586.139591582</v>
          </cell>
        </row>
        <row r="137">
          <cell r="B137"/>
          <cell r="D137"/>
          <cell r="E137"/>
          <cell r="F137"/>
          <cell r="G137"/>
          <cell r="H137"/>
          <cell r="I137">
            <v>19002811.879800003</v>
          </cell>
          <cell r="J137">
            <v>11399406.790454425</v>
          </cell>
          <cell r="K137">
            <v>5318659.2242449569</v>
          </cell>
          <cell r="L137">
            <v>1266094.164857168</v>
          </cell>
          <cell r="M137">
            <v>617730.38165980787</v>
          </cell>
        </row>
        <row r="138">
          <cell r="B138"/>
          <cell r="D138"/>
          <cell r="E138"/>
          <cell r="F138"/>
          <cell r="G138"/>
          <cell r="H138"/>
          <cell r="I138"/>
          <cell r="J138">
            <v>0</v>
          </cell>
          <cell r="K138">
            <v>0</v>
          </cell>
          <cell r="L138">
            <v>50674165.012800008</v>
          </cell>
          <cell r="M138">
            <v>30398418.107878469</v>
          </cell>
        </row>
        <row r="139">
          <cell r="B139"/>
          <cell r="D139"/>
          <cell r="E139"/>
          <cell r="F139"/>
          <cell r="G139"/>
          <cell r="H139"/>
          <cell r="I139"/>
          <cell r="J139">
            <v>0</v>
          </cell>
          <cell r="K139">
            <v>0</v>
          </cell>
          <cell r="L139">
            <v>19002811.879800003</v>
          </cell>
          <cell r="M139">
            <v>11399406.790454425</v>
          </cell>
        </row>
        <row r="140">
          <cell r="B140" t="str">
            <v>Vaccine acquisition cost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69676976.892600015</v>
          </cell>
          <cell r="J140">
            <v>41797824.898332894</v>
          </cell>
          <cell r="K140">
            <v>35710997.648501851</v>
          </cell>
          <cell r="L140">
            <v>101329331.01402922</v>
          </cell>
          <cell r="M140">
            <v>72788141.419584274</v>
          </cell>
        </row>
        <row r="141">
          <cell r="B141" t="str">
            <v>Vaccine administration costs:details</v>
          </cell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</row>
        <row r="142">
          <cell r="B142"/>
          <cell r="D142"/>
          <cell r="E142"/>
          <cell r="F142"/>
          <cell r="G142"/>
          <cell r="H142"/>
          <cell r="I142">
            <v>5067416.5012800004</v>
          </cell>
          <cell r="J142">
            <v>3039841.8107878468</v>
          </cell>
          <cell r="K142">
            <v>3039233.8424256891</v>
          </cell>
          <cell r="L142">
            <v>3038625.9956572042</v>
          </cell>
          <cell r="M142">
            <v>3037258.6139591583</v>
          </cell>
        </row>
        <row r="143">
          <cell r="B143"/>
          <cell r="D143"/>
          <cell r="E143"/>
          <cell r="F143"/>
          <cell r="G143"/>
          <cell r="H143"/>
          <cell r="I143">
            <v>1900281.1879800002</v>
          </cell>
          <cell r="J143">
            <v>1139940.6790454425</v>
          </cell>
          <cell r="K143">
            <v>531865.92242449569</v>
          </cell>
          <cell r="L143">
            <v>126609.41648571681</v>
          </cell>
          <cell r="M143">
            <v>61773.03816598079</v>
          </cell>
        </row>
        <row r="144">
          <cell r="B144"/>
          <cell r="D144"/>
          <cell r="E144"/>
          <cell r="F144"/>
          <cell r="G144"/>
          <cell r="H144"/>
          <cell r="I144"/>
          <cell r="J144">
            <v>0</v>
          </cell>
          <cell r="K144">
            <v>0</v>
          </cell>
          <cell r="L144">
            <v>5067416.5012800004</v>
          </cell>
          <cell r="M144">
            <v>3039841.8107878468</v>
          </cell>
        </row>
        <row r="145">
          <cell r="B145"/>
          <cell r="D145"/>
          <cell r="E145"/>
          <cell r="F145"/>
          <cell r="G145"/>
          <cell r="H145"/>
          <cell r="I145"/>
          <cell r="J145">
            <v>0</v>
          </cell>
          <cell r="K145">
            <v>0</v>
          </cell>
          <cell r="L145">
            <v>1900281.1879800002</v>
          </cell>
          <cell r="M145">
            <v>1139940.6790454425</v>
          </cell>
        </row>
        <row r="146">
          <cell r="B146" t="str">
            <v>Vaccine administration cost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6967697.6892600004</v>
          </cell>
          <cell r="J146">
            <v>4179782.4898332893</v>
          </cell>
          <cell r="K146">
            <v>3571099.7648501848</v>
          </cell>
          <cell r="L146">
            <v>10132933.101402922</v>
          </cell>
          <cell r="M146">
            <v>7278814.1419584285</v>
          </cell>
        </row>
        <row r="147">
          <cell r="B147" t="str">
            <v>Hospitalization cost</v>
          </cell>
          <cell r="D147">
            <v>162531127.29453391</v>
          </cell>
          <cell r="E147">
            <v>163415530.32386449</v>
          </cell>
          <cell r="F147">
            <v>164272157.54831269</v>
          </cell>
          <cell r="G147">
            <v>165156937.6146597</v>
          </cell>
          <cell r="H147">
            <v>166067621.11761796</v>
          </cell>
          <cell r="I147">
            <v>158041209.26048172</v>
          </cell>
          <cell r="J147">
            <v>157507461.69465199</v>
          </cell>
          <cell r="K147">
            <v>157464490.61039314</v>
          </cell>
          <cell r="L147">
            <v>155144210.06975999</v>
          </cell>
          <cell r="M147">
            <v>155144197.08438629</v>
          </cell>
        </row>
        <row r="148">
          <cell r="B148" t="str">
            <v>Ambulatory care cost</v>
          </cell>
          <cell r="D148">
            <v>203543654.74268734</v>
          </cell>
          <cell r="E148">
            <v>204651224.89156842</v>
          </cell>
          <cell r="F148">
            <v>205724010.3876062</v>
          </cell>
          <cell r="G148">
            <v>206832052.71368626</v>
          </cell>
          <cell r="H148">
            <v>207972534.85757759</v>
          </cell>
          <cell r="I148">
            <v>197920766.73742571</v>
          </cell>
          <cell r="J148">
            <v>197252335.20638642</v>
          </cell>
          <cell r="K148">
            <v>197198520.95133317</v>
          </cell>
          <cell r="L148">
            <v>194292749.0593259</v>
          </cell>
          <cell r="M148">
            <v>194292732.79726881</v>
          </cell>
        </row>
        <row r="149">
          <cell r="B149" t="str">
            <v>Vector control cost</v>
          </cell>
          <cell r="D149">
            <v>422993239.82999998</v>
          </cell>
          <cell r="E149">
            <v>422993239.82999998</v>
          </cell>
          <cell r="F149">
            <v>422993239.82999998</v>
          </cell>
          <cell r="G149">
            <v>422993239.82999998</v>
          </cell>
          <cell r="H149">
            <v>422993239.82999998</v>
          </cell>
          <cell r="I149">
            <v>422993239.82999998</v>
          </cell>
          <cell r="J149">
            <v>422993239.82999998</v>
          </cell>
          <cell r="K149">
            <v>422993239.82999998</v>
          </cell>
          <cell r="L149">
            <v>422993239.82999998</v>
          </cell>
          <cell r="M149">
            <v>422993239.82999998</v>
          </cell>
        </row>
        <row r="150">
          <cell r="B150" t="str">
            <v>Persistent Dengue cost</v>
          </cell>
          <cell r="D150">
            <v>960756430.03544581</v>
          </cell>
          <cell r="E150">
            <v>1048573186.985186</v>
          </cell>
          <cell r="F150">
            <v>1048573186.985186</v>
          </cell>
          <cell r="G150">
            <v>1048573186.985186</v>
          </cell>
          <cell r="H150">
            <v>1048573186.985186</v>
          </cell>
          <cell r="I150">
            <v>934215559.4135952</v>
          </cell>
          <cell r="J150">
            <v>1018857419.670067</v>
          </cell>
          <cell r="K150">
            <v>1018857419.670067</v>
          </cell>
          <cell r="L150">
            <v>1018857419.670067</v>
          </cell>
          <cell r="M150">
            <v>1018857419.670067</v>
          </cell>
        </row>
        <row r="151">
          <cell r="B151" t="str">
            <v>Loss of productivity cost (work days &amp; caregiver duties)</v>
          </cell>
          <cell r="D151">
            <v>399026709.08765084</v>
          </cell>
          <cell r="E151">
            <v>400671979.92335945</v>
          </cell>
          <cell r="F151">
            <v>402429506.99453175</v>
          </cell>
          <cell r="G151">
            <v>404173571.062235</v>
          </cell>
          <cell r="H151">
            <v>405909257.17113423</v>
          </cell>
          <cell r="I151">
            <v>386102459.04570621</v>
          </cell>
          <cell r="J151">
            <v>383665576.76637387</v>
          </cell>
          <cell r="K151">
            <v>382833605.90220261</v>
          </cell>
          <cell r="L151">
            <v>375720851.81968927</v>
          </cell>
          <cell r="M151">
            <v>375269088.09202886</v>
          </cell>
        </row>
        <row r="152">
          <cell r="B152" t="str">
            <v>Out-of-pocket cost</v>
          </cell>
          <cell r="D152">
            <v>7594912.4903987804</v>
          </cell>
          <cell r="E152">
            <v>7636239.7347600143</v>
          </cell>
          <cell r="F152">
            <v>7676269.0443136645</v>
          </cell>
          <cell r="G152">
            <v>7717613.9072270989</v>
          </cell>
          <cell r="H152">
            <v>7760169.2111036414</v>
          </cell>
          <cell r="I152">
            <v>7385103.2364711082</v>
          </cell>
          <cell r="J152">
            <v>7360161.7614323283</v>
          </cell>
          <cell r="K152">
            <v>7358153.7668407885</v>
          </cell>
          <cell r="L152">
            <v>7249729.4425121602</v>
          </cell>
          <cell r="M152">
            <v>7249728.8357189856</v>
          </cell>
        </row>
      </sheetData>
      <sheetData sheetId="16"/>
      <sheetData sheetId="17"/>
      <sheetData sheetId="18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Settings"/>
      <sheetName val="Demographics"/>
      <sheetName val="Infection"/>
      <sheetName val="SIR Model"/>
      <sheetName val="Clinical"/>
      <sheetName val="Costs"/>
      <sheetName val="Utilities"/>
      <sheetName val="Results"/>
      <sheetName val="EJP Graph"/>
      <sheetName val="Scenario Results"/>
      <sheetName val="Model"/>
      <sheetName val="Parameters"/>
      <sheetName val="Scenarios"/>
      <sheetName val="Reset Ranges"/>
      <sheetName val="Lists and Ranges"/>
      <sheetName val="Harvard data "/>
      <sheetName val="Life table"/>
      <sheetName val="Probability calcul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pidemiology (BIM)"/>
      <sheetName val="Cost Inputs (BIM)"/>
      <sheetName val="Vaccine"/>
      <sheetName val="Vector Control"/>
      <sheetName val="Epi Input (CEM)"/>
      <sheetName val="CostInput (CEM)"/>
      <sheetName val="OutcomeInput(CEM) "/>
      <sheetName val="DHF factors"/>
      <sheetName val="CFR %DHF"/>
      <sheetName val="EF hosp amb"/>
      <sheetName val="Proportion from CEM"/>
      <sheetName val="Age incidence"/>
      <sheetName val="Population"/>
      <sheetName val="Seroprevalence"/>
      <sheetName val="Dyn model SP960% seroprev (all "/>
      <sheetName val="Expansion F"/>
      <sheetName val="WHO Life tables Thailand"/>
      <sheetName val="Cost data"/>
      <sheetName val="Post-Dengue Syndrome"/>
      <sheetName val="Avg Wage"/>
      <sheetName val="SchoolWork Missed"/>
      <sheetName val="Serotypes"/>
      <sheetName val="%Employed"/>
      <sheetName val="Disability weights"/>
      <sheetName val="Inflation indices"/>
    </sheetNames>
    <sheetDataSet>
      <sheetData sheetId="0">
        <row r="70">
          <cell r="H70">
            <v>1.0966666666666668E-2</v>
          </cell>
        </row>
      </sheetData>
      <sheetData sheetId="1">
        <row r="24">
          <cell r="E24">
            <v>0.62215002037238798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IO2015"/>
      <sheetName val="Row-column numbers"/>
      <sheetName val="matrix data"/>
      <sheetName val="data as value"/>
      <sheetName val="data with labels"/>
      <sheetName val="Label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ts"/>
      <sheetName val="RAI_RAII"/>
      <sheetName val="RAIII_SRA"/>
      <sheetName val="RS_SRS"/>
      <sheetName val="Data_All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pidemiology"/>
      <sheetName val="Cost Inputs"/>
      <sheetName val="Vaccine"/>
      <sheetName val="Vector Control"/>
      <sheetName val="Epi Input (CEM)"/>
      <sheetName val="CostInput (CEM)"/>
      <sheetName val="Population"/>
      <sheetName val="Seroprevalence"/>
      <sheetName val="Epi data"/>
      <sheetName val="WHO Life tables Brazil"/>
      <sheetName val="Expansion F"/>
      <sheetName val="Cost data"/>
      <sheetName val="Post-Dengue Syndrome"/>
      <sheetName val="Avg Wage"/>
      <sheetName val="SchoolWork days missed"/>
      <sheetName val="Employment"/>
      <sheetName val="% Employed"/>
      <sheetName val="OOP"/>
      <sheetName val="vaccine data"/>
      <sheetName val="DHF"/>
      <sheetName val="Disability weights"/>
      <sheetName val="Inflation Indices"/>
    </sheetNames>
    <sheetDataSet>
      <sheetData sheetId="0"/>
      <sheetData sheetId="1"/>
      <sheetData sheetId="2"/>
      <sheetData sheetId="3"/>
      <sheetData sheetId="4"/>
      <sheetData sheetId="5">
        <row r="28">
          <cell r="D28">
            <v>21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ulia Palotas" id="{F644BE0E-1B38-42AA-BA26-052B1628DC8C}" userId="S::Julia.Palotas@evidera.com::26780f05-5091-4c3e-80ed-49dbcbce3869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J186" dT="2021-04-13T13:12:32.77" personId="{F644BE0E-1B38-42AA-BA26-052B1628DC8C}" id="{000BCC2A-EDC8-495D-887C-4B449A288775}">
    <text>Domestic production value 2015</text>
  </threadedComment>
</ThreadedComment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tabnet.datasus.gov.br/cgi/deftohtm.exe?sinannet/cnv/denguebbr.def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tabnet.datasus.gov.br/cgi/deftohtm.exe?sinannet/cnv/denguebbr.def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ibge.gov.br/en/statistics/economic/national-accounts/16940-input-output-matrix.html?=&amp;t=resultados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ibge.gov.br/en/statistics/economic/national-accounts/16940-input-output-matrix.html?=&amp;t=resultados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ibge.gov.br/en/statistics/economic/national-accounts/16940-input-output-matrix.html?=&amp;t=resultados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ibge.gov.br/en/statistics/economic/national-accounts/16940-input-output-matrix.html?=&amp;t=resultados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bge.gov.br/en/statistics/economic/national-accounts/17173-system-of-national-accounts-brazil.html?edicao=38538&amp;t=downloads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ibge.gov.br/en/statistics/economic/national-accounts/17173-system-of-national-accounts-brazil.html?edicao=32114&amp;t=resultados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bge.gov.br/en/statistics/social/population/18704-summary-of-social-indicators.html?edicao=31239&amp;t=download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www.nesdc.go.th/nesdb_en/ewt_news.php?nid=4429&amp;filename=national_account" TargetMode="Externa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nesdc.go.th/nesdb_en/ewt_news.php?nid=4429&amp;filename=inde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ots.go.th/news/category/520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ots.go.th/news/category/52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ots.go.th/news/category/615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sidra.ibge.gov.br/pesquisa/cempre/quadros/brasil/20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sidra.ibge.gov.br/pesquisa/cempre/quadros/brasil/20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94627-074B-4B6C-B04D-DA896437D33E}">
  <sheetPr>
    <tabColor rgb="FF00B0F0"/>
  </sheetPr>
  <dimension ref="A1"/>
  <sheetViews>
    <sheetView workbookViewId="0">
      <selection activeCell="F35" sqref="F35"/>
    </sheetView>
  </sheetViews>
  <sheetFormatPr defaultRowHeight="14.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953A2-3BC4-498C-AB90-2F3B2A7261EF}">
  <dimension ref="A1:U46"/>
  <sheetViews>
    <sheetView showGridLines="0" zoomScale="70" zoomScaleNormal="70" workbookViewId="0">
      <selection activeCell="A3" sqref="A3"/>
    </sheetView>
  </sheetViews>
  <sheetFormatPr defaultRowHeight="14.5"/>
  <cols>
    <col min="1" max="1" width="28.7265625" style="35" customWidth="1"/>
    <col min="2" max="2" width="17.1796875" style="35" customWidth="1"/>
    <col min="3" max="3" width="14.54296875" style="35" bestFit="1" customWidth="1"/>
    <col min="4" max="5" width="14.1796875" style="35" bestFit="1" customWidth="1"/>
    <col min="6" max="6" width="15.08984375" style="35" bestFit="1" customWidth="1"/>
    <col min="7" max="7" width="15.54296875" style="35" bestFit="1" customWidth="1"/>
    <col min="8" max="9" width="15.90625" style="35" bestFit="1" customWidth="1"/>
    <col min="10" max="11" width="14.54296875" style="35" bestFit="1" customWidth="1"/>
    <col min="12" max="13" width="14.1796875" style="35" bestFit="1" customWidth="1"/>
    <col min="14" max="14" width="17.453125" style="35" bestFit="1" customWidth="1"/>
    <col min="15" max="19" width="11.1796875" style="35" bestFit="1" customWidth="1"/>
    <col min="20" max="20" width="7.453125" style="35" bestFit="1" customWidth="1"/>
    <col min="21" max="21" width="16.36328125" style="35" bestFit="1" customWidth="1"/>
    <col min="22" max="16384" width="8.7265625" style="35"/>
  </cols>
  <sheetData>
    <row r="1" spans="1:21">
      <c r="A1" s="99" t="s">
        <v>671</v>
      </c>
      <c r="B1" s="98" t="s">
        <v>674</v>
      </c>
    </row>
    <row r="2" spans="1:21">
      <c r="A2" s="99" t="s">
        <v>676</v>
      </c>
      <c r="B2" s="117">
        <v>44539</v>
      </c>
    </row>
    <row r="3" spans="1:21">
      <c r="A3" s="46" t="s">
        <v>736</v>
      </c>
      <c r="B3" s="98"/>
    </row>
    <row r="4" spans="1:21">
      <c r="A4" s="51" t="s">
        <v>677</v>
      </c>
    </row>
    <row r="6" spans="1:21">
      <c r="A6" s="124" t="s">
        <v>562</v>
      </c>
      <c r="B6" s="102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</row>
    <row r="7" spans="1:21">
      <c r="A7" s="122" t="s">
        <v>679</v>
      </c>
      <c r="B7" s="102" t="s">
        <v>563</v>
      </c>
      <c r="C7" s="102" t="s">
        <v>564</v>
      </c>
      <c r="D7" s="102" t="s">
        <v>565</v>
      </c>
      <c r="E7" s="102" t="s">
        <v>566</v>
      </c>
      <c r="F7" s="102" t="s">
        <v>567</v>
      </c>
      <c r="G7" s="102" t="s">
        <v>568</v>
      </c>
      <c r="H7" s="102" t="s">
        <v>569</v>
      </c>
      <c r="I7" s="102" t="s">
        <v>570</v>
      </c>
      <c r="J7" s="102" t="s">
        <v>571</v>
      </c>
      <c r="K7" s="102" t="s">
        <v>572</v>
      </c>
      <c r="L7" s="102" t="s">
        <v>573</v>
      </c>
      <c r="M7" s="102" t="s">
        <v>574</v>
      </c>
      <c r="N7" s="102" t="s">
        <v>487</v>
      </c>
      <c r="O7" s="103"/>
      <c r="P7" s="103"/>
      <c r="Q7" s="103"/>
      <c r="R7" s="103"/>
      <c r="S7" s="103"/>
      <c r="T7" s="103"/>
      <c r="U7" s="103"/>
    </row>
    <row r="8" spans="1:21">
      <c r="A8" s="123">
        <v>2019</v>
      </c>
      <c r="B8" s="104">
        <v>693</v>
      </c>
      <c r="C8" s="104">
        <v>20336</v>
      </c>
      <c r="D8" s="104">
        <v>42031</v>
      </c>
      <c r="E8" s="104">
        <v>81843</v>
      </c>
      <c r="F8" s="104">
        <v>116625</v>
      </c>
      <c r="G8" s="104">
        <v>144775</v>
      </c>
      <c r="H8" s="104">
        <v>582345</v>
      </c>
      <c r="I8" s="104">
        <v>399945</v>
      </c>
      <c r="J8" s="104">
        <v>62232</v>
      </c>
      <c r="K8" s="104">
        <v>43554</v>
      </c>
      <c r="L8" s="104">
        <v>44215</v>
      </c>
      <c r="M8" s="104">
        <v>15460</v>
      </c>
      <c r="N8" s="104">
        <v>1554054</v>
      </c>
      <c r="O8" s="103"/>
      <c r="P8" s="103"/>
      <c r="Q8" s="103"/>
      <c r="R8" s="103"/>
      <c r="S8" s="103"/>
      <c r="T8" s="103"/>
      <c r="U8" s="103"/>
    </row>
    <row r="9" spans="1:21">
      <c r="A9" s="144" t="s">
        <v>493</v>
      </c>
      <c r="B9" s="145"/>
      <c r="C9" s="146">
        <f t="shared" ref="C9:M9" si="0">SUM(C8:C8)</f>
        <v>20336</v>
      </c>
      <c r="D9" s="146">
        <f t="shared" si="0"/>
        <v>42031</v>
      </c>
      <c r="E9" s="146">
        <f t="shared" si="0"/>
        <v>81843</v>
      </c>
      <c r="F9" s="146">
        <f t="shared" si="0"/>
        <v>116625</v>
      </c>
      <c r="G9" s="146">
        <f t="shared" si="0"/>
        <v>144775</v>
      </c>
      <c r="H9" s="146">
        <f t="shared" si="0"/>
        <v>582345</v>
      </c>
      <c r="I9" s="146">
        <f t="shared" si="0"/>
        <v>399945</v>
      </c>
      <c r="J9" s="146">
        <f t="shared" si="0"/>
        <v>62232</v>
      </c>
      <c r="K9" s="146">
        <f t="shared" si="0"/>
        <v>43554</v>
      </c>
      <c r="L9" s="146">
        <f t="shared" si="0"/>
        <v>44215</v>
      </c>
      <c r="M9" s="146">
        <f t="shared" si="0"/>
        <v>15460</v>
      </c>
      <c r="N9" s="146">
        <f>SUM(N8:N8)-SUM(B8:B8)</f>
        <v>1553361</v>
      </c>
      <c r="O9" s="103"/>
      <c r="P9" s="103"/>
      <c r="Q9" s="103"/>
      <c r="R9" s="103"/>
      <c r="S9" s="103"/>
      <c r="T9" s="103"/>
      <c r="U9" s="103"/>
    </row>
    <row r="10" spans="1:21">
      <c r="A10" s="122" t="s">
        <v>576</v>
      </c>
      <c r="B10" s="106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</row>
    <row r="11" spans="1:21">
      <c r="A11" s="122" t="s">
        <v>577</v>
      </c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</row>
    <row r="12" spans="1:21">
      <c r="A12" s="123"/>
      <c r="B12" s="103"/>
      <c r="C12" s="102" t="s">
        <v>564</v>
      </c>
      <c r="D12" s="102" t="s">
        <v>565</v>
      </c>
      <c r="E12" s="102" t="s">
        <v>566</v>
      </c>
      <c r="F12" s="102" t="s">
        <v>567</v>
      </c>
      <c r="G12" s="102" t="s">
        <v>568</v>
      </c>
      <c r="H12" s="102" t="s">
        <v>578</v>
      </c>
      <c r="I12" s="102" t="s">
        <v>579</v>
      </c>
      <c r="J12" s="102" t="s">
        <v>580</v>
      </c>
      <c r="K12" s="102" t="s">
        <v>581</v>
      </c>
      <c r="L12" s="102" t="s">
        <v>582</v>
      </c>
      <c r="M12" s="102" t="s">
        <v>583</v>
      </c>
      <c r="N12" s="102" t="s">
        <v>584</v>
      </c>
      <c r="O12" s="102" t="s">
        <v>585</v>
      </c>
      <c r="P12" s="102" t="s">
        <v>571</v>
      </c>
      <c r="Q12" s="102" t="s">
        <v>572</v>
      </c>
      <c r="R12" s="102" t="s">
        <v>586</v>
      </c>
      <c r="S12" s="102" t="s">
        <v>587</v>
      </c>
      <c r="T12" s="102" t="s">
        <v>574</v>
      </c>
      <c r="U12" s="102" t="s">
        <v>588</v>
      </c>
    </row>
    <row r="13" spans="1:21">
      <c r="A13" s="123">
        <v>2019</v>
      </c>
      <c r="B13" s="103"/>
      <c r="C13" s="107">
        <v>1075</v>
      </c>
      <c r="D13" s="107">
        <v>2122</v>
      </c>
      <c r="E13" s="107">
        <v>4621</v>
      </c>
      <c r="F13" s="107">
        <v>4714</v>
      </c>
      <c r="G13" s="107">
        <v>3661</v>
      </c>
      <c r="H13" s="107">
        <v>3328</v>
      </c>
      <c r="I13" s="107">
        <v>3136</v>
      </c>
      <c r="J13" s="107">
        <v>3215</v>
      </c>
      <c r="K13" s="107">
        <v>3390</v>
      </c>
      <c r="L13" s="107">
        <v>3146</v>
      </c>
      <c r="M13" s="107">
        <v>3177</v>
      </c>
      <c r="N13" s="107">
        <v>3146</v>
      </c>
      <c r="O13" s="107">
        <v>3028</v>
      </c>
      <c r="P13" s="107">
        <v>2783</v>
      </c>
      <c r="Q13" s="107">
        <v>2309</v>
      </c>
      <c r="R13" s="107">
        <v>1804</v>
      </c>
      <c r="S13" s="107">
        <v>1463</v>
      </c>
      <c r="T13" s="107">
        <v>1799</v>
      </c>
      <c r="U13" s="107">
        <v>51917</v>
      </c>
    </row>
    <row r="14" spans="1:21">
      <c r="A14" s="147" t="s">
        <v>493</v>
      </c>
      <c r="B14" s="148"/>
      <c r="C14" s="149">
        <f t="shared" ref="C14:U14" si="1">SUM(C13:C13)</f>
        <v>1075</v>
      </c>
      <c r="D14" s="149">
        <f t="shared" si="1"/>
        <v>2122</v>
      </c>
      <c r="E14" s="149">
        <f t="shared" si="1"/>
        <v>4621</v>
      </c>
      <c r="F14" s="149">
        <f t="shared" si="1"/>
        <v>4714</v>
      </c>
      <c r="G14" s="149">
        <f t="shared" si="1"/>
        <v>3661</v>
      </c>
      <c r="H14" s="149">
        <f t="shared" si="1"/>
        <v>3328</v>
      </c>
      <c r="I14" s="149">
        <f t="shared" si="1"/>
        <v>3136</v>
      </c>
      <c r="J14" s="149">
        <f t="shared" si="1"/>
        <v>3215</v>
      </c>
      <c r="K14" s="149">
        <f t="shared" si="1"/>
        <v>3390</v>
      </c>
      <c r="L14" s="149">
        <f t="shared" si="1"/>
        <v>3146</v>
      </c>
      <c r="M14" s="149">
        <f t="shared" si="1"/>
        <v>3177</v>
      </c>
      <c r="N14" s="149">
        <f t="shared" si="1"/>
        <v>3146</v>
      </c>
      <c r="O14" s="149">
        <f t="shared" si="1"/>
        <v>3028</v>
      </c>
      <c r="P14" s="149">
        <f t="shared" si="1"/>
        <v>2783</v>
      </c>
      <c r="Q14" s="149">
        <f t="shared" si="1"/>
        <v>2309</v>
      </c>
      <c r="R14" s="149">
        <f t="shared" si="1"/>
        <v>1804</v>
      </c>
      <c r="S14" s="149">
        <f t="shared" si="1"/>
        <v>1463</v>
      </c>
      <c r="T14" s="149">
        <f t="shared" si="1"/>
        <v>1799</v>
      </c>
      <c r="U14" s="149">
        <f t="shared" si="1"/>
        <v>51917</v>
      </c>
    </row>
    <row r="15" spans="1:21">
      <c r="A15" s="122" t="s">
        <v>589</v>
      </c>
      <c r="B15" s="106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8"/>
    </row>
    <row r="16" spans="1:21">
      <c r="A16" s="122" t="s">
        <v>577</v>
      </c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</row>
    <row r="17" spans="1:21">
      <c r="A17" s="123"/>
      <c r="B17" s="103"/>
      <c r="C17" s="102" t="s">
        <v>564</v>
      </c>
      <c r="D17" s="102" t="s">
        <v>565</v>
      </c>
      <c r="E17" s="102" t="s">
        <v>566</v>
      </c>
      <c r="F17" s="102" t="s">
        <v>567</v>
      </c>
      <c r="G17" s="102" t="s">
        <v>568</v>
      </c>
      <c r="H17" s="102" t="s">
        <v>578</v>
      </c>
      <c r="I17" s="102" t="s">
        <v>579</v>
      </c>
      <c r="J17" s="102" t="s">
        <v>580</v>
      </c>
      <c r="K17" s="102" t="s">
        <v>581</v>
      </c>
      <c r="L17" s="102" t="s">
        <v>582</v>
      </c>
      <c r="M17" s="102" t="s">
        <v>583</v>
      </c>
      <c r="N17" s="102" t="s">
        <v>584</v>
      </c>
      <c r="O17" s="102" t="s">
        <v>585</v>
      </c>
      <c r="P17" s="102" t="s">
        <v>571</v>
      </c>
      <c r="Q17" s="102" t="s">
        <v>572</v>
      </c>
      <c r="R17" s="102" t="s">
        <v>586</v>
      </c>
      <c r="S17" s="102" t="s">
        <v>587</v>
      </c>
      <c r="T17" s="102" t="s">
        <v>574</v>
      </c>
      <c r="U17" s="102" t="s">
        <v>588</v>
      </c>
    </row>
    <row r="18" spans="1:21">
      <c r="A18" s="123">
        <v>2019</v>
      </c>
      <c r="B18" s="103"/>
      <c r="C18" s="109">
        <v>57</v>
      </c>
      <c r="D18" s="110">
        <v>96</v>
      </c>
      <c r="E18" s="110">
        <v>383</v>
      </c>
      <c r="F18" s="110">
        <v>317</v>
      </c>
      <c r="G18" s="110">
        <v>276</v>
      </c>
      <c r="H18" s="110">
        <v>309</v>
      </c>
      <c r="I18" s="110">
        <v>283</v>
      </c>
      <c r="J18" s="110">
        <v>251</v>
      </c>
      <c r="K18" s="110">
        <v>328</v>
      </c>
      <c r="L18" s="110">
        <v>270</v>
      </c>
      <c r="M18" s="110">
        <v>234</v>
      </c>
      <c r="N18" s="110">
        <v>262</v>
      </c>
      <c r="O18" s="110">
        <v>232</v>
      </c>
      <c r="P18" s="103">
        <v>187</v>
      </c>
      <c r="Q18" s="103">
        <v>159</v>
      </c>
      <c r="R18" s="103">
        <v>110</v>
      </c>
      <c r="S18" s="103">
        <v>85</v>
      </c>
      <c r="T18" s="103">
        <v>77</v>
      </c>
      <c r="U18" s="107">
        <v>3916</v>
      </c>
    </row>
    <row r="19" spans="1:21">
      <c r="A19" s="147" t="s">
        <v>493</v>
      </c>
      <c r="B19" s="148"/>
      <c r="C19" s="150">
        <f t="shared" ref="C19:U19" si="2">SUM(C18:C18)</f>
        <v>57</v>
      </c>
      <c r="D19" s="150">
        <f t="shared" si="2"/>
        <v>96</v>
      </c>
      <c r="E19" s="150">
        <f t="shared" si="2"/>
        <v>383</v>
      </c>
      <c r="F19" s="150">
        <f t="shared" si="2"/>
        <v>317</v>
      </c>
      <c r="G19" s="150">
        <f t="shared" si="2"/>
        <v>276</v>
      </c>
      <c r="H19" s="150">
        <f t="shared" si="2"/>
        <v>309</v>
      </c>
      <c r="I19" s="150">
        <f t="shared" si="2"/>
        <v>283</v>
      </c>
      <c r="J19" s="150">
        <f t="shared" si="2"/>
        <v>251</v>
      </c>
      <c r="K19" s="150">
        <f t="shared" si="2"/>
        <v>328</v>
      </c>
      <c r="L19" s="150">
        <f t="shared" si="2"/>
        <v>270</v>
      </c>
      <c r="M19" s="150">
        <f t="shared" si="2"/>
        <v>234</v>
      </c>
      <c r="N19" s="150">
        <f t="shared" si="2"/>
        <v>262</v>
      </c>
      <c r="O19" s="150">
        <f t="shared" si="2"/>
        <v>232</v>
      </c>
      <c r="P19" s="150">
        <f t="shared" si="2"/>
        <v>187</v>
      </c>
      <c r="Q19" s="150">
        <f t="shared" si="2"/>
        <v>159</v>
      </c>
      <c r="R19" s="150">
        <f t="shared" si="2"/>
        <v>110</v>
      </c>
      <c r="S19" s="150">
        <f t="shared" si="2"/>
        <v>85</v>
      </c>
      <c r="T19" s="150">
        <f t="shared" si="2"/>
        <v>77</v>
      </c>
      <c r="U19" s="150">
        <f t="shared" si="2"/>
        <v>3916</v>
      </c>
    </row>
    <row r="20" spans="1:21">
      <c r="A20" s="122" t="s">
        <v>590</v>
      </c>
      <c r="B20" s="106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8">
        <f>U18/(1419+18740)</f>
        <v>0.19425566744382161</v>
      </c>
    </row>
    <row r="21" spans="1:21">
      <c r="A21" s="122" t="s">
        <v>591</v>
      </c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</row>
    <row r="22" spans="1:21">
      <c r="A22" s="123"/>
      <c r="B22" s="103"/>
      <c r="C22" s="102" t="s">
        <v>564</v>
      </c>
      <c r="D22" s="102" t="s">
        <v>565</v>
      </c>
      <c r="E22" s="102" t="s">
        <v>566</v>
      </c>
      <c r="F22" s="102" t="s">
        <v>567</v>
      </c>
      <c r="G22" s="102" t="s">
        <v>568</v>
      </c>
      <c r="H22" s="102" t="s">
        <v>578</v>
      </c>
      <c r="I22" s="102" t="s">
        <v>579</v>
      </c>
      <c r="J22" s="102" t="s">
        <v>580</v>
      </c>
      <c r="K22" s="102" t="s">
        <v>581</v>
      </c>
      <c r="L22" s="102" t="s">
        <v>582</v>
      </c>
      <c r="M22" s="102" t="s">
        <v>583</v>
      </c>
      <c r="N22" s="102" t="s">
        <v>584</v>
      </c>
      <c r="O22" s="102" t="s">
        <v>585</v>
      </c>
      <c r="P22" s="102" t="s">
        <v>571</v>
      </c>
      <c r="Q22" s="102" t="s">
        <v>572</v>
      </c>
      <c r="R22" s="102" t="s">
        <v>586</v>
      </c>
      <c r="S22" s="102" t="s">
        <v>587</v>
      </c>
      <c r="T22" s="102" t="s">
        <v>574</v>
      </c>
      <c r="U22" s="102" t="s">
        <v>588</v>
      </c>
    </row>
    <row r="23" spans="1:21">
      <c r="A23" s="123">
        <v>2019</v>
      </c>
      <c r="B23" s="103"/>
      <c r="C23" s="103">
        <v>3</v>
      </c>
      <c r="D23" s="103">
        <v>4</v>
      </c>
      <c r="E23" s="103">
        <v>6</v>
      </c>
      <c r="F23" s="103">
        <v>2</v>
      </c>
      <c r="G23" s="103">
        <v>6</v>
      </c>
      <c r="H23" s="103">
        <v>7</v>
      </c>
      <c r="I23" s="103">
        <v>6</v>
      </c>
      <c r="J23" s="103">
        <v>8</v>
      </c>
      <c r="K23" s="103">
        <v>10</v>
      </c>
      <c r="L23" s="103">
        <v>10</v>
      </c>
      <c r="M23" s="103">
        <v>18</v>
      </c>
      <c r="N23" s="103">
        <v>25</v>
      </c>
      <c r="O23" s="103">
        <v>24</v>
      </c>
      <c r="P23" s="103">
        <v>34</v>
      </c>
      <c r="Q23" s="103">
        <v>20</v>
      </c>
      <c r="R23" s="103">
        <v>23</v>
      </c>
      <c r="S23" s="103">
        <v>23</v>
      </c>
      <c r="T23" s="103">
        <v>69</v>
      </c>
      <c r="U23" s="103">
        <v>298</v>
      </c>
    </row>
    <row r="24" spans="1:21">
      <c r="A24" s="147" t="s">
        <v>493</v>
      </c>
      <c r="B24" s="148"/>
      <c r="C24" s="151">
        <f t="shared" ref="C24:U24" si="3">SUM(C23:C23)</f>
        <v>3</v>
      </c>
      <c r="D24" s="151">
        <f t="shared" si="3"/>
        <v>4</v>
      </c>
      <c r="E24" s="151">
        <f t="shared" si="3"/>
        <v>6</v>
      </c>
      <c r="F24" s="151">
        <f t="shared" si="3"/>
        <v>2</v>
      </c>
      <c r="G24" s="151">
        <f t="shared" si="3"/>
        <v>6</v>
      </c>
      <c r="H24" s="151">
        <f t="shared" si="3"/>
        <v>7</v>
      </c>
      <c r="I24" s="151">
        <f t="shared" si="3"/>
        <v>6</v>
      </c>
      <c r="J24" s="151">
        <f t="shared" si="3"/>
        <v>8</v>
      </c>
      <c r="K24" s="151">
        <f t="shared" si="3"/>
        <v>10</v>
      </c>
      <c r="L24" s="151">
        <f t="shared" si="3"/>
        <v>10</v>
      </c>
      <c r="M24" s="151">
        <f t="shared" si="3"/>
        <v>18</v>
      </c>
      <c r="N24" s="151">
        <f t="shared" si="3"/>
        <v>25</v>
      </c>
      <c r="O24" s="151">
        <f t="shared" si="3"/>
        <v>24</v>
      </c>
      <c r="P24" s="151">
        <f t="shared" si="3"/>
        <v>34</v>
      </c>
      <c r="Q24" s="151">
        <f t="shared" si="3"/>
        <v>20</v>
      </c>
      <c r="R24" s="151">
        <f t="shared" si="3"/>
        <v>23</v>
      </c>
      <c r="S24" s="151">
        <f t="shared" si="3"/>
        <v>23</v>
      </c>
      <c r="T24" s="151">
        <f t="shared" si="3"/>
        <v>69</v>
      </c>
      <c r="U24" s="151">
        <f t="shared" si="3"/>
        <v>298</v>
      </c>
    </row>
    <row r="25" spans="1:21">
      <c r="A25" s="122" t="s">
        <v>592</v>
      </c>
      <c r="B25" s="106"/>
      <c r="C25" s="103"/>
      <c r="D25" s="103"/>
      <c r="E25" s="103"/>
      <c r="F25" s="103"/>
      <c r="G25" s="111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</row>
    <row r="26" spans="1:21">
      <c r="A26" s="122" t="s">
        <v>591</v>
      </c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</row>
    <row r="27" spans="1:21">
      <c r="A27" s="122"/>
      <c r="B27" s="103"/>
      <c r="C27" s="102" t="s">
        <v>564</v>
      </c>
      <c r="D27" s="102" t="s">
        <v>565</v>
      </c>
      <c r="E27" s="102" t="s">
        <v>566</v>
      </c>
      <c r="F27" s="102" t="s">
        <v>567</v>
      </c>
      <c r="G27" s="102" t="s">
        <v>568</v>
      </c>
      <c r="H27" s="102" t="s">
        <v>578</v>
      </c>
      <c r="I27" s="102" t="s">
        <v>579</v>
      </c>
      <c r="J27" s="102" t="s">
        <v>580</v>
      </c>
      <c r="K27" s="102" t="s">
        <v>581</v>
      </c>
      <c r="L27" s="102" t="s">
        <v>582</v>
      </c>
      <c r="M27" s="102" t="s">
        <v>583</v>
      </c>
      <c r="N27" s="102" t="s">
        <v>584</v>
      </c>
      <c r="O27" s="102" t="s">
        <v>585</v>
      </c>
      <c r="P27" s="102" t="s">
        <v>571</v>
      </c>
      <c r="Q27" s="102" t="s">
        <v>572</v>
      </c>
      <c r="R27" s="102" t="s">
        <v>586</v>
      </c>
      <c r="S27" s="102" t="s">
        <v>587</v>
      </c>
      <c r="T27" s="102" t="s">
        <v>574</v>
      </c>
      <c r="U27" s="102" t="s">
        <v>588</v>
      </c>
    </row>
    <row r="28" spans="1:21">
      <c r="A28" s="123">
        <v>2019</v>
      </c>
      <c r="B28" s="103"/>
      <c r="C28" s="103">
        <v>7</v>
      </c>
      <c r="D28" s="103">
        <v>7</v>
      </c>
      <c r="E28" s="103">
        <v>12</v>
      </c>
      <c r="F28" s="103">
        <v>5</v>
      </c>
      <c r="G28" s="103">
        <v>14</v>
      </c>
      <c r="H28" s="103">
        <v>16</v>
      </c>
      <c r="I28" s="103">
        <v>17</v>
      </c>
      <c r="J28" s="103">
        <v>16</v>
      </c>
      <c r="K28" s="103">
        <v>22</v>
      </c>
      <c r="L28" s="103">
        <v>17</v>
      </c>
      <c r="M28" s="103">
        <v>22</v>
      </c>
      <c r="N28" s="103">
        <v>36</v>
      </c>
      <c r="O28" s="103">
        <v>35</v>
      </c>
      <c r="P28" s="103">
        <v>45</v>
      </c>
      <c r="Q28" s="103">
        <v>31</v>
      </c>
      <c r="R28" s="103">
        <v>34</v>
      </c>
      <c r="S28" s="103">
        <v>36</v>
      </c>
      <c r="T28" s="103">
        <v>84</v>
      </c>
      <c r="U28" s="103">
        <v>456</v>
      </c>
    </row>
    <row r="29" spans="1:21">
      <c r="A29" s="147" t="s">
        <v>493</v>
      </c>
      <c r="B29" s="148"/>
      <c r="C29" s="151">
        <f t="shared" ref="C29:U29" si="4">SUM(C28:C28)</f>
        <v>7</v>
      </c>
      <c r="D29" s="151">
        <f t="shared" si="4"/>
        <v>7</v>
      </c>
      <c r="E29" s="151">
        <f t="shared" si="4"/>
        <v>12</v>
      </c>
      <c r="F29" s="151">
        <f t="shared" si="4"/>
        <v>5</v>
      </c>
      <c r="G29" s="151">
        <f t="shared" si="4"/>
        <v>14</v>
      </c>
      <c r="H29" s="151">
        <f t="shared" si="4"/>
        <v>16</v>
      </c>
      <c r="I29" s="151">
        <f t="shared" si="4"/>
        <v>17</v>
      </c>
      <c r="J29" s="151">
        <f t="shared" si="4"/>
        <v>16</v>
      </c>
      <c r="K29" s="151">
        <f t="shared" si="4"/>
        <v>22</v>
      </c>
      <c r="L29" s="151">
        <f t="shared" si="4"/>
        <v>17</v>
      </c>
      <c r="M29" s="151">
        <f t="shared" si="4"/>
        <v>22</v>
      </c>
      <c r="N29" s="151">
        <f t="shared" si="4"/>
        <v>36</v>
      </c>
      <c r="O29" s="151">
        <f t="shared" si="4"/>
        <v>35</v>
      </c>
      <c r="P29" s="151">
        <f t="shared" si="4"/>
        <v>45</v>
      </c>
      <c r="Q29" s="151">
        <f t="shared" si="4"/>
        <v>31</v>
      </c>
      <c r="R29" s="151">
        <f t="shared" si="4"/>
        <v>34</v>
      </c>
      <c r="S29" s="151">
        <f t="shared" si="4"/>
        <v>36</v>
      </c>
      <c r="T29" s="151">
        <f t="shared" si="4"/>
        <v>84</v>
      </c>
      <c r="U29" s="151">
        <f t="shared" si="4"/>
        <v>456</v>
      </c>
    </row>
    <row r="30" spans="1:21">
      <c r="B30" s="52"/>
      <c r="G30" s="36"/>
    </row>
    <row r="31" spans="1:21">
      <c r="B31" s="53"/>
      <c r="G31" s="54"/>
    </row>
    <row r="32" spans="1:21">
      <c r="A32" s="36" t="s">
        <v>696</v>
      </c>
    </row>
    <row r="34" spans="1:10">
      <c r="A34" s="303" t="s">
        <v>678</v>
      </c>
      <c r="B34" s="303"/>
      <c r="C34" s="303"/>
      <c r="D34" s="303"/>
    </row>
    <row r="35" spans="1:10">
      <c r="A35" s="105" t="s">
        <v>593</v>
      </c>
      <c r="B35" s="114" t="s">
        <v>594</v>
      </c>
      <c r="C35" s="114" t="s">
        <v>595</v>
      </c>
      <c r="D35" s="114" t="s">
        <v>575</v>
      </c>
    </row>
    <row r="36" spans="1:10">
      <c r="A36" s="112" t="s">
        <v>596</v>
      </c>
      <c r="B36" s="113">
        <f>SUM(C8:F8)</f>
        <v>260835</v>
      </c>
      <c r="C36" s="113">
        <f>SUM(G8:J8)</f>
        <v>1189297</v>
      </c>
      <c r="D36" s="113">
        <f>SUM(K8:M8)</f>
        <v>103229</v>
      </c>
      <c r="E36" s="55" t="e">
        <f>SUM(#REF!)=(SUM(C8:M8))</f>
        <v>#REF!</v>
      </c>
      <c r="J36" s="55" t="b">
        <f>SUM(B36:D36)=(N8-B8)</f>
        <v>1</v>
      </c>
    </row>
    <row r="37" spans="1:10">
      <c r="A37" s="112" t="s">
        <v>597</v>
      </c>
      <c r="B37" s="113">
        <f>SUM(C13:F13)+SUM(C18:F18)</f>
        <v>13385</v>
      </c>
      <c r="C37" s="113">
        <f>SUM(G13:P13)+SUM(G18:P18)</f>
        <v>34642</v>
      </c>
      <c r="D37" s="113">
        <f>SUM(Q13:T13)+SUM(Q18:T18)</f>
        <v>7806</v>
      </c>
      <c r="E37" s="55" t="e">
        <f>SUM(#REF!)=(SUM(C18:T18)+(SUM((C13:T13))))</f>
        <v>#REF!</v>
      </c>
      <c r="J37" s="55" t="b">
        <f>SUM(B37:D37)=SUM(U13,U18)</f>
        <v>1</v>
      </c>
    </row>
    <row r="38" spans="1:10">
      <c r="A38" s="112" t="s">
        <v>598</v>
      </c>
      <c r="B38" s="113">
        <f>SUM(C23:F23)+SUM(C28:F28)</f>
        <v>46</v>
      </c>
      <c r="C38" s="113">
        <f>SUM(G23:P23)+SUM(G28:P28)</f>
        <v>388</v>
      </c>
      <c r="D38" s="113">
        <f>SUM(Q23:T23)+SUM(Q28:T28)</f>
        <v>320</v>
      </c>
      <c r="E38" s="55" t="e">
        <f>SUM(#REF!)=(SUM(C23:T23)+(SUM(C28:T28)))</f>
        <v>#REF!</v>
      </c>
      <c r="J38" s="55" t="b">
        <f>SUM(B38:D38)=(U23+U28)</f>
        <v>1</v>
      </c>
    </row>
    <row r="39" spans="1:10">
      <c r="A39" s="112"/>
      <c r="B39" s="103"/>
      <c r="C39" s="103"/>
      <c r="D39" s="103"/>
    </row>
    <row r="40" spans="1:10">
      <c r="A40" s="105" t="s">
        <v>599</v>
      </c>
      <c r="B40" s="115">
        <f>B37/B36</f>
        <v>5.1315966032165927E-2</v>
      </c>
      <c r="C40" s="115">
        <f t="shared" ref="C40:D40" si="5">C37/C36</f>
        <v>2.9128131997305972E-2</v>
      </c>
      <c r="D40" s="115">
        <f t="shared" si="5"/>
        <v>7.561828555929051E-2</v>
      </c>
    </row>
    <row r="41" spans="1:10">
      <c r="A41" s="105" t="s">
        <v>600</v>
      </c>
      <c r="B41" s="115">
        <f>B38/B36</f>
        <v>1.7635670059616232E-4</v>
      </c>
      <c r="C41" s="115">
        <f t="shared" ref="C41:D41" si="6">C38/C36</f>
        <v>3.2624315036529984E-4</v>
      </c>
      <c r="D41" s="115">
        <f t="shared" si="6"/>
        <v>3.0999040967170078E-3</v>
      </c>
    </row>
    <row r="42" spans="1:10">
      <c r="A42" s="105" t="s">
        <v>601</v>
      </c>
      <c r="B42" s="115">
        <f>1-SUM(B40:B41)</f>
        <v>0.94850767726723795</v>
      </c>
      <c r="C42" s="115">
        <f t="shared" ref="C42:D42" si="7">1-SUM(C40:C41)</f>
        <v>0.97054562485232876</v>
      </c>
      <c r="D42" s="115">
        <f t="shared" si="7"/>
        <v>0.92128181034399248</v>
      </c>
    </row>
    <row r="43" spans="1:10">
      <c r="A43" s="103"/>
      <c r="B43" s="103"/>
      <c r="C43" s="103"/>
      <c r="D43" s="103"/>
    </row>
    <row r="44" spans="1:10">
      <c r="A44" s="112" t="s">
        <v>602</v>
      </c>
      <c r="B44" s="103"/>
      <c r="C44" s="103"/>
      <c r="D44" s="103"/>
    </row>
    <row r="45" spans="1:10">
      <c r="A45" s="103"/>
      <c r="B45" s="116" t="s">
        <v>594</v>
      </c>
      <c r="C45" s="116" t="s">
        <v>595</v>
      </c>
      <c r="D45" s="116" t="s">
        <v>575</v>
      </c>
    </row>
    <row r="46" spans="1:10">
      <c r="A46" s="103"/>
      <c r="B46" s="115">
        <f>B36/SUM($B$36:$D$36)</f>
        <v>0.1679165371088884</v>
      </c>
      <c r="C46" s="115">
        <f>C36/SUM($B$36:$D$36)</f>
        <v>0.76562820876795545</v>
      </c>
      <c r="D46" s="115">
        <f>D36/SUM($B$36:$D$36)</f>
        <v>6.6455254123156171E-2</v>
      </c>
    </row>
  </sheetData>
  <mergeCells count="1">
    <mergeCell ref="A34:D34"/>
  </mergeCells>
  <hyperlinks>
    <hyperlink ref="B1" r:id="rId1" display="http://tabnet.datasus.gov.br/cgi/deftohtm.exe?sinannet/cnv/denguebbr.def" xr:uid="{D70991C3-65DE-4CD5-A04B-754D4E2319C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027CB-8663-4A4D-90F7-E82CAE744554}">
  <dimension ref="A1:AD18"/>
  <sheetViews>
    <sheetView showGridLines="0" workbookViewId="0">
      <selection sqref="A1:A2"/>
    </sheetView>
  </sheetViews>
  <sheetFormatPr defaultRowHeight="14.5"/>
  <cols>
    <col min="1" max="1" width="12.26953125" style="35" bestFit="1" customWidth="1"/>
    <col min="2" max="2" width="16.6328125" style="35" customWidth="1"/>
    <col min="3" max="3" width="5.08984375" style="35" bestFit="1" customWidth="1"/>
    <col min="4" max="4" width="7.54296875" style="35" bestFit="1" customWidth="1"/>
    <col min="5" max="7" width="6.54296875" style="35" bestFit="1" customWidth="1"/>
    <col min="8" max="8" width="5.08984375" style="35" bestFit="1" customWidth="1"/>
    <col min="9" max="9" width="7.54296875" style="35" bestFit="1" customWidth="1"/>
    <col min="10" max="11" width="6.54296875" style="35" bestFit="1" customWidth="1"/>
    <col min="12" max="12" width="7.54296875" style="35" bestFit="1" customWidth="1"/>
    <col min="13" max="14" width="6.54296875" style="35" bestFit="1" customWidth="1"/>
    <col min="15" max="15" width="7.54296875" style="35" bestFit="1" customWidth="1"/>
    <col min="16" max="18" width="6.54296875" style="35" bestFit="1" customWidth="1"/>
    <col min="19" max="19" width="8.54296875" style="35" bestFit="1" customWidth="1"/>
    <col min="20" max="21" width="7.54296875" style="35" bestFit="1" customWidth="1"/>
    <col min="22" max="22" width="8.54296875" style="35" bestFit="1" customWidth="1"/>
    <col min="23" max="23" width="7.54296875" style="35" bestFit="1" customWidth="1"/>
    <col min="24" max="26" width="6.54296875" style="35" bestFit="1" customWidth="1"/>
    <col min="27" max="27" width="7.54296875" style="35" bestFit="1" customWidth="1"/>
    <col min="28" max="28" width="8.54296875" style="35" bestFit="1" customWidth="1"/>
    <col min="29" max="29" width="7.54296875" style="35" bestFit="1" customWidth="1"/>
    <col min="30" max="30" width="10" style="35" bestFit="1" customWidth="1"/>
    <col min="31" max="16384" width="8.7265625" style="35"/>
  </cols>
  <sheetData>
    <row r="1" spans="1:30">
      <c r="A1" s="99" t="s">
        <v>671</v>
      </c>
      <c r="B1" s="98" t="s">
        <v>674</v>
      </c>
    </row>
    <row r="2" spans="1:30">
      <c r="A2" s="99" t="s">
        <v>676</v>
      </c>
      <c r="B2" s="117">
        <v>44539</v>
      </c>
    </row>
    <row r="3" spans="1:30">
      <c r="A3" s="99"/>
      <c r="B3" s="98"/>
    </row>
    <row r="4" spans="1:30">
      <c r="B4" s="99" t="s">
        <v>677</v>
      </c>
    </row>
    <row r="6" spans="1:30">
      <c r="B6" s="102" t="s">
        <v>603</v>
      </c>
      <c r="C6" s="102" t="s">
        <v>604</v>
      </c>
      <c r="D6" s="102" t="s">
        <v>605</v>
      </c>
      <c r="E6" s="102" t="s">
        <v>606</v>
      </c>
      <c r="F6" s="102" t="s">
        <v>607</v>
      </c>
      <c r="G6" s="102" t="s">
        <v>608</v>
      </c>
      <c r="H6" s="102" t="s">
        <v>609</v>
      </c>
      <c r="I6" s="102" t="s">
        <v>610</v>
      </c>
      <c r="J6" s="102" t="s">
        <v>611</v>
      </c>
      <c r="K6" s="102" t="s">
        <v>612</v>
      </c>
      <c r="L6" s="102" t="s">
        <v>613</v>
      </c>
      <c r="M6" s="102" t="s">
        <v>614</v>
      </c>
      <c r="N6" s="102" t="s">
        <v>615</v>
      </c>
      <c r="O6" s="102" t="s">
        <v>616</v>
      </c>
      <c r="P6" s="102" t="s">
        <v>617</v>
      </c>
      <c r="Q6" s="102" t="s">
        <v>618</v>
      </c>
      <c r="R6" s="102" t="s">
        <v>619</v>
      </c>
      <c r="S6" s="102" t="s">
        <v>620</v>
      </c>
      <c r="T6" s="102" t="s">
        <v>621</v>
      </c>
      <c r="U6" s="102" t="s">
        <v>622</v>
      </c>
      <c r="V6" s="102" t="s">
        <v>623</v>
      </c>
      <c r="W6" s="102" t="s">
        <v>624</v>
      </c>
      <c r="X6" s="102" t="s">
        <v>625</v>
      </c>
      <c r="Y6" s="102" t="s">
        <v>626</v>
      </c>
      <c r="Z6" s="102" t="s">
        <v>627</v>
      </c>
      <c r="AA6" s="102" t="s">
        <v>628</v>
      </c>
      <c r="AB6" s="102" t="s">
        <v>629</v>
      </c>
      <c r="AC6" s="102" t="s">
        <v>630</v>
      </c>
      <c r="AD6" s="102" t="s">
        <v>487</v>
      </c>
    </row>
    <row r="7" spans="1:30">
      <c r="B7" s="151" t="s">
        <v>680</v>
      </c>
      <c r="C7" s="145">
        <v>983</v>
      </c>
      <c r="D7" s="145">
        <v>10044</v>
      </c>
      <c r="E7" s="145">
        <v>3873</v>
      </c>
      <c r="F7" s="145">
        <v>1591</v>
      </c>
      <c r="G7" s="145">
        <v>5376</v>
      </c>
      <c r="H7" s="145">
        <v>198</v>
      </c>
      <c r="I7" s="145">
        <v>13735</v>
      </c>
      <c r="J7" s="145">
        <v>5637</v>
      </c>
      <c r="K7" s="145">
        <v>8051</v>
      </c>
      <c r="L7" s="145">
        <v>16295</v>
      </c>
      <c r="M7" s="145">
        <v>3206</v>
      </c>
      <c r="N7" s="145">
        <v>1884</v>
      </c>
      <c r="O7" s="145">
        <v>37962</v>
      </c>
      <c r="P7" s="145">
        <v>2099</v>
      </c>
      <c r="Q7" s="145">
        <v>6045</v>
      </c>
      <c r="R7" s="145">
        <v>6809</v>
      </c>
      <c r="S7" s="145">
        <v>478298</v>
      </c>
      <c r="T7" s="145">
        <v>64777</v>
      </c>
      <c r="U7" s="145">
        <v>32027</v>
      </c>
      <c r="V7" s="145">
        <v>443509</v>
      </c>
      <c r="W7" s="145">
        <v>45027</v>
      </c>
      <c r="X7" s="145">
        <v>2154</v>
      </c>
      <c r="Y7" s="145">
        <v>1621</v>
      </c>
      <c r="Z7" s="145">
        <v>6516</v>
      </c>
      <c r="AA7" s="145">
        <v>10994</v>
      </c>
      <c r="AB7" s="145">
        <v>120269</v>
      </c>
      <c r="AC7" s="145">
        <v>39503</v>
      </c>
      <c r="AD7" s="145">
        <v>1553109</v>
      </c>
    </row>
    <row r="10" spans="1:30">
      <c r="B10" s="56"/>
      <c r="C10" s="57"/>
    </row>
    <row r="11" spans="1:30">
      <c r="B11" s="57"/>
      <c r="C11" s="57"/>
    </row>
    <row r="12" spans="1:30">
      <c r="B12" s="57"/>
      <c r="C12" s="57"/>
    </row>
    <row r="13" spans="1:30">
      <c r="B13" s="57"/>
      <c r="C13" s="57"/>
    </row>
    <row r="14" spans="1:30">
      <c r="B14" s="57"/>
      <c r="C14" s="57"/>
    </row>
    <row r="15" spans="1:30">
      <c r="B15" s="57"/>
      <c r="C15" s="57"/>
    </row>
    <row r="16" spans="1:30">
      <c r="B16" s="56"/>
      <c r="C16" s="57"/>
    </row>
    <row r="17" spans="2:3">
      <c r="B17" s="57"/>
      <c r="C17" s="57"/>
    </row>
    <row r="18" spans="2:3">
      <c r="B18" s="57"/>
      <c r="C18" s="57"/>
    </row>
  </sheetData>
  <hyperlinks>
    <hyperlink ref="B1" r:id="rId1" display="http://tabnet.datasus.gov.br/cgi/deftohtm.exe?sinannet/cnv/denguebbr.def" xr:uid="{4D551258-EFA5-4BE0-A9F0-7387D19D9466}"/>
  </hyperlinks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1ABF5-6EC1-4B4F-8B70-96C6DC15B03A}">
  <dimension ref="A1:AF33"/>
  <sheetViews>
    <sheetView showGridLines="0" zoomScaleNormal="100" workbookViewId="0">
      <selection activeCell="B2" sqref="B2"/>
    </sheetView>
  </sheetViews>
  <sheetFormatPr defaultColWidth="11.54296875" defaultRowHeight="13"/>
  <cols>
    <col min="1" max="1" width="7.1796875" style="61" customWidth="1"/>
    <col min="2" max="2" width="34.81640625" style="61" bestFit="1" customWidth="1"/>
    <col min="3" max="24" width="12.81640625" style="61" customWidth="1"/>
    <col min="25" max="256" width="11.54296875" style="61"/>
    <col min="257" max="257" width="7.1796875" style="61" customWidth="1"/>
    <col min="258" max="258" width="34.81640625" style="61" bestFit="1" customWidth="1"/>
    <col min="259" max="280" width="12.81640625" style="61" customWidth="1"/>
    <col min="281" max="512" width="11.54296875" style="61"/>
    <col min="513" max="513" width="7.1796875" style="61" customWidth="1"/>
    <col min="514" max="514" width="34.81640625" style="61" bestFit="1" customWidth="1"/>
    <col min="515" max="536" width="12.81640625" style="61" customWidth="1"/>
    <col min="537" max="768" width="11.54296875" style="61"/>
    <col min="769" max="769" width="7.1796875" style="61" customWidth="1"/>
    <col min="770" max="770" width="34.81640625" style="61" bestFit="1" customWidth="1"/>
    <col min="771" max="792" width="12.81640625" style="61" customWidth="1"/>
    <col min="793" max="1024" width="11.54296875" style="61"/>
    <col min="1025" max="1025" width="7.1796875" style="61" customWidth="1"/>
    <col min="1026" max="1026" width="34.81640625" style="61" bestFit="1" customWidth="1"/>
    <col min="1027" max="1048" width="12.81640625" style="61" customWidth="1"/>
    <col min="1049" max="1280" width="11.54296875" style="61"/>
    <col min="1281" max="1281" width="7.1796875" style="61" customWidth="1"/>
    <col min="1282" max="1282" width="34.81640625" style="61" bestFit="1" customWidth="1"/>
    <col min="1283" max="1304" width="12.81640625" style="61" customWidth="1"/>
    <col min="1305" max="1536" width="11.54296875" style="61"/>
    <col min="1537" max="1537" width="7.1796875" style="61" customWidth="1"/>
    <col min="1538" max="1538" width="34.81640625" style="61" bestFit="1" customWidth="1"/>
    <col min="1539" max="1560" width="12.81640625" style="61" customWidth="1"/>
    <col min="1561" max="1792" width="11.54296875" style="61"/>
    <col min="1793" max="1793" width="7.1796875" style="61" customWidth="1"/>
    <col min="1794" max="1794" width="34.81640625" style="61" bestFit="1" customWidth="1"/>
    <col min="1795" max="1816" width="12.81640625" style="61" customWidth="1"/>
    <col min="1817" max="2048" width="11.54296875" style="61"/>
    <col min="2049" max="2049" width="7.1796875" style="61" customWidth="1"/>
    <col min="2050" max="2050" width="34.81640625" style="61" bestFit="1" customWidth="1"/>
    <col min="2051" max="2072" width="12.81640625" style="61" customWidth="1"/>
    <col min="2073" max="2304" width="11.54296875" style="61"/>
    <col min="2305" max="2305" width="7.1796875" style="61" customWidth="1"/>
    <col min="2306" max="2306" width="34.81640625" style="61" bestFit="1" customWidth="1"/>
    <col min="2307" max="2328" width="12.81640625" style="61" customWidth="1"/>
    <col min="2329" max="2560" width="11.54296875" style="61"/>
    <col min="2561" max="2561" width="7.1796875" style="61" customWidth="1"/>
    <col min="2562" max="2562" width="34.81640625" style="61" bestFit="1" customWidth="1"/>
    <col min="2563" max="2584" width="12.81640625" style="61" customWidth="1"/>
    <col min="2585" max="2816" width="11.54296875" style="61"/>
    <col min="2817" max="2817" width="7.1796875" style="61" customWidth="1"/>
    <col min="2818" max="2818" width="34.81640625" style="61" bestFit="1" customWidth="1"/>
    <col min="2819" max="2840" width="12.81640625" style="61" customWidth="1"/>
    <col min="2841" max="3072" width="11.54296875" style="61"/>
    <col min="3073" max="3073" width="7.1796875" style="61" customWidth="1"/>
    <col min="3074" max="3074" width="34.81640625" style="61" bestFit="1" customWidth="1"/>
    <col min="3075" max="3096" width="12.81640625" style="61" customWidth="1"/>
    <col min="3097" max="3328" width="11.54296875" style="61"/>
    <col min="3329" max="3329" width="7.1796875" style="61" customWidth="1"/>
    <col min="3330" max="3330" width="34.81640625" style="61" bestFit="1" customWidth="1"/>
    <col min="3331" max="3352" width="12.81640625" style="61" customWidth="1"/>
    <col min="3353" max="3584" width="11.54296875" style="61"/>
    <col min="3585" max="3585" width="7.1796875" style="61" customWidth="1"/>
    <col min="3586" max="3586" width="34.81640625" style="61" bestFit="1" customWidth="1"/>
    <col min="3587" max="3608" width="12.81640625" style="61" customWidth="1"/>
    <col min="3609" max="3840" width="11.54296875" style="61"/>
    <col min="3841" max="3841" width="7.1796875" style="61" customWidth="1"/>
    <col min="3842" max="3842" width="34.81640625" style="61" bestFit="1" customWidth="1"/>
    <col min="3843" max="3864" width="12.81640625" style="61" customWidth="1"/>
    <col min="3865" max="4096" width="11.54296875" style="61"/>
    <col min="4097" max="4097" width="7.1796875" style="61" customWidth="1"/>
    <col min="4098" max="4098" width="34.81640625" style="61" bestFit="1" customWidth="1"/>
    <col min="4099" max="4120" width="12.81640625" style="61" customWidth="1"/>
    <col min="4121" max="4352" width="11.54296875" style="61"/>
    <col min="4353" max="4353" width="7.1796875" style="61" customWidth="1"/>
    <col min="4354" max="4354" width="34.81640625" style="61" bestFit="1" customWidth="1"/>
    <col min="4355" max="4376" width="12.81640625" style="61" customWidth="1"/>
    <col min="4377" max="4608" width="11.54296875" style="61"/>
    <col min="4609" max="4609" width="7.1796875" style="61" customWidth="1"/>
    <col min="4610" max="4610" width="34.81640625" style="61" bestFit="1" customWidth="1"/>
    <col min="4611" max="4632" width="12.81640625" style="61" customWidth="1"/>
    <col min="4633" max="4864" width="11.54296875" style="61"/>
    <col min="4865" max="4865" width="7.1796875" style="61" customWidth="1"/>
    <col min="4866" max="4866" width="34.81640625" style="61" bestFit="1" customWidth="1"/>
    <col min="4867" max="4888" width="12.81640625" style="61" customWidth="1"/>
    <col min="4889" max="5120" width="11.54296875" style="61"/>
    <col min="5121" max="5121" width="7.1796875" style="61" customWidth="1"/>
    <col min="5122" max="5122" width="34.81640625" style="61" bestFit="1" customWidth="1"/>
    <col min="5123" max="5144" width="12.81640625" style="61" customWidth="1"/>
    <col min="5145" max="5376" width="11.54296875" style="61"/>
    <col min="5377" max="5377" width="7.1796875" style="61" customWidth="1"/>
    <col min="5378" max="5378" width="34.81640625" style="61" bestFit="1" customWidth="1"/>
    <col min="5379" max="5400" width="12.81640625" style="61" customWidth="1"/>
    <col min="5401" max="5632" width="11.54296875" style="61"/>
    <col min="5633" max="5633" width="7.1796875" style="61" customWidth="1"/>
    <col min="5634" max="5634" width="34.81640625" style="61" bestFit="1" customWidth="1"/>
    <col min="5635" max="5656" width="12.81640625" style="61" customWidth="1"/>
    <col min="5657" max="5888" width="11.54296875" style="61"/>
    <col min="5889" max="5889" width="7.1796875" style="61" customWidth="1"/>
    <col min="5890" max="5890" width="34.81640625" style="61" bestFit="1" customWidth="1"/>
    <col min="5891" max="5912" width="12.81640625" style="61" customWidth="1"/>
    <col min="5913" max="6144" width="11.54296875" style="61"/>
    <col min="6145" max="6145" width="7.1796875" style="61" customWidth="1"/>
    <col min="6146" max="6146" width="34.81640625" style="61" bestFit="1" customWidth="1"/>
    <col min="6147" max="6168" width="12.81640625" style="61" customWidth="1"/>
    <col min="6169" max="6400" width="11.54296875" style="61"/>
    <col min="6401" max="6401" width="7.1796875" style="61" customWidth="1"/>
    <col min="6402" max="6402" width="34.81640625" style="61" bestFit="1" customWidth="1"/>
    <col min="6403" max="6424" width="12.81640625" style="61" customWidth="1"/>
    <col min="6425" max="6656" width="11.54296875" style="61"/>
    <col min="6657" max="6657" width="7.1796875" style="61" customWidth="1"/>
    <col min="6658" max="6658" width="34.81640625" style="61" bestFit="1" customWidth="1"/>
    <col min="6659" max="6680" width="12.81640625" style="61" customWidth="1"/>
    <col min="6681" max="6912" width="11.54296875" style="61"/>
    <col min="6913" max="6913" width="7.1796875" style="61" customWidth="1"/>
    <col min="6914" max="6914" width="34.81640625" style="61" bestFit="1" customWidth="1"/>
    <col min="6915" max="6936" width="12.81640625" style="61" customWidth="1"/>
    <col min="6937" max="7168" width="11.54296875" style="61"/>
    <col min="7169" max="7169" width="7.1796875" style="61" customWidth="1"/>
    <col min="7170" max="7170" width="34.81640625" style="61" bestFit="1" customWidth="1"/>
    <col min="7171" max="7192" width="12.81640625" style="61" customWidth="1"/>
    <col min="7193" max="7424" width="11.54296875" style="61"/>
    <col min="7425" max="7425" width="7.1796875" style="61" customWidth="1"/>
    <col min="7426" max="7426" width="34.81640625" style="61" bestFit="1" customWidth="1"/>
    <col min="7427" max="7448" width="12.81640625" style="61" customWidth="1"/>
    <col min="7449" max="7680" width="11.54296875" style="61"/>
    <col min="7681" max="7681" width="7.1796875" style="61" customWidth="1"/>
    <col min="7682" max="7682" width="34.81640625" style="61" bestFit="1" customWidth="1"/>
    <col min="7683" max="7704" width="12.81640625" style="61" customWidth="1"/>
    <col min="7705" max="7936" width="11.54296875" style="61"/>
    <col min="7937" max="7937" width="7.1796875" style="61" customWidth="1"/>
    <col min="7938" max="7938" width="34.81640625" style="61" bestFit="1" customWidth="1"/>
    <col min="7939" max="7960" width="12.81640625" style="61" customWidth="1"/>
    <col min="7961" max="8192" width="11.54296875" style="61"/>
    <col min="8193" max="8193" width="7.1796875" style="61" customWidth="1"/>
    <col min="8194" max="8194" width="34.81640625" style="61" bestFit="1" customWidth="1"/>
    <col min="8195" max="8216" width="12.81640625" style="61" customWidth="1"/>
    <col min="8217" max="8448" width="11.54296875" style="61"/>
    <col min="8449" max="8449" width="7.1796875" style="61" customWidth="1"/>
    <col min="8450" max="8450" width="34.81640625" style="61" bestFit="1" customWidth="1"/>
    <col min="8451" max="8472" width="12.81640625" style="61" customWidth="1"/>
    <col min="8473" max="8704" width="11.54296875" style="61"/>
    <col min="8705" max="8705" width="7.1796875" style="61" customWidth="1"/>
    <col min="8706" max="8706" width="34.81640625" style="61" bestFit="1" customWidth="1"/>
    <col min="8707" max="8728" width="12.81640625" style="61" customWidth="1"/>
    <col min="8729" max="8960" width="11.54296875" style="61"/>
    <col min="8961" max="8961" width="7.1796875" style="61" customWidth="1"/>
    <col min="8962" max="8962" width="34.81640625" style="61" bestFit="1" customWidth="1"/>
    <col min="8963" max="8984" width="12.81640625" style="61" customWidth="1"/>
    <col min="8985" max="9216" width="11.54296875" style="61"/>
    <col min="9217" max="9217" width="7.1796875" style="61" customWidth="1"/>
    <col min="9218" max="9218" width="34.81640625" style="61" bestFit="1" customWidth="1"/>
    <col min="9219" max="9240" width="12.81640625" style="61" customWidth="1"/>
    <col min="9241" max="9472" width="11.54296875" style="61"/>
    <col min="9473" max="9473" width="7.1796875" style="61" customWidth="1"/>
    <col min="9474" max="9474" width="34.81640625" style="61" bestFit="1" customWidth="1"/>
    <col min="9475" max="9496" width="12.81640625" style="61" customWidth="1"/>
    <col min="9497" max="9728" width="11.54296875" style="61"/>
    <col min="9729" max="9729" width="7.1796875" style="61" customWidth="1"/>
    <col min="9730" max="9730" width="34.81640625" style="61" bestFit="1" customWidth="1"/>
    <col min="9731" max="9752" width="12.81640625" style="61" customWidth="1"/>
    <col min="9753" max="9984" width="11.54296875" style="61"/>
    <col min="9985" max="9985" width="7.1796875" style="61" customWidth="1"/>
    <col min="9986" max="9986" width="34.81640625" style="61" bestFit="1" customWidth="1"/>
    <col min="9987" max="10008" width="12.81640625" style="61" customWidth="1"/>
    <col min="10009" max="10240" width="11.54296875" style="61"/>
    <col min="10241" max="10241" width="7.1796875" style="61" customWidth="1"/>
    <col min="10242" max="10242" width="34.81640625" style="61" bestFit="1" customWidth="1"/>
    <col min="10243" max="10264" width="12.81640625" style="61" customWidth="1"/>
    <col min="10265" max="10496" width="11.54296875" style="61"/>
    <col min="10497" max="10497" width="7.1796875" style="61" customWidth="1"/>
    <col min="10498" max="10498" width="34.81640625" style="61" bestFit="1" customWidth="1"/>
    <col min="10499" max="10520" width="12.81640625" style="61" customWidth="1"/>
    <col min="10521" max="10752" width="11.54296875" style="61"/>
    <col min="10753" max="10753" width="7.1796875" style="61" customWidth="1"/>
    <col min="10754" max="10754" width="34.81640625" style="61" bestFit="1" customWidth="1"/>
    <col min="10755" max="10776" width="12.81640625" style="61" customWidth="1"/>
    <col min="10777" max="11008" width="11.54296875" style="61"/>
    <col min="11009" max="11009" width="7.1796875" style="61" customWidth="1"/>
    <col min="11010" max="11010" width="34.81640625" style="61" bestFit="1" customWidth="1"/>
    <col min="11011" max="11032" width="12.81640625" style="61" customWidth="1"/>
    <col min="11033" max="11264" width="11.54296875" style="61"/>
    <col min="11265" max="11265" width="7.1796875" style="61" customWidth="1"/>
    <col min="11266" max="11266" width="34.81640625" style="61" bestFit="1" customWidth="1"/>
    <col min="11267" max="11288" width="12.81640625" style="61" customWidth="1"/>
    <col min="11289" max="11520" width="11.54296875" style="61"/>
    <col min="11521" max="11521" width="7.1796875" style="61" customWidth="1"/>
    <col min="11522" max="11522" width="34.81640625" style="61" bestFit="1" customWidth="1"/>
    <col min="11523" max="11544" width="12.81640625" style="61" customWidth="1"/>
    <col min="11545" max="11776" width="11.54296875" style="61"/>
    <col min="11777" max="11777" width="7.1796875" style="61" customWidth="1"/>
    <col min="11778" max="11778" width="34.81640625" style="61" bestFit="1" customWidth="1"/>
    <col min="11779" max="11800" width="12.81640625" style="61" customWidth="1"/>
    <col min="11801" max="12032" width="11.54296875" style="61"/>
    <col min="12033" max="12033" width="7.1796875" style="61" customWidth="1"/>
    <col min="12034" max="12034" width="34.81640625" style="61" bestFit="1" customWidth="1"/>
    <col min="12035" max="12056" width="12.81640625" style="61" customWidth="1"/>
    <col min="12057" max="12288" width="11.54296875" style="61"/>
    <col min="12289" max="12289" width="7.1796875" style="61" customWidth="1"/>
    <col min="12290" max="12290" width="34.81640625" style="61" bestFit="1" customWidth="1"/>
    <col min="12291" max="12312" width="12.81640625" style="61" customWidth="1"/>
    <col min="12313" max="12544" width="11.54296875" style="61"/>
    <col min="12545" max="12545" width="7.1796875" style="61" customWidth="1"/>
    <col min="12546" max="12546" width="34.81640625" style="61" bestFit="1" customWidth="1"/>
    <col min="12547" max="12568" width="12.81640625" style="61" customWidth="1"/>
    <col min="12569" max="12800" width="11.54296875" style="61"/>
    <col min="12801" max="12801" width="7.1796875" style="61" customWidth="1"/>
    <col min="12802" max="12802" width="34.81640625" style="61" bestFit="1" customWidth="1"/>
    <col min="12803" max="12824" width="12.81640625" style="61" customWidth="1"/>
    <col min="12825" max="13056" width="11.54296875" style="61"/>
    <col min="13057" max="13057" width="7.1796875" style="61" customWidth="1"/>
    <col min="13058" max="13058" width="34.81640625" style="61" bestFit="1" customWidth="1"/>
    <col min="13059" max="13080" width="12.81640625" style="61" customWidth="1"/>
    <col min="13081" max="13312" width="11.54296875" style="61"/>
    <col min="13313" max="13313" width="7.1796875" style="61" customWidth="1"/>
    <col min="13314" max="13314" width="34.81640625" style="61" bestFit="1" customWidth="1"/>
    <col min="13315" max="13336" width="12.81640625" style="61" customWidth="1"/>
    <col min="13337" max="13568" width="11.54296875" style="61"/>
    <col min="13569" max="13569" width="7.1796875" style="61" customWidth="1"/>
    <col min="13570" max="13570" width="34.81640625" style="61" bestFit="1" customWidth="1"/>
    <col min="13571" max="13592" width="12.81640625" style="61" customWidth="1"/>
    <col min="13593" max="13824" width="11.54296875" style="61"/>
    <col min="13825" max="13825" width="7.1796875" style="61" customWidth="1"/>
    <col min="13826" max="13826" width="34.81640625" style="61" bestFit="1" customWidth="1"/>
    <col min="13827" max="13848" width="12.81640625" style="61" customWidth="1"/>
    <col min="13849" max="14080" width="11.54296875" style="61"/>
    <col min="14081" max="14081" width="7.1796875" style="61" customWidth="1"/>
    <col min="14082" max="14082" width="34.81640625" style="61" bestFit="1" customWidth="1"/>
    <col min="14083" max="14104" width="12.81640625" style="61" customWidth="1"/>
    <col min="14105" max="14336" width="11.54296875" style="61"/>
    <col min="14337" max="14337" width="7.1796875" style="61" customWidth="1"/>
    <col min="14338" max="14338" width="34.81640625" style="61" bestFit="1" customWidth="1"/>
    <col min="14339" max="14360" width="12.81640625" style="61" customWidth="1"/>
    <col min="14361" max="14592" width="11.54296875" style="61"/>
    <col min="14593" max="14593" width="7.1796875" style="61" customWidth="1"/>
    <col min="14594" max="14594" width="34.81640625" style="61" bestFit="1" customWidth="1"/>
    <col min="14595" max="14616" width="12.81640625" style="61" customWidth="1"/>
    <col min="14617" max="14848" width="11.54296875" style="61"/>
    <col min="14849" max="14849" width="7.1796875" style="61" customWidth="1"/>
    <col min="14850" max="14850" width="34.81640625" style="61" bestFit="1" customWidth="1"/>
    <col min="14851" max="14872" width="12.81640625" style="61" customWidth="1"/>
    <col min="14873" max="15104" width="11.54296875" style="61"/>
    <col min="15105" max="15105" width="7.1796875" style="61" customWidth="1"/>
    <col min="15106" max="15106" width="34.81640625" style="61" bestFit="1" customWidth="1"/>
    <col min="15107" max="15128" width="12.81640625" style="61" customWidth="1"/>
    <col min="15129" max="15360" width="11.54296875" style="61"/>
    <col min="15361" max="15361" width="7.1796875" style="61" customWidth="1"/>
    <col min="15362" max="15362" width="34.81640625" style="61" bestFit="1" customWidth="1"/>
    <col min="15363" max="15384" width="12.81640625" style="61" customWidth="1"/>
    <col min="15385" max="15616" width="11.54296875" style="61"/>
    <col min="15617" max="15617" width="7.1796875" style="61" customWidth="1"/>
    <col min="15618" max="15618" width="34.81640625" style="61" bestFit="1" customWidth="1"/>
    <col min="15619" max="15640" width="12.81640625" style="61" customWidth="1"/>
    <col min="15641" max="15872" width="11.54296875" style="61"/>
    <col min="15873" max="15873" width="7.1796875" style="61" customWidth="1"/>
    <col min="15874" max="15874" width="34.81640625" style="61" bestFit="1" customWidth="1"/>
    <col min="15875" max="15896" width="12.81640625" style="61" customWidth="1"/>
    <col min="15897" max="16128" width="11.54296875" style="61"/>
    <col min="16129" max="16129" width="7.1796875" style="61" customWidth="1"/>
    <col min="16130" max="16130" width="34.81640625" style="61" bestFit="1" customWidth="1"/>
    <col min="16131" max="16152" width="12.81640625" style="61" customWidth="1"/>
    <col min="16153" max="16384" width="11.54296875" style="61"/>
  </cols>
  <sheetData>
    <row r="1" spans="1:32" ht="14.5">
      <c r="A1" s="99" t="s">
        <v>671</v>
      </c>
      <c r="B1" s="98" t="s">
        <v>743</v>
      </c>
    </row>
    <row r="2" spans="1:32" ht="14.5">
      <c r="A2" s="99" t="s">
        <v>676</v>
      </c>
      <c r="B2" s="321">
        <v>44517</v>
      </c>
    </row>
    <row r="3" spans="1:32" ht="14.5">
      <c r="A3" s="189" t="s">
        <v>736</v>
      </c>
    </row>
    <row r="4" spans="1:32" ht="14.5">
      <c r="A4" s="189"/>
    </row>
    <row r="5" spans="1:32" s="60" customFormat="1" ht="10.25" customHeight="1">
      <c r="A5" s="58" t="s">
        <v>721</v>
      </c>
      <c r="B5" s="59"/>
      <c r="C5" s="59"/>
      <c r="D5" s="59"/>
      <c r="E5" s="59"/>
      <c r="F5" s="59"/>
      <c r="G5" s="59"/>
      <c r="H5" s="59"/>
    </row>
    <row r="6" spans="1:32" ht="12" customHeight="1"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</row>
    <row r="7" spans="1:32" ht="12" customHeight="1">
      <c r="A7" s="304" t="s">
        <v>723</v>
      </c>
      <c r="B7" s="306" t="s">
        <v>724</v>
      </c>
      <c r="C7" s="65" t="s">
        <v>722</v>
      </c>
      <c r="D7" s="65" t="s">
        <v>725</v>
      </c>
      <c r="E7" s="65"/>
      <c r="F7" s="65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5" t="s">
        <v>735</v>
      </c>
      <c r="Z7" s="67"/>
      <c r="AA7" s="67"/>
      <c r="AB7" s="67"/>
      <c r="AC7" s="65"/>
      <c r="AD7" s="65"/>
      <c r="AE7" s="65"/>
      <c r="AF7" s="68"/>
    </row>
    <row r="8" spans="1:32" ht="49.5" customHeight="1">
      <c r="A8" s="305"/>
      <c r="B8" s="307"/>
      <c r="C8" s="64" t="s">
        <v>726</v>
      </c>
      <c r="D8" s="64" t="s">
        <v>746</v>
      </c>
      <c r="E8" s="64" t="s">
        <v>747</v>
      </c>
      <c r="F8" s="64" t="s">
        <v>748</v>
      </c>
      <c r="G8" s="63" t="s">
        <v>749</v>
      </c>
      <c r="H8" s="64" t="s">
        <v>750</v>
      </c>
      <c r="I8" s="64" t="s">
        <v>751</v>
      </c>
      <c r="J8" s="64" t="s">
        <v>752</v>
      </c>
      <c r="K8" s="64" t="s">
        <v>753</v>
      </c>
      <c r="L8" s="64" t="s">
        <v>754</v>
      </c>
      <c r="M8" s="64" t="s">
        <v>755</v>
      </c>
      <c r="N8" s="64" t="s">
        <v>756</v>
      </c>
      <c r="O8" s="64" t="s">
        <v>757</v>
      </c>
      <c r="P8" s="64" t="s">
        <v>758</v>
      </c>
      <c r="Q8" s="64" t="s">
        <v>759</v>
      </c>
      <c r="R8" s="64" t="s">
        <v>760</v>
      </c>
      <c r="S8" s="64" t="s">
        <v>761</v>
      </c>
      <c r="T8" s="64" t="s">
        <v>762</v>
      </c>
      <c r="U8" s="64" t="s">
        <v>763</v>
      </c>
      <c r="V8" s="64" t="s">
        <v>764</v>
      </c>
      <c r="W8" s="64" t="s">
        <v>765</v>
      </c>
      <c r="X8" s="69" t="s">
        <v>727</v>
      </c>
      <c r="Y8" s="64" t="s">
        <v>728</v>
      </c>
      <c r="Z8" s="64" t="s">
        <v>729</v>
      </c>
      <c r="AA8" s="64" t="s">
        <v>730</v>
      </c>
      <c r="AB8" s="64" t="s">
        <v>731</v>
      </c>
      <c r="AC8" s="64" t="s">
        <v>732</v>
      </c>
      <c r="AD8" s="64" t="s">
        <v>733</v>
      </c>
      <c r="AE8" s="64" t="s">
        <v>734</v>
      </c>
      <c r="AF8" s="69" t="s">
        <v>386</v>
      </c>
    </row>
    <row r="9" spans="1:32" ht="5" customHeight="1">
      <c r="A9" s="70"/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1"/>
      <c r="AA9" s="71"/>
      <c r="AB9" s="71"/>
      <c r="AC9" s="70"/>
      <c r="AD9" s="70"/>
      <c r="AE9" s="70"/>
      <c r="AF9" s="71"/>
    </row>
    <row r="10" spans="1:32" ht="8.25" customHeight="1">
      <c r="A10" s="72" t="s">
        <v>631</v>
      </c>
      <c r="B10" s="73" t="s">
        <v>703</v>
      </c>
      <c r="C10" s="74">
        <v>465342</v>
      </c>
      <c r="D10" s="74">
        <v>19149</v>
      </c>
      <c r="E10" s="74">
        <v>2</v>
      </c>
      <c r="F10" s="74">
        <v>210258</v>
      </c>
      <c r="G10" s="74">
        <v>0</v>
      </c>
      <c r="H10" s="74">
        <v>33</v>
      </c>
      <c r="I10" s="74">
        <v>693</v>
      </c>
      <c r="J10" s="74">
        <v>9888</v>
      </c>
      <c r="K10" s="74">
        <v>0</v>
      </c>
      <c r="L10" s="74">
        <v>5258</v>
      </c>
      <c r="M10" s="74">
        <v>0</v>
      </c>
      <c r="N10" s="74">
        <v>0</v>
      </c>
      <c r="O10" s="74">
        <v>0</v>
      </c>
      <c r="P10" s="74">
        <v>16</v>
      </c>
      <c r="Q10" s="74">
        <v>122</v>
      </c>
      <c r="R10" s="74">
        <v>856</v>
      </c>
      <c r="S10" s="74">
        <v>621</v>
      </c>
      <c r="T10" s="74">
        <v>559</v>
      </c>
      <c r="U10" s="74">
        <v>1</v>
      </c>
      <c r="V10" s="74">
        <v>230</v>
      </c>
      <c r="W10" s="74">
        <v>0</v>
      </c>
      <c r="X10" s="74">
        <v>247686</v>
      </c>
      <c r="Y10" s="74">
        <v>115416</v>
      </c>
      <c r="Z10" s="74">
        <v>42</v>
      </c>
      <c r="AA10" s="74">
        <v>0</v>
      </c>
      <c r="AB10" s="74">
        <v>92683</v>
      </c>
      <c r="AC10" s="74">
        <v>13263</v>
      </c>
      <c r="AD10" s="74">
        <v>-3748</v>
      </c>
      <c r="AE10" s="74">
        <v>217656</v>
      </c>
      <c r="AF10" s="74">
        <v>465342</v>
      </c>
    </row>
    <row r="11" spans="1:32" ht="8.25" customHeight="1">
      <c r="A11" s="72" t="s">
        <v>632</v>
      </c>
      <c r="B11" s="73" t="s">
        <v>704</v>
      </c>
      <c r="C11" s="74">
        <v>251737</v>
      </c>
      <c r="D11" s="74">
        <v>413</v>
      </c>
      <c r="E11" s="74">
        <v>14299</v>
      </c>
      <c r="F11" s="74">
        <v>117564</v>
      </c>
      <c r="G11" s="74">
        <v>4452</v>
      </c>
      <c r="H11" s="74">
        <v>355</v>
      </c>
      <c r="I11" s="74">
        <v>6219</v>
      </c>
      <c r="J11" s="74">
        <v>70</v>
      </c>
      <c r="K11" s="74">
        <v>5</v>
      </c>
      <c r="L11" s="74">
        <v>0</v>
      </c>
      <c r="M11" s="74">
        <v>0</v>
      </c>
      <c r="N11" s="74">
        <v>0</v>
      </c>
      <c r="O11" s="74">
        <v>318</v>
      </c>
      <c r="P11" s="74">
        <v>62</v>
      </c>
      <c r="Q11" s="74">
        <v>0</v>
      </c>
      <c r="R11" s="74">
        <v>54</v>
      </c>
      <c r="S11" s="74">
        <v>17</v>
      </c>
      <c r="T11" s="74">
        <v>4</v>
      </c>
      <c r="U11" s="74">
        <v>0</v>
      </c>
      <c r="V11" s="74">
        <v>0</v>
      </c>
      <c r="W11" s="74">
        <v>0</v>
      </c>
      <c r="X11" s="74">
        <v>143832</v>
      </c>
      <c r="Y11" s="74">
        <v>92888</v>
      </c>
      <c r="Z11" s="74">
        <v>0</v>
      </c>
      <c r="AA11" s="74">
        <v>0</v>
      </c>
      <c r="AB11" s="74">
        <v>0</v>
      </c>
      <c r="AC11" s="74">
        <v>8548</v>
      </c>
      <c r="AD11" s="74">
        <v>6469</v>
      </c>
      <c r="AE11" s="74">
        <v>107905</v>
      </c>
      <c r="AF11" s="74">
        <v>251737</v>
      </c>
    </row>
    <row r="12" spans="1:32" ht="8.25" customHeight="1">
      <c r="A12" s="72" t="s">
        <v>633</v>
      </c>
      <c r="B12" s="73" t="s">
        <v>705</v>
      </c>
      <c r="C12" s="74">
        <v>2802997</v>
      </c>
      <c r="D12" s="74">
        <v>101153</v>
      </c>
      <c r="E12" s="74">
        <v>29230</v>
      </c>
      <c r="F12" s="74">
        <v>773702</v>
      </c>
      <c r="G12" s="74">
        <v>19801</v>
      </c>
      <c r="H12" s="74">
        <v>5155</v>
      </c>
      <c r="I12" s="74">
        <v>132642</v>
      </c>
      <c r="J12" s="74">
        <v>62408</v>
      </c>
      <c r="K12" s="74">
        <v>94158</v>
      </c>
      <c r="L12" s="74">
        <v>56579</v>
      </c>
      <c r="M12" s="74">
        <v>9398</v>
      </c>
      <c r="N12" s="74">
        <v>5023</v>
      </c>
      <c r="O12" s="74">
        <v>5094</v>
      </c>
      <c r="P12" s="74">
        <v>10114</v>
      </c>
      <c r="Q12" s="74">
        <v>12431</v>
      </c>
      <c r="R12" s="74">
        <v>13308</v>
      </c>
      <c r="S12" s="74">
        <v>9018</v>
      </c>
      <c r="T12" s="74">
        <v>25942</v>
      </c>
      <c r="U12" s="74">
        <v>1364</v>
      </c>
      <c r="V12" s="74">
        <v>7055</v>
      </c>
      <c r="W12" s="74">
        <v>0</v>
      </c>
      <c r="X12" s="74">
        <v>1373575</v>
      </c>
      <c r="Y12" s="74">
        <v>427687</v>
      </c>
      <c r="Z12" s="74">
        <v>4564</v>
      </c>
      <c r="AA12" s="74">
        <v>0</v>
      </c>
      <c r="AB12" s="74">
        <v>818298</v>
      </c>
      <c r="AC12" s="74">
        <v>203364</v>
      </c>
      <c r="AD12" s="74">
        <v>-24491</v>
      </c>
      <c r="AE12" s="74">
        <v>1429422</v>
      </c>
      <c r="AF12" s="74">
        <v>2802997</v>
      </c>
    </row>
    <row r="13" spans="1:32" ht="8.25" customHeight="1">
      <c r="A13" s="72" t="s">
        <v>634</v>
      </c>
      <c r="B13" s="73" t="s">
        <v>706</v>
      </c>
      <c r="C13" s="74">
        <v>257384</v>
      </c>
      <c r="D13" s="74">
        <v>11242</v>
      </c>
      <c r="E13" s="74">
        <v>2522</v>
      </c>
      <c r="F13" s="74">
        <v>33804</v>
      </c>
      <c r="G13" s="74">
        <v>86487</v>
      </c>
      <c r="H13" s="74">
        <v>2496</v>
      </c>
      <c r="I13" s="74">
        <v>462</v>
      </c>
      <c r="J13" s="74">
        <v>15248</v>
      </c>
      <c r="K13" s="74">
        <v>1952</v>
      </c>
      <c r="L13" s="74">
        <v>2319</v>
      </c>
      <c r="M13" s="74">
        <v>2305</v>
      </c>
      <c r="N13" s="74">
        <v>1834</v>
      </c>
      <c r="O13" s="74">
        <v>335</v>
      </c>
      <c r="P13" s="74">
        <v>1182</v>
      </c>
      <c r="Q13" s="74">
        <v>5267</v>
      </c>
      <c r="R13" s="74">
        <v>5303</v>
      </c>
      <c r="S13" s="74">
        <v>3400</v>
      </c>
      <c r="T13" s="74">
        <v>2427</v>
      </c>
      <c r="U13" s="74">
        <v>696</v>
      </c>
      <c r="V13" s="74">
        <v>2461</v>
      </c>
      <c r="W13" s="74">
        <v>0</v>
      </c>
      <c r="X13" s="74">
        <v>181742</v>
      </c>
      <c r="Y13" s="74">
        <v>0</v>
      </c>
      <c r="Z13" s="74">
        <v>0</v>
      </c>
      <c r="AA13" s="74">
        <v>0</v>
      </c>
      <c r="AB13" s="74">
        <v>75642</v>
      </c>
      <c r="AC13" s="74">
        <v>0</v>
      </c>
      <c r="AD13" s="74">
        <v>0</v>
      </c>
      <c r="AE13" s="74">
        <v>75642</v>
      </c>
      <c r="AF13" s="74">
        <v>257384</v>
      </c>
    </row>
    <row r="14" spans="1:32" ht="8.25" customHeight="1">
      <c r="A14" s="72" t="s">
        <v>635</v>
      </c>
      <c r="B14" s="73" t="s">
        <v>707</v>
      </c>
      <c r="C14" s="74">
        <v>64413</v>
      </c>
      <c r="D14" s="74">
        <v>5</v>
      </c>
      <c r="E14" s="74">
        <v>309</v>
      </c>
      <c r="F14" s="74">
        <v>9394</v>
      </c>
      <c r="G14" s="74">
        <v>79</v>
      </c>
      <c r="H14" s="74">
        <v>904</v>
      </c>
      <c r="I14" s="74">
        <v>268</v>
      </c>
      <c r="J14" s="74">
        <v>3969</v>
      </c>
      <c r="K14" s="74">
        <v>938</v>
      </c>
      <c r="L14" s="74">
        <v>1374</v>
      </c>
      <c r="M14" s="74">
        <v>211</v>
      </c>
      <c r="N14" s="74">
        <v>495</v>
      </c>
      <c r="O14" s="74">
        <v>346</v>
      </c>
      <c r="P14" s="74">
        <v>561</v>
      </c>
      <c r="Q14" s="74">
        <v>3978</v>
      </c>
      <c r="R14" s="74">
        <v>9848</v>
      </c>
      <c r="S14" s="74">
        <v>1492</v>
      </c>
      <c r="T14" s="74">
        <v>3399</v>
      </c>
      <c r="U14" s="74">
        <v>91</v>
      </c>
      <c r="V14" s="74">
        <v>1624</v>
      </c>
      <c r="W14" s="74">
        <v>0</v>
      </c>
      <c r="X14" s="74">
        <v>39285</v>
      </c>
      <c r="Y14" s="74">
        <v>4</v>
      </c>
      <c r="Z14" s="74">
        <v>0</v>
      </c>
      <c r="AA14" s="74">
        <v>0</v>
      </c>
      <c r="AB14" s="74">
        <v>24685</v>
      </c>
      <c r="AC14" s="74">
        <v>0</v>
      </c>
      <c r="AD14" s="74">
        <v>439</v>
      </c>
      <c r="AE14" s="74">
        <v>25128</v>
      </c>
      <c r="AF14" s="74">
        <v>64413</v>
      </c>
    </row>
    <row r="15" spans="1:32" ht="8.25" customHeight="1">
      <c r="A15" s="75" t="s">
        <v>636</v>
      </c>
      <c r="B15" s="70" t="s">
        <v>197</v>
      </c>
      <c r="C15" s="76">
        <v>644583</v>
      </c>
      <c r="D15" s="76">
        <v>287</v>
      </c>
      <c r="E15" s="76">
        <v>3338</v>
      </c>
      <c r="F15" s="76">
        <v>2519</v>
      </c>
      <c r="G15" s="76">
        <v>0</v>
      </c>
      <c r="H15" s="76">
        <v>4212</v>
      </c>
      <c r="I15" s="76">
        <v>60474</v>
      </c>
      <c r="J15" s="76">
        <v>1034</v>
      </c>
      <c r="K15" s="76">
        <v>1600</v>
      </c>
      <c r="L15" s="76">
        <v>634</v>
      </c>
      <c r="M15" s="76">
        <v>5835</v>
      </c>
      <c r="N15" s="76">
        <v>1714</v>
      </c>
      <c r="O15" s="76">
        <v>1625</v>
      </c>
      <c r="P15" s="76">
        <v>1023</v>
      </c>
      <c r="Q15" s="76">
        <v>2781</v>
      </c>
      <c r="R15" s="76">
        <v>12506</v>
      </c>
      <c r="S15" s="76">
        <v>1516</v>
      </c>
      <c r="T15" s="76">
        <v>3456</v>
      </c>
      <c r="U15" s="76">
        <v>109</v>
      </c>
      <c r="V15" s="76">
        <v>352</v>
      </c>
      <c r="W15" s="76">
        <v>0</v>
      </c>
      <c r="X15" s="76">
        <v>105015</v>
      </c>
      <c r="Y15" s="76">
        <v>4698</v>
      </c>
      <c r="Z15" s="76">
        <v>0</v>
      </c>
      <c r="AA15" s="76">
        <v>0</v>
      </c>
      <c r="AB15" s="76">
        <v>0</v>
      </c>
      <c r="AC15" s="76">
        <v>534870</v>
      </c>
      <c r="AD15" s="76">
        <v>0</v>
      </c>
      <c r="AE15" s="76">
        <v>539568</v>
      </c>
      <c r="AF15" s="76">
        <v>644583</v>
      </c>
    </row>
    <row r="16" spans="1:32" ht="8.25" customHeight="1">
      <c r="A16" s="75" t="s">
        <v>637</v>
      </c>
      <c r="B16" s="70" t="s">
        <v>708</v>
      </c>
      <c r="C16" s="76">
        <v>1037004</v>
      </c>
      <c r="D16" s="76">
        <v>26658</v>
      </c>
      <c r="E16" s="76">
        <v>7206</v>
      </c>
      <c r="F16" s="76">
        <v>203543</v>
      </c>
      <c r="G16" s="76">
        <v>4229</v>
      </c>
      <c r="H16" s="76">
        <v>1630</v>
      </c>
      <c r="I16" s="76">
        <v>34038</v>
      </c>
      <c r="J16" s="76">
        <v>27970</v>
      </c>
      <c r="K16" s="76">
        <v>21424</v>
      </c>
      <c r="L16" s="76">
        <v>15015</v>
      </c>
      <c r="M16" s="76">
        <v>8047</v>
      </c>
      <c r="N16" s="76">
        <v>2593</v>
      </c>
      <c r="O16" s="76">
        <v>1642</v>
      </c>
      <c r="P16" s="76">
        <v>6658</v>
      </c>
      <c r="Q16" s="76">
        <v>5150</v>
      </c>
      <c r="R16" s="76">
        <v>5078</v>
      </c>
      <c r="S16" s="76">
        <v>5107</v>
      </c>
      <c r="T16" s="76">
        <v>17984</v>
      </c>
      <c r="U16" s="76">
        <v>500</v>
      </c>
      <c r="V16" s="76">
        <v>2944</v>
      </c>
      <c r="W16" s="76">
        <v>0</v>
      </c>
      <c r="X16" s="76">
        <v>397416</v>
      </c>
      <c r="Y16" s="76">
        <v>16642</v>
      </c>
      <c r="Z16" s="76">
        <v>3399</v>
      </c>
      <c r="AA16" s="76">
        <v>0</v>
      </c>
      <c r="AB16" s="76">
        <v>560948</v>
      </c>
      <c r="AC16" s="76">
        <v>58599</v>
      </c>
      <c r="AD16" s="76">
        <v>0</v>
      </c>
      <c r="AE16" s="76">
        <v>639588</v>
      </c>
      <c r="AF16" s="76">
        <v>1037004</v>
      </c>
    </row>
    <row r="17" spans="1:32" ht="8.25" customHeight="1">
      <c r="A17" s="75" t="s">
        <v>638</v>
      </c>
      <c r="B17" s="70" t="s">
        <v>709</v>
      </c>
      <c r="C17" s="76">
        <v>499268</v>
      </c>
      <c r="D17" s="76">
        <v>9738</v>
      </c>
      <c r="E17" s="76">
        <v>22050</v>
      </c>
      <c r="F17" s="76">
        <v>138468</v>
      </c>
      <c r="G17" s="76">
        <v>5521</v>
      </c>
      <c r="H17" s="76">
        <v>472</v>
      </c>
      <c r="I17" s="76">
        <v>7542</v>
      </c>
      <c r="J17" s="76">
        <v>55505</v>
      </c>
      <c r="K17" s="76">
        <v>57706</v>
      </c>
      <c r="L17" s="76">
        <v>4656</v>
      </c>
      <c r="M17" s="76">
        <v>3005</v>
      </c>
      <c r="N17" s="76">
        <v>7805</v>
      </c>
      <c r="O17" s="76">
        <v>429</v>
      </c>
      <c r="P17" s="76">
        <v>4280</v>
      </c>
      <c r="Q17" s="76">
        <v>2541</v>
      </c>
      <c r="R17" s="76">
        <v>8268</v>
      </c>
      <c r="S17" s="76">
        <v>5964</v>
      </c>
      <c r="T17" s="76">
        <v>3479</v>
      </c>
      <c r="U17" s="76">
        <v>233</v>
      </c>
      <c r="V17" s="76">
        <v>10432</v>
      </c>
      <c r="W17" s="76">
        <v>0</v>
      </c>
      <c r="X17" s="76">
        <v>348094</v>
      </c>
      <c r="Y17" s="76">
        <v>23483</v>
      </c>
      <c r="Z17" s="76">
        <v>62</v>
      </c>
      <c r="AA17" s="76">
        <v>0</v>
      </c>
      <c r="AB17" s="76">
        <v>123401</v>
      </c>
      <c r="AC17" s="76">
        <v>4228</v>
      </c>
      <c r="AD17" s="76">
        <v>0</v>
      </c>
      <c r="AE17" s="76">
        <v>151174</v>
      </c>
      <c r="AF17" s="76">
        <v>499268</v>
      </c>
    </row>
    <row r="18" spans="1:32" ht="8.25" customHeight="1">
      <c r="A18" s="75" t="s">
        <v>639</v>
      </c>
      <c r="B18" s="70" t="s">
        <v>710</v>
      </c>
      <c r="C18" s="76">
        <v>249657</v>
      </c>
      <c r="D18" s="76">
        <v>8</v>
      </c>
      <c r="E18" s="76">
        <v>382</v>
      </c>
      <c r="F18" s="76">
        <v>2829</v>
      </c>
      <c r="G18" s="76">
        <v>400</v>
      </c>
      <c r="H18" s="76">
        <v>11</v>
      </c>
      <c r="I18" s="76">
        <v>707</v>
      </c>
      <c r="J18" s="76">
        <v>2379</v>
      </c>
      <c r="K18" s="76">
        <v>1201</v>
      </c>
      <c r="L18" s="76">
        <v>231</v>
      </c>
      <c r="M18" s="76">
        <v>1110</v>
      </c>
      <c r="N18" s="76">
        <v>3436</v>
      </c>
      <c r="O18" s="76">
        <v>87</v>
      </c>
      <c r="P18" s="76">
        <v>1741</v>
      </c>
      <c r="Q18" s="76">
        <v>1293</v>
      </c>
      <c r="R18" s="76">
        <v>10935</v>
      </c>
      <c r="S18" s="76">
        <v>2212</v>
      </c>
      <c r="T18" s="76">
        <v>7758</v>
      </c>
      <c r="U18" s="76">
        <v>110</v>
      </c>
      <c r="V18" s="76">
        <v>11284</v>
      </c>
      <c r="W18" s="76">
        <v>0</v>
      </c>
      <c r="X18" s="76">
        <v>48114</v>
      </c>
      <c r="Y18" s="76">
        <v>11396</v>
      </c>
      <c r="Z18" s="76">
        <v>0</v>
      </c>
      <c r="AA18" s="76">
        <v>0</v>
      </c>
      <c r="AB18" s="76">
        <v>190147</v>
      </c>
      <c r="AC18" s="76">
        <v>0</v>
      </c>
      <c r="AD18" s="76">
        <v>0</v>
      </c>
      <c r="AE18" s="76">
        <v>201543</v>
      </c>
      <c r="AF18" s="76">
        <v>249657</v>
      </c>
    </row>
    <row r="19" spans="1:32" ht="8.25" customHeight="1">
      <c r="A19" s="75" t="s">
        <v>640</v>
      </c>
      <c r="B19" s="70" t="s">
        <v>711</v>
      </c>
      <c r="C19" s="76">
        <v>349059</v>
      </c>
      <c r="D19" s="76">
        <v>41</v>
      </c>
      <c r="E19" s="76">
        <v>982</v>
      </c>
      <c r="F19" s="76">
        <v>15238</v>
      </c>
      <c r="G19" s="76">
        <v>1706</v>
      </c>
      <c r="H19" s="76">
        <v>401</v>
      </c>
      <c r="I19" s="76">
        <v>1352</v>
      </c>
      <c r="J19" s="76">
        <v>14328</v>
      </c>
      <c r="K19" s="76">
        <v>3818</v>
      </c>
      <c r="L19" s="76">
        <v>943</v>
      </c>
      <c r="M19" s="76">
        <v>42760</v>
      </c>
      <c r="N19" s="76">
        <v>22724</v>
      </c>
      <c r="O19" s="76">
        <v>771</v>
      </c>
      <c r="P19" s="76">
        <v>46020</v>
      </c>
      <c r="Q19" s="76">
        <v>2655</v>
      </c>
      <c r="R19" s="76">
        <v>13924</v>
      </c>
      <c r="S19" s="76">
        <v>7015</v>
      </c>
      <c r="T19" s="76">
        <v>3638</v>
      </c>
      <c r="U19" s="76">
        <v>399</v>
      </c>
      <c r="V19" s="76">
        <v>2590</v>
      </c>
      <c r="W19" s="76">
        <v>0</v>
      </c>
      <c r="X19" s="76">
        <v>181305</v>
      </c>
      <c r="Y19" s="76">
        <v>6720</v>
      </c>
      <c r="Z19" s="76">
        <v>0</v>
      </c>
      <c r="AA19" s="76">
        <v>0</v>
      </c>
      <c r="AB19" s="76">
        <v>100200</v>
      </c>
      <c r="AC19" s="76">
        <v>60689</v>
      </c>
      <c r="AD19" s="76">
        <v>145</v>
      </c>
      <c r="AE19" s="76">
        <v>167754</v>
      </c>
      <c r="AF19" s="76">
        <v>349059</v>
      </c>
    </row>
    <row r="20" spans="1:32" ht="8.25" customHeight="1">
      <c r="A20" s="72" t="s">
        <v>641</v>
      </c>
      <c r="B20" s="73" t="s">
        <v>712</v>
      </c>
      <c r="C20" s="74">
        <v>564015</v>
      </c>
      <c r="D20" s="74">
        <v>7305</v>
      </c>
      <c r="E20" s="74">
        <v>5759</v>
      </c>
      <c r="F20" s="74">
        <v>48498</v>
      </c>
      <c r="G20" s="74">
        <v>5856</v>
      </c>
      <c r="H20" s="74">
        <v>1121</v>
      </c>
      <c r="I20" s="74">
        <v>9000</v>
      </c>
      <c r="J20" s="74">
        <v>25287</v>
      </c>
      <c r="K20" s="74">
        <v>12432</v>
      </c>
      <c r="L20" s="74">
        <v>3241</v>
      </c>
      <c r="M20" s="74">
        <v>9962</v>
      </c>
      <c r="N20" s="74">
        <v>71121</v>
      </c>
      <c r="O20" s="74">
        <v>20678</v>
      </c>
      <c r="P20" s="74">
        <v>5868</v>
      </c>
      <c r="Q20" s="74">
        <v>6360</v>
      </c>
      <c r="R20" s="74">
        <v>52324</v>
      </c>
      <c r="S20" s="74">
        <v>2576</v>
      </c>
      <c r="T20" s="74">
        <v>4700</v>
      </c>
      <c r="U20" s="74">
        <v>672</v>
      </c>
      <c r="V20" s="74">
        <v>2246</v>
      </c>
      <c r="W20" s="74">
        <v>0</v>
      </c>
      <c r="X20" s="74">
        <v>295006</v>
      </c>
      <c r="Y20" s="74">
        <v>13696</v>
      </c>
      <c r="Z20" s="74">
        <v>1926</v>
      </c>
      <c r="AA20" s="74">
        <v>0</v>
      </c>
      <c r="AB20" s="74">
        <v>253387</v>
      </c>
      <c r="AC20" s="74">
        <v>0</v>
      </c>
      <c r="AD20" s="74">
        <v>0</v>
      </c>
      <c r="AE20" s="74">
        <v>269009</v>
      </c>
      <c r="AF20" s="74">
        <v>564015</v>
      </c>
    </row>
    <row r="21" spans="1:32" ht="8.25" customHeight="1">
      <c r="A21" s="72" t="s">
        <v>642</v>
      </c>
      <c r="B21" s="73" t="s">
        <v>713</v>
      </c>
      <c r="C21" s="74">
        <v>596597</v>
      </c>
      <c r="D21" s="74">
        <v>19</v>
      </c>
      <c r="E21" s="74">
        <v>386</v>
      </c>
      <c r="F21" s="74">
        <v>5556</v>
      </c>
      <c r="G21" s="74">
        <v>1246</v>
      </c>
      <c r="H21" s="74">
        <v>272</v>
      </c>
      <c r="I21" s="74">
        <v>1145</v>
      </c>
      <c r="J21" s="74">
        <v>40687</v>
      </c>
      <c r="K21" s="74">
        <v>3719</v>
      </c>
      <c r="L21" s="74">
        <v>5372</v>
      </c>
      <c r="M21" s="74">
        <v>4684</v>
      </c>
      <c r="N21" s="74">
        <v>6039</v>
      </c>
      <c r="O21" s="74">
        <v>1636</v>
      </c>
      <c r="P21" s="74">
        <v>6371</v>
      </c>
      <c r="Q21" s="74">
        <v>3530</v>
      </c>
      <c r="R21" s="74">
        <v>3600</v>
      </c>
      <c r="S21" s="74">
        <v>4874</v>
      </c>
      <c r="T21" s="74">
        <v>2372</v>
      </c>
      <c r="U21" s="74">
        <v>3927</v>
      </c>
      <c r="V21" s="74">
        <v>2830</v>
      </c>
      <c r="W21" s="74">
        <v>0</v>
      </c>
      <c r="X21" s="74">
        <v>98265</v>
      </c>
      <c r="Y21" s="74">
        <v>5598</v>
      </c>
      <c r="Z21" s="74">
        <v>0</v>
      </c>
      <c r="AA21" s="74">
        <v>0</v>
      </c>
      <c r="AB21" s="74">
        <v>492734</v>
      </c>
      <c r="AC21" s="74">
        <v>0</v>
      </c>
      <c r="AD21" s="74">
        <v>0</v>
      </c>
      <c r="AE21" s="74">
        <v>498332</v>
      </c>
      <c r="AF21" s="74">
        <v>596597</v>
      </c>
    </row>
    <row r="22" spans="1:32" ht="8.25" customHeight="1">
      <c r="A22" s="72" t="s">
        <v>643</v>
      </c>
      <c r="B22" s="73" t="s">
        <v>714</v>
      </c>
      <c r="C22" s="74">
        <v>428991</v>
      </c>
      <c r="D22" s="74">
        <v>1324</v>
      </c>
      <c r="E22" s="74">
        <v>17198</v>
      </c>
      <c r="F22" s="74">
        <v>102991</v>
      </c>
      <c r="G22" s="74">
        <v>9152</v>
      </c>
      <c r="H22" s="74">
        <v>1677</v>
      </c>
      <c r="I22" s="74">
        <v>10343</v>
      </c>
      <c r="J22" s="74">
        <v>51427</v>
      </c>
      <c r="K22" s="74">
        <v>11511</v>
      </c>
      <c r="L22" s="74">
        <v>2283</v>
      </c>
      <c r="M22" s="74">
        <v>18089</v>
      </c>
      <c r="N22" s="74">
        <v>29003</v>
      </c>
      <c r="O22" s="74">
        <v>3040</v>
      </c>
      <c r="P22" s="74">
        <v>30600</v>
      </c>
      <c r="Q22" s="74">
        <v>8369</v>
      </c>
      <c r="R22" s="74">
        <v>12576</v>
      </c>
      <c r="S22" s="74">
        <v>7315</v>
      </c>
      <c r="T22" s="74">
        <v>5375</v>
      </c>
      <c r="U22" s="74">
        <v>2749</v>
      </c>
      <c r="V22" s="74">
        <v>4787</v>
      </c>
      <c r="W22" s="74">
        <v>0</v>
      </c>
      <c r="X22" s="74">
        <v>329809</v>
      </c>
      <c r="Y22" s="74">
        <v>32742</v>
      </c>
      <c r="Z22" s="74">
        <v>0</v>
      </c>
      <c r="AA22" s="74">
        <v>0</v>
      </c>
      <c r="AB22" s="74">
        <v>15844</v>
      </c>
      <c r="AC22" s="74">
        <v>50596</v>
      </c>
      <c r="AD22" s="74">
        <v>0</v>
      </c>
      <c r="AE22" s="74">
        <v>99182</v>
      </c>
      <c r="AF22" s="74">
        <v>428991</v>
      </c>
    </row>
    <row r="23" spans="1:32" ht="8.25" customHeight="1">
      <c r="A23" s="72" t="s">
        <v>644</v>
      </c>
      <c r="B23" s="73" t="s">
        <v>715</v>
      </c>
      <c r="C23" s="74">
        <v>293481</v>
      </c>
      <c r="D23" s="74">
        <v>239</v>
      </c>
      <c r="E23" s="74">
        <v>7275</v>
      </c>
      <c r="F23" s="74">
        <v>24970</v>
      </c>
      <c r="G23" s="74">
        <v>3764</v>
      </c>
      <c r="H23" s="74">
        <v>1566</v>
      </c>
      <c r="I23" s="74">
        <v>4322</v>
      </c>
      <c r="J23" s="74">
        <v>35488</v>
      </c>
      <c r="K23" s="74">
        <v>15304</v>
      </c>
      <c r="L23" s="74">
        <v>3306</v>
      </c>
      <c r="M23" s="74">
        <v>24884</v>
      </c>
      <c r="N23" s="74">
        <v>25770</v>
      </c>
      <c r="O23" s="74">
        <v>1379</v>
      </c>
      <c r="P23" s="74">
        <v>6719</v>
      </c>
      <c r="Q23" s="74">
        <v>7854</v>
      </c>
      <c r="R23" s="74">
        <v>33431</v>
      </c>
      <c r="S23" s="74">
        <v>19603</v>
      </c>
      <c r="T23" s="74">
        <v>15696</v>
      </c>
      <c r="U23" s="74">
        <v>1357</v>
      </c>
      <c r="V23" s="74">
        <v>5260</v>
      </c>
      <c r="W23" s="74">
        <v>0</v>
      </c>
      <c r="X23" s="74">
        <v>238187</v>
      </c>
      <c r="Y23" s="74">
        <v>14004</v>
      </c>
      <c r="Z23" s="74">
        <v>0</v>
      </c>
      <c r="AA23" s="74">
        <v>27650</v>
      </c>
      <c r="AB23" s="74">
        <v>13640</v>
      </c>
      <c r="AC23" s="74">
        <v>0</v>
      </c>
      <c r="AD23" s="74">
        <v>0</v>
      </c>
      <c r="AE23" s="74">
        <v>55294</v>
      </c>
      <c r="AF23" s="74">
        <v>293481</v>
      </c>
    </row>
    <row r="24" spans="1:32" ht="8.25" customHeight="1">
      <c r="A24" s="72" t="s">
        <v>645</v>
      </c>
      <c r="B24" s="73" t="s">
        <v>716</v>
      </c>
      <c r="C24" s="74">
        <v>672372</v>
      </c>
      <c r="D24" s="74">
        <v>0</v>
      </c>
      <c r="E24" s="74">
        <v>0</v>
      </c>
      <c r="F24" s="74">
        <v>0</v>
      </c>
      <c r="G24" s="74">
        <v>0</v>
      </c>
      <c r="H24" s="74">
        <v>0</v>
      </c>
      <c r="I24" s="74">
        <v>0</v>
      </c>
      <c r="J24" s="74">
        <v>0</v>
      </c>
      <c r="K24" s="74">
        <v>0</v>
      </c>
      <c r="L24" s="74">
        <v>0</v>
      </c>
      <c r="M24" s="74">
        <v>0</v>
      </c>
      <c r="N24" s="74">
        <v>0</v>
      </c>
      <c r="O24" s="74">
        <v>0</v>
      </c>
      <c r="P24" s="74">
        <v>0</v>
      </c>
      <c r="Q24" s="74">
        <v>0</v>
      </c>
      <c r="R24" s="74">
        <v>0</v>
      </c>
      <c r="S24" s="74">
        <v>0</v>
      </c>
      <c r="T24" s="74">
        <v>0</v>
      </c>
      <c r="U24" s="74">
        <v>0</v>
      </c>
      <c r="V24" s="74">
        <v>0</v>
      </c>
      <c r="W24" s="74">
        <v>0</v>
      </c>
      <c r="X24" s="74">
        <v>0</v>
      </c>
      <c r="Y24" s="74">
        <v>0</v>
      </c>
      <c r="Z24" s="74">
        <v>672372</v>
      </c>
      <c r="AA24" s="74">
        <v>0</v>
      </c>
      <c r="AB24" s="74">
        <v>0</v>
      </c>
      <c r="AC24" s="74">
        <v>0</v>
      </c>
      <c r="AD24" s="74">
        <v>0</v>
      </c>
      <c r="AE24" s="74">
        <v>672372</v>
      </c>
      <c r="AF24" s="74">
        <v>672372</v>
      </c>
    </row>
    <row r="25" spans="1:32" ht="8.25" customHeight="1">
      <c r="A25" s="75" t="s">
        <v>646</v>
      </c>
      <c r="B25" s="70" t="s">
        <v>366</v>
      </c>
      <c r="C25" s="76">
        <v>401815</v>
      </c>
      <c r="D25" s="76">
        <v>4</v>
      </c>
      <c r="E25" s="76">
        <v>180</v>
      </c>
      <c r="F25" s="76">
        <v>538</v>
      </c>
      <c r="G25" s="76">
        <v>131</v>
      </c>
      <c r="H25" s="76">
        <v>1</v>
      </c>
      <c r="I25" s="76">
        <v>2</v>
      </c>
      <c r="J25" s="76">
        <v>774</v>
      </c>
      <c r="K25" s="76">
        <v>1287</v>
      </c>
      <c r="L25" s="76">
        <v>1</v>
      </c>
      <c r="M25" s="76">
        <v>59</v>
      </c>
      <c r="N25" s="76">
        <v>1886</v>
      </c>
      <c r="O25" s="76">
        <v>0</v>
      </c>
      <c r="P25" s="76">
        <v>3500</v>
      </c>
      <c r="Q25" s="76">
        <v>1586</v>
      </c>
      <c r="R25" s="76">
        <v>489</v>
      </c>
      <c r="S25" s="76">
        <v>532</v>
      </c>
      <c r="T25" s="76">
        <v>578</v>
      </c>
      <c r="U25" s="76">
        <v>0</v>
      </c>
      <c r="V25" s="76">
        <v>403</v>
      </c>
      <c r="W25" s="76">
        <v>0</v>
      </c>
      <c r="X25" s="76">
        <v>11951</v>
      </c>
      <c r="Y25" s="76">
        <v>78</v>
      </c>
      <c r="Z25" s="76">
        <v>288544</v>
      </c>
      <c r="AA25" s="76">
        <v>0</v>
      </c>
      <c r="AB25" s="76">
        <v>101242</v>
      </c>
      <c r="AC25" s="76">
        <v>0</v>
      </c>
      <c r="AD25" s="76">
        <v>0</v>
      </c>
      <c r="AE25" s="76">
        <v>389864</v>
      </c>
      <c r="AF25" s="76">
        <v>401815</v>
      </c>
    </row>
    <row r="26" spans="1:32" ht="8.25" customHeight="1">
      <c r="A26" s="75" t="s">
        <v>647</v>
      </c>
      <c r="B26" s="70" t="s">
        <v>717</v>
      </c>
      <c r="C26" s="76">
        <v>400233</v>
      </c>
      <c r="D26" s="76">
        <v>0</v>
      </c>
      <c r="E26" s="76">
        <v>0</v>
      </c>
      <c r="F26" s="76">
        <v>0</v>
      </c>
      <c r="G26" s="76">
        <v>0</v>
      </c>
      <c r="H26" s="76">
        <v>0</v>
      </c>
      <c r="I26" s="76">
        <v>0</v>
      </c>
      <c r="J26" s="76">
        <v>0</v>
      </c>
      <c r="K26" s="76">
        <v>0</v>
      </c>
      <c r="L26" s="76">
        <v>0</v>
      </c>
      <c r="M26" s="76">
        <v>0</v>
      </c>
      <c r="N26" s="76">
        <v>0</v>
      </c>
      <c r="O26" s="76">
        <v>0</v>
      </c>
      <c r="P26" s="76">
        <v>0</v>
      </c>
      <c r="Q26" s="76">
        <v>0</v>
      </c>
      <c r="R26" s="76">
        <v>60</v>
      </c>
      <c r="S26" s="76">
        <v>5</v>
      </c>
      <c r="T26" s="76">
        <v>21117</v>
      </c>
      <c r="U26" s="76">
        <v>0</v>
      </c>
      <c r="V26" s="76">
        <v>0</v>
      </c>
      <c r="W26" s="76">
        <v>0</v>
      </c>
      <c r="X26" s="76">
        <v>21182</v>
      </c>
      <c r="Y26" s="76">
        <v>227</v>
      </c>
      <c r="Z26" s="76">
        <v>210369</v>
      </c>
      <c r="AA26" s="76">
        <v>7583</v>
      </c>
      <c r="AB26" s="76">
        <v>160872</v>
      </c>
      <c r="AC26" s="76">
        <v>0</v>
      </c>
      <c r="AD26" s="76">
        <v>0</v>
      </c>
      <c r="AE26" s="76">
        <v>379051</v>
      </c>
      <c r="AF26" s="76">
        <v>400233</v>
      </c>
    </row>
    <row r="27" spans="1:32" ht="8.25" customHeight="1">
      <c r="A27" s="75" t="s">
        <v>648</v>
      </c>
      <c r="B27" s="70" t="s">
        <v>718</v>
      </c>
      <c r="C27" s="76">
        <v>33796</v>
      </c>
      <c r="D27" s="76">
        <v>0</v>
      </c>
      <c r="E27" s="76">
        <v>0</v>
      </c>
      <c r="F27" s="76">
        <v>0</v>
      </c>
      <c r="G27" s="76">
        <v>0</v>
      </c>
      <c r="H27" s="76">
        <v>0</v>
      </c>
      <c r="I27" s="76">
        <v>0</v>
      </c>
      <c r="J27" s="76">
        <v>1</v>
      </c>
      <c r="K27" s="76">
        <v>0</v>
      </c>
      <c r="L27" s="76">
        <v>16</v>
      </c>
      <c r="M27" s="76">
        <v>2831</v>
      </c>
      <c r="N27" s="76">
        <v>0</v>
      </c>
      <c r="O27" s="76">
        <v>0</v>
      </c>
      <c r="P27" s="76">
        <v>69</v>
      </c>
      <c r="Q27" s="76">
        <v>21</v>
      </c>
      <c r="R27" s="76">
        <v>703</v>
      </c>
      <c r="S27" s="76">
        <v>83</v>
      </c>
      <c r="T27" s="76">
        <v>67</v>
      </c>
      <c r="U27" s="76">
        <v>807</v>
      </c>
      <c r="V27" s="76">
        <v>1368</v>
      </c>
      <c r="W27" s="76">
        <v>0</v>
      </c>
      <c r="X27" s="76">
        <v>5966</v>
      </c>
      <c r="Y27" s="76">
        <v>1753</v>
      </c>
      <c r="Z27" s="76">
        <v>0</v>
      </c>
      <c r="AA27" s="76">
        <v>7742</v>
      </c>
      <c r="AB27" s="76">
        <v>18335</v>
      </c>
      <c r="AC27" s="76">
        <v>0</v>
      </c>
      <c r="AD27" s="76">
        <v>0</v>
      </c>
      <c r="AE27" s="76">
        <v>27830</v>
      </c>
      <c r="AF27" s="76">
        <v>33796</v>
      </c>
    </row>
    <row r="28" spans="1:32" ht="8.25" customHeight="1">
      <c r="A28" s="75" t="s">
        <v>649</v>
      </c>
      <c r="B28" s="70" t="s">
        <v>719</v>
      </c>
      <c r="C28" s="76">
        <v>152129</v>
      </c>
      <c r="D28" s="76">
        <v>152</v>
      </c>
      <c r="E28" s="76">
        <v>798</v>
      </c>
      <c r="F28" s="76">
        <v>3393</v>
      </c>
      <c r="G28" s="76">
        <v>747</v>
      </c>
      <c r="H28" s="76">
        <v>0</v>
      </c>
      <c r="I28" s="76">
        <v>153</v>
      </c>
      <c r="J28" s="76">
        <v>3287</v>
      </c>
      <c r="K28" s="76">
        <v>1649</v>
      </c>
      <c r="L28" s="76">
        <v>294</v>
      </c>
      <c r="M28" s="76">
        <v>5577</v>
      </c>
      <c r="N28" s="76">
        <v>2316</v>
      </c>
      <c r="O28" s="76">
        <v>130</v>
      </c>
      <c r="P28" s="76">
        <v>968</v>
      </c>
      <c r="Q28" s="76">
        <v>1264</v>
      </c>
      <c r="R28" s="76">
        <v>706</v>
      </c>
      <c r="S28" s="76">
        <v>647</v>
      </c>
      <c r="T28" s="76">
        <v>3604</v>
      </c>
      <c r="U28" s="76">
        <v>17</v>
      </c>
      <c r="V28" s="76">
        <v>400</v>
      </c>
      <c r="W28" s="76">
        <v>0</v>
      </c>
      <c r="X28" s="76">
        <v>26102</v>
      </c>
      <c r="Y28" s="76">
        <v>0</v>
      </c>
      <c r="Z28" s="76">
        <v>0</v>
      </c>
      <c r="AA28" s="76">
        <v>44348</v>
      </c>
      <c r="AB28" s="76">
        <v>81679</v>
      </c>
      <c r="AC28" s="76">
        <v>0</v>
      </c>
      <c r="AD28" s="76">
        <v>0</v>
      </c>
      <c r="AE28" s="76">
        <v>126027</v>
      </c>
      <c r="AF28" s="76">
        <v>152129</v>
      </c>
    </row>
    <row r="29" spans="1:32" ht="8.25" customHeight="1">
      <c r="A29" s="75" t="s">
        <v>650</v>
      </c>
      <c r="B29" s="70" t="s">
        <v>720</v>
      </c>
      <c r="C29" s="76">
        <v>61996</v>
      </c>
      <c r="D29" s="76">
        <v>0</v>
      </c>
      <c r="E29" s="76">
        <v>0</v>
      </c>
      <c r="F29" s="76">
        <v>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  <c r="R29" s="76">
        <v>0</v>
      </c>
      <c r="S29" s="76">
        <v>0</v>
      </c>
      <c r="T29" s="76">
        <v>0</v>
      </c>
      <c r="U29" s="76">
        <v>0</v>
      </c>
      <c r="V29" s="76">
        <v>0</v>
      </c>
      <c r="W29" s="76">
        <v>0</v>
      </c>
      <c r="X29" s="76">
        <v>0</v>
      </c>
      <c r="Y29" s="76">
        <v>0</v>
      </c>
      <c r="Z29" s="76">
        <v>0</v>
      </c>
      <c r="AA29" s="76">
        <v>0</v>
      </c>
      <c r="AB29" s="76">
        <v>61996</v>
      </c>
      <c r="AC29" s="76">
        <v>0</v>
      </c>
      <c r="AD29" s="76">
        <v>0</v>
      </c>
      <c r="AE29" s="76">
        <v>61996</v>
      </c>
      <c r="AF29" s="76">
        <v>61996</v>
      </c>
    </row>
    <row r="30" spans="1:32" ht="8.25" customHeight="1">
      <c r="A30" s="77"/>
      <c r="B30" s="70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6"/>
      <c r="Z30" s="76"/>
      <c r="AA30" s="76"/>
      <c r="AB30" s="76"/>
      <c r="AC30" s="76"/>
      <c r="AD30" s="76"/>
      <c r="AE30" s="76"/>
      <c r="AF30" s="76"/>
    </row>
    <row r="31" spans="1:32" s="82" customFormat="1" ht="9" customHeight="1">
      <c r="A31" s="79" t="s">
        <v>487</v>
      </c>
      <c r="B31" s="80"/>
      <c r="C31" s="81">
        <v>10226869</v>
      </c>
      <c r="D31" s="81">
        <v>177737</v>
      </c>
      <c r="E31" s="81">
        <v>111916</v>
      </c>
      <c r="F31" s="81">
        <v>1693265</v>
      </c>
      <c r="G31" s="81">
        <v>143571</v>
      </c>
      <c r="H31" s="81">
        <v>20306</v>
      </c>
      <c r="I31" s="81">
        <v>269362</v>
      </c>
      <c r="J31" s="81">
        <v>349750</v>
      </c>
      <c r="K31" s="81">
        <v>228704</v>
      </c>
      <c r="L31" s="81">
        <v>101522</v>
      </c>
      <c r="M31" s="81">
        <v>138757</v>
      </c>
      <c r="N31" s="81">
        <v>181759</v>
      </c>
      <c r="O31" s="81">
        <v>37510</v>
      </c>
      <c r="P31" s="81">
        <v>125752</v>
      </c>
      <c r="Q31" s="81">
        <v>65202</v>
      </c>
      <c r="R31" s="81">
        <v>183969</v>
      </c>
      <c r="S31" s="81">
        <v>71997</v>
      </c>
      <c r="T31" s="81">
        <v>122155</v>
      </c>
      <c r="U31" s="81">
        <v>13032</v>
      </c>
      <c r="V31" s="81">
        <v>56266</v>
      </c>
      <c r="W31" s="81">
        <v>0</v>
      </c>
      <c r="X31" s="81">
        <v>4092532</v>
      </c>
      <c r="Y31" s="81">
        <v>767032</v>
      </c>
      <c r="Z31" s="81">
        <v>1181278</v>
      </c>
      <c r="AA31" s="81">
        <v>87323</v>
      </c>
      <c r="AB31" s="81">
        <v>3185733</v>
      </c>
      <c r="AC31" s="81">
        <v>934157</v>
      </c>
      <c r="AD31" s="81">
        <v>-21186</v>
      </c>
      <c r="AE31" s="81">
        <v>6134337</v>
      </c>
      <c r="AF31" s="81">
        <v>10226869</v>
      </c>
    </row>
    <row r="32" spans="1:32" ht="5" customHeight="1">
      <c r="A32" s="83"/>
      <c r="B32" s="84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</row>
    <row r="33" spans="1:1">
      <c r="A33" s="70"/>
    </row>
  </sheetData>
  <mergeCells count="2">
    <mergeCell ref="A7:A8"/>
    <mergeCell ref="B7:B8"/>
  </mergeCells>
  <hyperlinks>
    <hyperlink ref="B1" r:id="rId1" display="https://www.ibge.gov.br/en/statistics/economic/national-accounts/16940-input-output-matrix.html?=&amp;t=resultados" xr:uid="{334D6585-5243-4560-BF52-5850933BC5DF}"/>
  </hyperlinks>
  <printOptions horizontalCentered="1"/>
  <pageMargins left="0.19685039370078741" right="0" top="0.19685039370078741" bottom="0.19685039370078741" header="0" footer="0"/>
  <pageSetup paperSize="9" orientation="portrait" r:id="rId2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F7A14-2D10-4D83-A53C-1D08E99CC8F7}">
  <dimension ref="A1:AF33"/>
  <sheetViews>
    <sheetView showGridLines="0" zoomScaleNormal="100" workbookViewId="0">
      <selection activeCell="B2" sqref="B2"/>
    </sheetView>
  </sheetViews>
  <sheetFormatPr defaultColWidth="11.54296875" defaultRowHeight="13"/>
  <cols>
    <col min="1" max="1" width="19.90625" style="61" customWidth="1"/>
    <col min="2" max="2" width="41.6328125" style="61" customWidth="1"/>
    <col min="3" max="24" width="12.81640625" style="61" customWidth="1"/>
    <col min="25" max="256" width="11.54296875" style="61"/>
    <col min="257" max="257" width="7.1796875" style="61" customWidth="1"/>
    <col min="258" max="258" width="34.81640625" style="61" bestFit="1" customWidth="1"/>
    <col min="259" max="280" width="12.81640625" style="61" customWidth="1"/>
    <col min="281" max="512" width="11.54296875" style="61"/>
    <col min="513" max="513" width="7.1796875" style="61" customWidth="1"/>
    <col min="514" max="514" width="34.81640625" style="61" bestFit="1" customWidth="1"/>
    <col min="515" max="536" width="12.81640625" style="61" customWidth="1"/>
    <col min="537" max="768" width="11.54296875" style="61"/>
    <col min="769" max="769" width="7.1796875" style="61" customWidth="1"/>
    <col min="770" max="770" width="34.81640625" style="61" bestFit="1" customWidth="1"/>
    <col min="771" max="792" width="12.81640625" style="61" customWidth="1"/>
    <col min="793" max="1024" width="11.54296875" style="61"/>
    <col min="1025" max="1025" width="7.1796875" style="61" customWidth="1"/>
    <col min="1026" max="1026" width="34.81640625" style="61" bestFit="1" customWidth="1"/>
    <col min="1027" max="1048" width="12.81640625" style="61" customWidth="1"/>
    <col min="1049" max="1280" width="11.54296875" style="61"/>
    <col min="1281" max="1281" width="7.1796875" style="61" customWidth="1"/>
    <col min="1282" max="1282" width="34.81640625" style="61" bestFit="1" customWidth="1"/>
    <col min="1283" max="1304" width="12.81640625" style="61" customWidth="1"/>
    <col min="1305" max="1536" width="11.54296875" style="61"/>
    <col min="1537" max="1537" width="7.1796875" style="61" customWidth="1"/>
    <col min="1538" max="1538" width="34.81640625" style="61" bestFit="1" customWidth="1"/>
    <col min="1539" max="1560" width="12.81640625" style="61" customWidth="1"/>
    <col min="1561" max="1792" width="11.54296875" style="61"/>
    <col min="1793" max="1793" width="7.1796875" style="61" customWidth="1"/>
    <col min="1794" max="1794" width="34.81640625" style="61" bestFit="1" customWidth="1"/>
    <col min="1795" max="1816" width="12.81640625" style="61" customWidth="1"/>
    <col min="1817" max="2048" width="11.54296875" style="61"/>
    <col min="2049" max="2049" width="7.1796875" style="61" customWidth="1"/>
    <col min="2050" max="2050" width="34.81640625" style="61" bestFit="1" customWidth="1"/>
    <col min="2051" max="2072" width="12.81640625" style="61" customWidth="1"/>
    <col min="2073" max="2304" width="11.54296875" style="61"/>
    <col min="2305" max="2305" width="7.1796875" style="61" customWidth="1"/>
    <col min="2306" max="2306" width="34.81640625" style="61" bestFit="1" customWidth="1"/>
    <col min="2307" max="2328" width="12.81640625" style="61" customWidth="1"/>
    <col min="2329" max="2560" width="11.54296875" style="61"/>
    <col min="2561" max="2561" width="7.1796875" style="61" customWidth="1"/>
    <col min="2562" max="2562" width="34.81640625" style="61" bestFit="1" customWidth="1"/>
    <col min="2563" max="2584" width="12.81640625" style="61" customWidth="1"/>
    <col min="2585" max="2816" width="11.54296875" style="61"/>
    <col min="2817" max="2817" width="7.1796875" style="61" customWidth="1"/>
    <col min="2818" max="2818" width="34.81640625" style="61" bestFit="1" customWidth="1"/>
    <col min="2819" max="2840" width="12.81640625" style="61" customWidth="1"/>
    <col min="2841" max="3072" width="11.54296875" style="61"/>
    <col min="3073" max="3073" width="7.1796875" style="61" customWidth="1"/>
    <col min="3074" max="3074" width="34.81640625" style="61" bestFit="1" customWidth="1"/>
    <col min="3075" max="3096" width="12.81640625" style="61" customWidth="1"/>
    <col min="3097" max="3328" width="11.54296875" style="61"/>
    <col min="3329" max="3329" width="7.1796875" style="61" customWidth="1"/>
    <col min="3330" max="3330" width="34.81640625" style="61" bestFit="1" customWidth="1"/>
    <col min="3331" max="3352" width="12.81640625" style="61" customWidth="1"/>
    <col min="3353" max="3584" width="11.54296875" style="61"/>
    <col min="3585" max="3585" width="7.1796875" style="61" customWidth="1"/>
    <col min="3586" max="3586" width="34.81640625" style="61" bestFit="1" customWidth="1"/>
    <col min="3587" max="3608" width="12.81640625" style="61" customWidth="1"/>
    <col min="3609" max="3840" width="11.54296875" style="61"/>
    <col min="3841" max="3841" width="7.1796875" style="61" customWidth="1"/>
    <col min="3842" max="3842" width="34.81640625" style="61" bestFit="1" customWidth="1"/>
    <col min="3843" max="3864" width="12.81640625" style="61" customWidth="1"/>
    <col min="3865" max="4096" width="11.54296875" style="61"/>
    <col min="4097" max="4097" width="7.1796875" style="61" customWidth="1"/>
    <col min="4098" max="4098" width="34.81640625" style="61" bestFit="1" customWidth="1"/>
    <col min="4099" max="4120" width="12.81640625" style="61" customWidth="1"/>
    <col min="4121" max="4352" width="11.54296875" style="61"/>
    <col min="4353" max="4353" width="7.1796875" style="61" customWidth="1"/>
    <col min="4354" max="4354" width="34.81640625" style="61" bestFit="1" customWidth="1"/>
    <col min="4355" max="4376" width="12.81640625" style="61" customWidth="1"/>
    <col min="4377" max="4608" width="11.54296875" style="61"/>
    <col min="4609" max="4609" width="7.1796875" style="61" customWidth="1"/>
    <col min="4610" max="4610" width="34.81640625" style="61" bestFit="1" customWidth="1"/>
    <col min="4611" max="4632" width="12.81640625" style="61" customWidth="1"/>
    <col min="4633" max="4864" width="11.54296875" style="61"/>
    <col min="4865" max="4865" width="7.1796875" style="61" customWidth="1"/>
    <col min="4866" max="4866" width="34.81640625" style="61" bestFit="1" customWidth="1"/>
    <col min="4867" max="4888" width="12.81640625" style="61" customWidth="1"/>
    <col min="4889" max="5120" width="11.54296875" style="61"/>
    <col min="5121" max="5121" width="7.1796875" style="61" customWidth="1"/>
    <col min="5122" max="5122" width="34.81640625" style="61" bestFit="1" customWidth="1"/>
    <col min="5123" max="5144" width="12.81640625" style="61" customWidth="1"/>
    <col min="5145" max="5376" width="11.54296875" style="61"/>
    <col min="5377" max="5377" width="7.1796875" style="61" customWidth="1"/>
    <col min="5378" max="5378" width="34.81640625" style="61" bestFit="1" customWidth="1"/>
    <col min="5379" max="5400" width="12.81640625" style="61" customWidth="1"/>
    <col min="5401" max="5632" width="11.54296875" style="61"/>
    <col min="5633" max="5633" width="7.1796875" style="61" customWidth="1"/>
    <col min="5634" max="5634" width="34.81640625" style="61" bestFit="1" customWidth="1"/>
    <col min="5635" max="5656" width="12.81640625" style="61" customWidth="1"/>
    <col min="5657" max="5888" width="11.54296875" style="61"/>
    <col min="5889" max="5889" width="7.1796875" style="61" customWidth="1"/>
    <col min="5890" max="5890" width="34.81640625" style="61" bestFit="1" customWidth="1"/>
    <col min="5891" max="5912" width="12.81640625" style="61" customWidth="1"/>
    <col min="5913" max="6144" width="11.54296875" style="61"/>
    <col min="6145" max="6145" width="7.1796875" style="61" customWidth="1"/>
    <col min="6146" max="6146" width="34.81640625" style="61" bestFit="1" customWidth="1"/>
    <col min="6147" max="6168" width="12.81640625" style="61" customWidth="1"/>
    <col min="6169" max="6400" width="11.54296875" style="61"/>
    <col min="6401" max="6401" width="7.1796875" style="61" customWidth="1"/>
    <col min="6402" max="6402" width="34.81640625" style="61" bestFit="1" customWidth="1"/>
    <col min="6403" max="6424" width="12.81640625" style="61" customWidth="1"/>
    <col min="6425" max="6656" width="11.54296875" style="61"/>
    <col min="6657" max="6657" width="7.1796875" style="61" customWidth="1"/>
    <col min="6658" max="6658" width="34.81640625" style="61" bestFit="1" customWidth="1"/>
    <col min="6659" max="6680" width="12.81640625" style="61" customWidth="1"/>
    <col min="6681" max="6912" width="11.54296875" style="61"/>
    <col min="6913" max="6913" width="7.1796875" style="61" customWidth="1"/>
    <col min="6914" max="6914" width="34.81640625" style="61" bestFit="1" customWidth="1"/>
    <col min="6915" max="6936" width="12.81640625" style="61" customWidth="1"/>
    <col min="6937" max="7168" width="11.54296875" style="61"/>
    <col min="7169" max="7169" width="7.1796875" style="61" customWidth="1"/>
    <col min="7170" max="7170" width="34.81640625" style="61" bestFit="1" customWidth="1"/>
    <col min="7171" max="7192" width="12.81640625" style="61" customWidth="1"/>
    <col min="7193" max="7424" width="11.54296875" style="61"/>
    <col min="7425" max="7425" width="7.1796875" style="61" customWidth="1"/>
    <col min="7426" max="7426" width="34.81640625" style="61" bestFit="1" customWidth="1"/>
    <col min="7427" max="7448" width="12.81640625" style="61" customWidth="1"/>
    <col min="7449" max="7680" width="11.54296875" style="61"/>
    <col min="7681" max="7681" width="7.1796875" style="61" customWidth="1"/>
    <col min="7682" max="7682" width="34.81640625" style="61" bestFit="1" customWidth="1"/>
    <col min="7683" max="7704" width="12.81640625" style="61" customWidth="1"/>
    <col min="7705" max="7936" width="11.54296875" style="61"/>
    <col min="7937" max="7937" width="7.1796875" style="61" customWidth="1"/>
    <col min="7938" max="7938" width="34.81640625" style="61" bestFit="1" customWidth="1"/>
    <col min="7939" max="7960" width="12.81640625" style="61" customWidth="1"/>
    <col min="7961" max="8192" width="11.54296875" style="61"/>
    <col min="8193" max="8193" width="7.1796875" style="61" customWidth="1"/>
    <col min="8194" max="8194" width="34.81640625" style="61" bestFit="1" customWidth="1"/>
    <col min="8195" max="8216" width="12.81640625" style="61" customWidth="1"/>
    <col min="8217" max="8448" width="11.54296875" style="61"/>
    <col min="8449" max="8449" width="7.1796875" style="61" customWidth="1"/>
    <col min="8450" max="8450" width="34.81640625" style="61" bestFit="1" customWidth="1"/>
    <col min="8451" max="8472" width="12.81640625" style="61" customWidth="1"/>
    <col min="8473" max="8704" width="11.54296875" style="61"/>
    <col min="8705" max="8705" width="7.1796875" style="61" customWidth="1"/>
    <col min="8706" max="8706" width="34.81640625" style="61" bestFit="1" customWidth="1"/>
    <col min="8707" max="8728" width="12.81640625" style="61" customWidth="1"/>
    <col min="8729" max="8960" width="11.54296875" style="61"/>
    <col min="8961" max="8961" width="7.1796875" style="61" customWidth="1"/>
    <col min="8962" max="8962" width="34.81640625" style="61" bestFit="1" customWidth="1"/>
    <col min="8963" max="8984" width="12.81640625" style="61" customWidth="1"/>
    <col min="8985" max="9216" width="11.54296875" style="61"/>
    <col min="9217" max="9217" width="7.1796875" style="61" customWidth="1"/>
    <col min="9218" max="9218" width="34.81640625" style="61" bestFit="1" customWidth="1"/>
    <col min="9219" max="9240" width="12.81640625" style="61" customWidth="1"/>
    <col min="9241" max="9472" width="11.54296875" style="61"/>
    <col min="9473" max="9473" width="7.1796875" style="61" customWidth="1"/>
    <col min="9474" max="9474" width="34.81640625" style="61" bestFit="1" customWidth="1"/>
    <col min="9475" max="9496" width="12.81640625" style="61" customWidth="1"/>
    <col min="9497" max="9728" width="11.54296875" style="61"/>
    <col min="9729" max="9729" width="7.1796875" style="61" customWidth="1"/>
    <col min="9730" max="9730" width="34.81640625" style="61" bestFit="1" customWidth="1"/>
    <col min="9731" max="9752" width="12.81640625" style="61" customWidth="1"/>
    <col min="9753" max="9984" width="11.54296875" style="61"/>
    <col min="9985" max="9985" width="7.1796875" style="61" customWidth="1"/>
    <col min="9986" max="9986" width="34.81640625" style="61" bestFit="1" customWidth="1"/>
    <col min="9987" max="10008" width="12.81640625" style="61" customWidth="1"/>
    <col min="10009" max="10240" width="11.54296875" style="61"/>
    <col min="10241" max="10241" width="7.1796875" style="61" customWidth="1"/>
    <col min="10242" max="10242" width="34.81640625" style="61" bestFit="1" customWidth="1"/>
    <col min="10243" max="10264" width="12.81640625" style="61" customWidth="1"/>
    <col min="10265" max="10496" width="11.54296875" style="61"/>
    <col min="10497" max="10497" width="7.1796875" style="61" customWidth="1"/>
    <col min="10498" max="10498" width="34.81640625" style="61" bestFit="1" customWidth="1"/>
    <col min="10499" max="10520" width="12.81640625" style="61" customWidth="1"/>
    <col min="10521" max="10752" width="11.54296875" style="61"/>
    <col min="10753" max="10753" width="7.1796875" style="61" customWidth="1"/>
    <col min="10754" max="10754" width="34.81640625" style="61" bestFit="1" customWidth="1"/>
    <col min="10755" max="10776" width="12.81640625" style="61" customWidth="1"/>
    <col min="10777" max="11008" width="11.54296875" style="61"/>
    <col min="11009" max="11009" width="7.1796875" style="61" customWidth="1"/>
    <col min="11010" max="11010" width="34.81640625" style="61" bestFit="1" customWidth="1"/>
    <col min="11011" max="11032" width="12.81640625" style="61" customWidth="1"/>
    <col min="11033" max="11264" width="11.54296875" style="61"/>
    <col min="11265" max="11265" width="7.1796875" style="61" customWidth="1"/>
    <col min="11266" max="11266" width="34.81640625" style="61" bestFit="1" customWidth="1"/>
    <col min="11267" max="11288" width="12.81640625" style="61" customWidth="1"/>
    <col min="11289" max="11520" width="11.54296875" style="61"/>
    <col min="11521" max="11521" width="7.1796875" style="61" customWidth="1"/>
    <col min="11522" max="11522" width="34.81640625" style="61" bestFit="1" customWidth="1"/>
    <col min="11523" max="11544" width="12.81640625" style="61" customWidth="1"/>
    <col min="11545" max="11776" width="11.54296875" style="61"/>
    <col min="11777" max="11777" width="7.1796875" style="61" customWidth="1"/>
    <col min="11778" max="11778" width="34.81640625" style="61" bestFit="1" customWidth="1"/>
    <col min="11779" max="11800" width="12.81640625" style="61" customWidth="1"/>
    <col min="11801" max="12032" width="11.54296875" style="61"/>
    <col min="12033" max="12033" width="7.1796875" style="61" customWidth="1"/>
    <col min="12034" max="12034" width="34.81640625" style="61" bestFit="1" customWidth="1"/>
    <col min="12035" max="12056" width="12.81640625" style="61" customWidth="1"/>
    <col min="12057" max="12288" width="11.54296875" style="61"/>
    <col min="12289" max="12289" width="7.1796875" style="61" customWidth="1"/>
    <col min="12290" max="12290" width="34.81640625" style="61" bestFit="1" customWidth="1"/>
    <col min="12291" max="12312" width="12.81640625" style="61" customWidth="1"/>
    <col min="12313" max="12544" width="11.54296875" style="61"/>
    <col min="12545" max="12545" width="7.1796875" style="61" customWidth="1"/>
    <col min="12546" max="12546" width="34.81640625" style="61" bestFit="1" customWidth="1"/>
    <col min="12547" max="12568" width="12.81640625" style="61" customWidth="1"/>
    <col min="12569" max="12800" width="11.54296875" style="61"/>
    <col min="12801" max="12801" width="7.1796875" style="61" customWidth="1"/>
    <col min="12802" max="12802" width="34.81640625" style="61" bestFit="1" customWidth="1"/>
    <col min="12803" max="12824" width="12.81640625" style="61" customWidth="1"/>
    <col min="12825" max="13056" width="11.54296875" style="61"/>
    <col min="13057" max="13057" width="7.1796875" style="61" customWidth="1"/>
    <col min="13058" max="13058" width="34.81640625" style="61" bestFit="1" customWidth="1"/>
    <col min="13059" max="13080" width="12.81640625" style="61" customWidth="1"/>
    <col min="13081" max="13312" width="11.54296875" style="61"/>
    <col min="13313" max="13313" width="7.1796875" style="61" customWidth="1"/>
    <col min="13314" max="13314" width="34.81640625" style="61" bestFit="1" customWidth="1"/>
    <col min="13315" max="13336" width="12.81640625" style="61" customWidth="1"/>
    <col min="13337" max="13568" width="11.54296875" style="61"/>
    <col min="13569" max="13569" width="7.1796875" style="61" customWidth="1"/>
    <col min="13570" max="13570" width="34.81640625" style="61" bestFit="1" customWidth="1"/>
    <col min="13571" max="13592" width="12.81640625" style="61" customWidth="1"/>
    <col min="13593" max="13824" width="11.54296875" style="61"/>
    <col min="13825" max="13825" width="7.1796875" style="61" customWidth="1"/>
    <col min="13826" max="13826" width="34.81640625" style="61" bestFit="1" customWidth="1"/>
    <col min="13827" max="13848" width="12.81640625" style="61" customWidth="1"/>
    <col min="13849" max="14080" width="11.54296875" style="61"/>
    <col min="14081" max="14081" width="7.1796875" style="61" customWidth="1"/>
    <col min="14082" max="14082" width="34.81640625" style="61" bestFit="1" customWidth="1"/>
    <col min="14083" max="14104" width="12.81640625" style="61" customWidth="1"/>
    <col min="14105" max="14336" width="11.54296875" style="61"/>
    <col min="14337" max="14337" width="7.1796875" style="61" customWidth="1"/>
    <col min="14338" max="14338" width="34.81640625" style="61" bestFit="1" customWidth="1"/>
    <col min="14339" max="14360" width="12.81640625" style="61" customWidth="1"/>
    <col min="14361" max="14592" width="11.54296875" style="61"/>
    <col min="14593" max="14593" width="7.1796875" style="61" customWidth="1"/>
    <col min="14594" max="14594" width="34.81640625" style="61" bestFit="1" customWidth="1"/>
    <col min="14595" max="14616" width="12.81640625" style="61" customWidth="1"/>
    <col min="14617" max="14848" width="11.54296875" style="61"/>
    <col min="14849" max="14849" width="7.1796875" style="61" customWidth="1"/>
    <col min="14850" max="14850" width="34.81640625" style="61" bestFit="1" customWidth="1"/>
    <col min="14851" max="14872" width="12.81640625" style="61" customWidth="1"/>
    <col min="14873" max="15104" width="11.54296875" style="61"/>
    <col min="15105" max="15105" width="7.1796875" style="61" customWidth="1"/>
    <col min="15106" max="15106" width="34.81640625" style="61" bestFit="1" customWidth="1"/>
    <col min="15107" max="15128" width="12.81640625" style="61" customWidth="1"/>
    <col min="15129" max="15360" width="11.54296875" style="61"/>
    <col min="15361" max="15361" width="7.1796875" style="61" customWidth="1"/>
    <col min="15362" max="15362" width="34.81640625" style="61" bestFit="1" customWidth="1"/>
    <col min="15363" max="15384" width="12.81640625" style="61" customWidth="1"/>
    <col min="15385" max="15616" width="11.54296875" style="61"/>
    <col min="15617" max="15617" width="7.1796875" style="61" customWidth="1"/>
    <col min="15618" max="15618" width="34.81640625" style="61" bestFit="1" customWidth="1"/>
    <col min="15619" max="15640" width="12.81640625" style="61" customWidth="1"/>
    <col min="15641" max="15872" width="11.54296875" style="61"/>
    <col min="15873" max="15873" width="7.1796875" style="61" customWidth="1"/>
    <col min="15874" max="15874" width="34.81640625" style="61" bestFit="1" customWidth="1"/>
    <col min="15875" max="15896" width="12.81640625" style="61" customWidth="1"/>
    <col min="15897" max="16128" width="11.54296875" style="61"/>
    <col min="16129" max="16129" width="7.1796875" style="61" customWidth="1"/>
    <col min="16130" max="16130" width="34.81640625" style="61" bestFit="1" customWidth="1"/>
    <col min="16131" max="16152" width="12.81640625" style="61" customWidth="1"/>
    <col min="16153" max="16384" width="11.54296875" style="61"/>
  </cols>
  <sheetData>
    <row r="1" spans="1:32" ht="14.5">
      <c r="A1" s="99" t="s">
        <v>671</v>
      </c>
      <c r="B1" s="98" t="s">
        <v>743</v>
      </c>
    </row>
    <row r="2" spans="1:32" ht="14.5">
      <c r="A2" s="99" t="s">
        <v>676</v>
      </c>
      <c r="B2" s="321">
        <v>44517</v>
      </c>
    </row>
    <row r="3" spans="1:32" ht="14.5">
      <c r="A3" s="189" t="s">
        <v>736</v>
      </c>
    </row>
    <row r="4" spans="1:32" ht="14.5">
      <c r="A4" s="189"/>
    </row>
    <row r="5" spans="1:32" s="60" customFormat="1" ht="10.25" customHeight="1">
      <c r="A5" s="58" t="s">
        <v>737</v>
      </c>
      <c r="B5" s="59"/>
      <c r="C5" s="59"/>
      <c r="D5" s="59"/>
      <c r="E5" s="59"/>
      <c r="F5" s="59"/>
      <c r="G5" s="59"/>
      <c r="H5" s="59"/>
    </row>
    <row r="6" spans="1:32" ht="12" customHeight="1"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</row>
    <row r="7" spans="1:32" ht="12" customHeight="1">
      <c r="A7" s="304" t="s">
        <v>723</v>
      </c>
      <c r="B7" s="306" t="s">
        <v>724</v>
      </c>
      <c r="C7" s="65" t="s">
        <v>722</v>
      </c>
      <c r="D7" s="65" t="s">
        <v>725</v>
      </c>
      <c r="E7" s="65"/>
      <c r="F7" s="65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5" t="s">
        <v>735</v>
      </c>
      <c r="Z7" s="67"/>
      <c r="AA7" s="67"/>
      <c r="AB7" s="67"/>
      <c r="AC7" s="65"/>
      <c r="AD7" s="65"/>
      <c r="AE7" s="65"/>
      <c r="AF7" s="68"/>
    </row>
    <row r="8" spans="1:32" ht="49.5" customHeight="1">
      <c r="A8" s="305"/>
      <c r="B8" s="307"/>
      <c r="C8" s="64" t="s">
        <v>726</v>
      </c>
      <c r="D8" s="64" t="s">
        <v>746</v>
      </c>
      <c r="E8" s="64" t="s">
        <v>747</v>
      </c>
      <c r="F8" s="64" t="s">
        <v>748</v>
      </c>
      <c r="G8" s="63" t="s">
        <v>749</v>
      </c>
      <c r="H8" s="64" t="s">
        <v>750</v>
      </c>
      <c r="I8" s="64" t="s">
        <v>751</v>
      </c>
      <c r="J8" s="64" t="s">
        <v>752</v>
      </c>
      <c r="K8" s="64" t="s">
        <v>753</v>
      </c>
      <c r="L8" s="64" t="s">
        <v>754</v>
      </c>
      <c r="M8" s="64" t="s">
        <v>755</v>
      </c>
      <c r="N8" s="64" t="s">
        <v>756</v>
      </c>
      <c r="O8" s="64" t="s">
        <v>757</v>
      </c>
      <c r="P8" s="64" t="s">
        <v>758</v>
      </c>
      <c r="Q8" s="64" t="s">
        <v>759</v>
      </c>
      <c r="R8" s="64" t="s">
        <v>760</v>
      </c>
      <c r="S8" s="64" t="s">
        <v>761</v>
      </c>
      <c r="T8" s="64" t="s">
        <v>762</v>
      </c>
      <c r="U8" s="64" t="s">
        <v>763</v>
      </c>
      <c r="V8" s="64" t="s">
        <v>764</v>
      </c>
      <c r="W8" s="64" t="s">
        <v>765</v>
      </c>
      <c r="X8" s="69" t="s">
        <v>727</v>
      </c>
      <c r="Y8" s="64" t="s">
        <v>728</v>
      </c>
      <c r="Z8" s="64" t="s">
        <v>729</v>
      </c>
      <c r="AA8" s="64" t="s">
        <v>730</v>
      </c>
      <c r="AB8" s="64" t="s">
        <v>731</v>
      </c>
      <c r="AC8" s="64" t="s">
        <v>732</v>
      </c>
      <c r="AD8" s="64" t="s">
        <v>733</v>
      </c>
      <c r="AE8" s="64" t="s">
        <v>734</v>
      </c>
      <c r="AF8" s="69" t="s">
        <v>386</v>
      </c>
    </row>
    <row r="9" spans="1:32" ht="5" customHeight="1">
      <c r="A9" s="70"/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1"/>
      <c r="AA9" s="71"/>
      <c r="AB9" s="71"/>
      <c r="AC9" s="70"/>
      <c r="AD9" s="70"/>
      <c r="AE9" s="70"/>
      <c r="AF9" s="71"/>
    </row>
    <row r="10" spans="1:32" ht="8.25" customHeight="1">
      <c r="A10" s="72" t="s">
        <v>631</v>
      </c>
      <c r="B10" s="73" t="s">
        <v>703</v>
      </c>
      <c r="C10" s="74">
        <v>12561</v>
      </c>
      <c r="D10" s="74">
        <v>1283</v>
      </c>
      <c r="E10" s="74">
        <v>0</v>
      </c>
      <c r="F10" s="74">
        <v>6495</v>
      </c>
      <c r="G10" s="74">
        <v>0</v>
      </c>
      <c r="H10" s="74">
        <v>3</v>
      </c>
      <c r="I10" s="74">
        <v>0</v>
      </c>
      <c r="J10" s="74">
        <v>556</v>
      </c>
      <c r="K10" s="74">
        <v>0</v>
      </c>
      <c r="L10" s="74">
        <v>279</v>
      </c>
      <c r="M10" s="74">
        <v>0</v>
      </c>
      <c r="N10" s="74">
        <v>0</v>
      </c>
      <c r="O10" s="74">
        <v>0</v>
      </c>
      <c r="P10" s="74">
        <v>1</v>
      </c>
      <c r="Q10" s="74">
        <v>9</v>
      </c>
      <c r="R10" s="74">
        <v>158</v>
      </c>
      <c r="S10" s="74">
        <v>53</v>
      </c>
      <c r="T10" s="74">
        <v>41</v>
      </c>
      <c r="U10" s="74">
        <v>0</v>
      </c>
      <c r="V10" s="74">
        <v>18</v>
      </c>
      <c r="W10" s="74">
        <v>0</v>
      </c>
      <c r="X10" s="74">
        <v>8896</v>
      </c>
      <c r="Y10" s="74">
        <v>0</v>
      </c>
      <c r="Z10" s="74">
        <v>4</v>
      </c>
      <c r="AA10" s="74">
        <v>0</v>
      </c>
      <c r="AB10" s="74">
        <v>3923</v>
      </c>
      <c r="AC10" s="74">
        <v>27</v>
      </c>
      <c r="AD10" s="74">
        <v>-289</v>
      </c>
      <c r="AE10" s="74">
        <v>3665</v>
      </c>
      <c r="AF10" s="74">
        <v>12561</v>
      </c>
    </row>
    <row r="11" spans="1:32" ht="8.25" customHeight="1">
      <c r="A11" s="72" t="s">
        <v>632</v>
      </c>
      <c r="B11" s="73" t="s">
        <v>704</v>
      </c>
      <c r="C11" s="74">
        <v>53531</v>
      </c>
      <c r="D11" s="74">
        <v>2</v>
      </c>
      <c r="E11" s="74">
        <v>617</v>
      </c>
      <c r="F11" s="74">
        <v>38398</v>
      </c>
      <c r="G11" s="74">
        <v>13344</v>
      </c>
      <c r="H11" s="74">
        <v>0</v>
      </c>
      <c r="I11" s="74">
        <v>174</v>
      </c>
      <c r="J11" s="74">
        <v>0</v>
      </c>
      <c r="K11" s="74">
        <v>0</v>
      </c>
      <c r="L11" s="74">
        <v>0</v>
      </c>
      <c r="M11" s="74">
        <v>0</v>
      </c>
      <c r="N11" s="74">
        <v>0</v>
      </c>
      <c r="O11" s="74">
        <v>0</v>
      </c>
      <c r="P11" s="74">
        <v>8</v>
      </c>
      <c r="Q11" s="74">
        <v>0</v>
      </c>
      <c r="R11" s="74">
        <v>0</v>
      </c>
      <c r="S11" s="74">
        <v>0</v>
      </c>
      <c r="T11" s="74">
        <v>0</v>
      </c>
      <c r="U11" s="74">
        <v>0</v>
      </c>
      <c r="V11" s="74">
        <v>0</v>
      </c>
      <c r="W11" s="74">
        <v>0</v>
      </c>
      <c r="X11" s="74">
        <v>52543</v>
      </c>
      <c r="Y11" s="74">
        <v>0</v>
      </c>
      <c r="Z11" s="74">
        <v>0</v>
      </c>
      <c r="AA11" s="74">
        <v>0</v>
      </c>
      <c r="AB11" s="74">
        <v>0</v>
      </c>
      <c r="AC11" s="74">
        <v>0</v>
      </c>
      <c r="AD11" s="74">
        <v>988</v>
      </c>
      <c r="AE11" s="74">
        <v>988</v>
      </c>
      <c r="AF11" s="74">
        <v>53531</v>
      </c>
    </row>
    <row r="12" spans="1:32" ht="8.25" customHeight="1">
      <c r="A12" s="72" t="s">
        <v>633</v>
      </c>
      <c r="B12" s="73" t="s">
        <v>705</v>
      </c>
      <c r="C12" s="74">
        <v>563313</v>
      </c>
      <c r="D12" s="74">
        <v>21411</v>
      </c>
      <c r="E12" s="74">
        <v>11912</v>
      </c>
      <c r="F12" s="74">
        <v>260985</v>
      </c>
      <c r="G12" s="74">
        <v>3658</v>
      </c>
      <c r="H12" s="74">
        <v>1107</v>
      </c>
      <c r="I12" s="74">
        <v>17738</v>
      </c>
      <c r="J12" s="74">
        <v>12492</v>
      </c>
      <c r="K12" s="74">
        <v>13482</v>
      </c>
      <c r="L12" s="74">
        <v>7894</v>
      </c>
      <c r="M12" s="74">
        <v>4647</v>
      </c>
      <c r="N12" s="74">
        <v>771</v>
      </c>
      <c r="O12" s="74">
        <v>464</v>
      </c>
      <c r="P12" s="74">
        <v>3197</v>
      </c>
      <c r="Q12" s="74">
        <v>3470</v>
      </c>
      <c r="R12" s="74">
        <v>1254</v>
      </c>
      <c r="S12" s="74">
        <v>2160</v>
      </c>
      <c r="T12" s="74">
        <v>9058</v>
      </c>
      <c r="U12" s="74">
        <v>351</v>
      </c>
      <c r="V12" s="74">
        <v>2168</v>
      </c>
      <c r="W12" s="74">
        <v>0</v>
      </c>
      <c r="X12" s="74">
        <v>378219</v>
      </c>
      <c r="Y12" s="74">
        <v>6337</v>
      </c>
      <c r="Z12" s="74">
        <v>2611</v>
      </c>
      <c r="AA12" s="74">
        <v>0</v>
      </c>
      <c r="AB12" s="74">
        <v>102505</v>
      </c>
      <c r="AC12" s="74">
        <v>78601</v>
      </c>
      <c r="AD12" s="74">
        <v>-4960</v>
      </c>
      <c r="AE12" s="74">
        <v>185094</v>
      </c>
      <c r="AF12" s="74">
        <v>563313</v>
      </c>
    </row>
    <row r="13" spans="1:32" ht="8.25" customHeight="1">
      <c r="A13" s="72" t="s">
        <v>634</v>
      </c>
      <c r="B13" s="73" t="s">
        <v>706</v>
      </c>
      <c r="C13" s="74">
        <v>4599</v>
      </c>
      <c r="D13" s="74">
        <v>0</v>
      </c>
      <c r="E13" s="74">
        <v>0</v>
      </c>
      <c r="F13" s="74">
        <v>0</v>
      </c>
      <c r="G13" s="74">
        <v>4595</v>
      </c>
      <c r="H13" s="74">
        <v>0</v>
      </c>
      <c r="I13" s="74">
        <v>0</v>
      </c>
      <c r="J13" s="74">
        <v>0</v>
      </c>
      <c r="K13" s="74">
        <v>2</v>
      </c>
      <c r="L13" s="74">
        <v>0</v>
      </c>
      <c r="M13" s="74">
        <v>0</v>
      </c>
      <c r="N13" s="74">
        <v>2</v>
      </c>
      <c r="O13" s="74">
        <v>0</v>
      </c>
      <c r="P13" s="74">
        <v>0</v>
      </c>
      <c r="Q13" s="74">
        <v>0</v>
      </c>
      <c r="R13" s="74">
        <v>0</v>
      </c>
      <c r="S13" s="74">
        <v>0</v>
      </c>
      <c r="T13" s="74">
        <v>0</v>
      </c>
      <c r="U13" s="74">
        <v>0</v>
      </c>
      <c r="V13" s="74">
        <v>0</v>
      </c>
      <c r="W13" s="74">
        <v>0</v>
      </c>
      <c r="X13" s="74">
        <v>4599</v>
      </c>
      <c r="Y13" s="74">
        <v>0</v>
      </c>
      <c r="Z13" s="74">
        <v>0</v>
      </c>
      <c r="AA13" s="74">
        <v>0</v>
      </c>
      <c r="AB13" s="74">
        <v>0</v>
      </c>
      <c r="AC13" s="74">
        <v>0</v>
      </c>
      <c r="AD13" s="74">
        <v>0</v>
      </c>
      <c r="AE13" s="74">
        <v>0</v>
      </c>
      <c r="AF13" s="74">
        <v>4599</v>
      </c>
    </row>
    <row r="14" spans="1:32" ht="8.25" customHeight="1">
      <c r="A14" s="72" t="s">
        <v>635</v>
      </c>
      <c r="B14" s="73" t="s">
        <v>707</v>
      </c>
      <c r="C14" s="74">
        <v>0</v>
      </c>
      <c r="D14" s="74">
        <v>0</v>
      </c>
      <c r="E14" s="74">
        <v>0</v>
      </c>
      <c r="F14" s="74">
        <v>0</v>
      </c>
      <c r="G14" s="74">
        <v>0</v>
      </c>
      <c r="H14" s="74">
        <v>0</v>
      </c>
      <c r="I14" s="74">
        <v>0</v>
      </c>
      <c r="J14" s="74">
        <v>0</v>
      </c>
      <c r="K14" s="74">
        <v>0</v>
      </c>
      <c r="L14" s="74">
        <v>0</v>
      </c>
      <c r="M14" s="74">
        <v>0</v>
      </c>
      <c r="N14" s="74">
        <v>0</v>
      </c>
      <c r="O14" s="74">
        <v>0</v>
      </c>
      <c r="P14" s="74">
        <v>0</v>
      </c>
      <c r="Q14" s="74">
        <v>0</v>
      </c>
      <c r="R14" s="74">
        <v>0</v>
      </c>
      <c r="S14" s="74">
        <v>0</v>
      </c>
      <c r="T14" s="74">
        <v>0</v>
      </c>
      <c r="U14" s="74">
        <v>0</v>
      </c>
      <c r="V14" s="74">
        <v>0</v>
      </c>
      <c r="W14" s="74">
        <v>0</v>
      </c>
      <c r="X14" s="74">
        <v>0</v>
      </c>
      <c r="Y14" s="74">
        <v>0</v>
      </c>
      <c r="Z14" s="74">
        <v>0</v>
      </c>
      <c r="AA14" s="74">
        <v>0</v>
      </c>
      <c r="AB14" s="74">
        <v>0</v>
      </c>
      <c r="AC14" s="74">
        <v>0</v>
      </c>
      <c r="AD14" s="74">
        <v>0</v>
      </c>
      <c r="AE14" s="74">
        <v>0</v>
      </c>
      <c r="AF14" s="74">
        <v>0</v>
      </c>
    </row>
    <row r="15" spans="1:32" ht="8.25" customHeight="1">
      <c r="A15" s="75" t="s">
        <v>636</v>
      </c>
      <c r="B15" s="70" t="s">
        <v>197</v>
      </c>
      <c r="C15" s="76">
        <v>2517</v>
      </c>
      <c r="D15" s="76">
        <v>0</v>
      </c>
      <c r="E15" s="76">
        <v>0</v>
      </c>
      <c r="F15" s="76">
        <v>0</v>
      </c>
      <c r="G15" s="76">
        <v>0</v>
      </c>
      <c r="H15" s="76">
        <v>0</v>
      </c>
      <c r="I15" s="76">
        <v>2104</v>
      </c>
      <c r="J15" s="76">
        <v>0</v>
      </c>
      <c r="K15" s="76">
        <v>0</v>
      </c>
      <c r="L15" s="76">
        <v>0</v>
      </c>
      <c r="M15" s="76">
        <v>0</v>
      </c>
      <c r="N15" s="76">
        <v>0</v>
      </c>
      <c r="O15" s="76">
        <v>0</v>
      </c>
      <c r="P15" s="76">
        <v>0</v>
      </c>
      <c r="Q15" s="76">
        <v>0</v>
      </c>
      <c r="R15" s="76">
        <v>135</v>
      </c>
      <c r="S15" s="76">
        <v>0</v>
      </c>
      <c r="T15" s="76">
        <v>0</v>
      </c>
      <c r="U15" s="76">
        <v>0</v>
      </c>
      <c r="V15" s="76">
        <v>0</v>
      </c>
      <c r="W15" s="76">
        <v>0</v>
      </c>
      <c r="X15" s="76">
        <v>2239</v>
      </c>
      <c r="Y15" s="76">
        <v>0</v>
      </c>
      <c r="Z15" s="76">
        <v>0</v>
      </c>
      <c r="AA15" s="76">
        <v>0</v>
      </c>
      <c r="AB15" s="76">
        <v>0</v>
      </c>
      <c r="AC15" s="76">
        <v>278</v>
      </c>
      <c r="AD15" s="76">
        <v>0</v>
      </c>
      <c r="AE15" s="76">
        <v>278</v>
      </c>
      <c r="AF15" s="76">
        <v>2517</v>
      </c>
    </row>
    <row r="16" spans="1:32" ht="8.25" customHeight="1">
      <c r="A16" s="75" t="s">
        <v>637</v>
      </c>
      <c r="B16" s="70" t="s">
        <v>708</v>
      </c>
      <c r="C16" s="76">
        <v>2502</v>
      </c>
      <c r="D16" s="76">
        <v>0</v>
      </c>
      <c r="E16" s="76">
        <v>13</v>
      </c>
      <c r="F16" s="76">
        <v>1804</v>
      </c>
      <c r="G16" s="76">
        <v>0</v>
      </c>
      <c r="H16" s="76">
        <v>1</v>
      </c>
      <c r="I16" s="76">
        <v>0</v>
      </c>
      <c r="J16" s="76">
        <v>340</v>
      </c>
      <c r="K16" s="76">
        <v>0</v>
      </c>
      <c r="L16" s="76">
        <v>0</v>
      </c>
      <c r="M16" s="76">
        <v>281</v>
      </c>
      <c r="N16" s="76">
        <v>2</v>
      </c>
      <c r="O16" s="76">
        <v>0</v>
      </c>
      <c r="P16" s="76">
        <v>37</v>
      </c>
      <c r="Q16" s="76">
        <v>21</v>
      </c>
      <c r="R16" s="76">
        <v>0</v>
      </c>
      <c r="S16" s="76">
        <v>1</v>
      </c>
      <c r="T16" s="76">
        <v>0</v>
      </c>
      <c r="U16" s="76">
        <v>1</v>
      </c>
      <c r="V16" s="76">
        <v>1</v>
      </c>
      <c r="W16" s="76">
        <v>0</v>
      </c>
      <c r="X16" s="76">
        <v>2502</v>
      </c>
      <c r="Y16" s="76">
        <v>0</v>
      </c>
      <c r="Z16" s="76">
        <v>0</v>
      </c>
      <c r="AA16" s="76">
        <v>0</v>
      </c>
      <c r="AB16" s="76">
        <v>0</v>
      </c>
      <c r="AC16" s="76">
        <v>0</v>
      </c>
      <c r="AD16" s="76">
        <v>0</v>
      </c>
      <c r="AE16" s="76">
        <v>0</v>
      </c>
      <c r="AF16" s="76">
        <v>2502</v>
      </c>
    </row>
    <row r="17" spans="1:32" ht="8.25" customHeight="1">
      <c r="A17" s="75" t="s">
        <v>638</v>
      </c>
      <c r="B17" s="70" t="s">
        <v>709</v>
      </c>
      <c r="C17" s="76">
        <v>20088</v>
      </c>
      <c r="D17" s="76">
        <v>33</v>
      </c>
      <c r="E17" s="76">
        <v>3220</v>
      </c>
      <c r="F17" s="76">
        <v>3009</v>
      </c>
      <c r="G17" s="76">
        <v>121</v>
      </c>
      <c r="H17" s="76">
        <v>9</v>
      </c>
      <c r="I17" s="76">
        <v>290</v>
      </c>
      <c r="J17" s="76">
        <v>1159</v>
      </c>
      <c r="K17" s="76">
        <v>2270</v>
      </c>
      <c r="L17" s="76">
        <v>33</v>
      </c>
      <c r="M17" s="76">
        <v>227</v>
      </c>
      <c r="N17" s="76">
        <v>584</v>
      </c>
      <c r="O17" s="76">
        <v>13</v>
      </c>
      <c r="P17" s="76">
        <v>404</v>
      </c>
      <c r="Q17" s="76">
        <v>190</v>
      </c>
      <c r="R17" s="76">
        <v>320</v>
      </c>
      <c r="S17" s="76">
        <v>603</v>
      </c>
      <c r="T17" s="76">
        <v>109</v>
      </c>
      <c r="U17" s="76">
        <v>20</v>
      </c>
      <c r="V17" s="76">
        <v>1855</v>
      </c>
      <c r="W17" s="76">
        <v>0</v>
      </c>
      <c r="X17" s="76">
        <v>14469</v>
      </c>
      <c r="Y17" s="76">
        <v>0</v>
      </c>
      <c r="Z17" s="76">
        <v>0</v>
      </c>
      <c r="AA17" s="76">
        <v>0</v>
      </c>
      <c r="AB17" s="76">
        <v>5619</v>
      </c>
      <c r="AC17" s="76">
        <v>0</v>
      </c>
      <c r="AD17" s="76">
        <v>0</v>
      </c>
      <c r="AE17" s="76">
        <v>5619</v>
      </c>
      <c r="AF17" s="76">
        <v>20088</v>
      </c>
    </row>
    <row r="18" spans="1:32" ht="8.25" customHeight="1">
      <c r="A18" s="75" t="s">
        <v>639</v>
      </c>
      <c r="B18" s="70" t="s">
        <v>710</v>
      </c>
      <c r="C18" s="76">
        <v>32481</v>
      </c>
      <c r="D18" s="76">
        <v>4</v>
      </c>
      <c r="E18" s="76">
        <v>251</v>
      </c>
      <c r="F18" s="76">
        <v>2137</v>
      </c>
      <c r="G18" s="76">
        <v>174</v>
      </c>
      <c r="H18" s="76">
        <v>8</v>
      </c>
      <c r="I18" s="76">
        <v>868</v>
      </c>
      <c r="J18" s="76">
        <v>2255</v>
      </c>
      <c r="K18" s="76">
        <v>359</v>
      </c>
      <c r="L18" s="76">
        <v>25</v>
      </c>
      <c r="M18" s="76">
        <v>629</v>
      </c>
      <c r="N18" s="76">
        <v>944</v>
      </c>
      <c r="O18" s="76">
        <v>38</v>
      </c>
      <c r="P18" s="76">
        <v>655</v>
      </c>
      <c r="Q18" s="76">
        <v>314</v>
      </c>
      <c r="R18" s="76">
        <v>1082</v>
      </c>
      <c r="S18" s="76">
        <v>381</v>
      </c>
      <c r="T18" s="76">
        <v>864</v>
      </c>
      <c r="U18" s="76">
        <v>97</v>
      </c>
      <c r="V18" s="76">
        <v>5219</v>
      </c>
      <c r="W18" s="76">
        <v>0</v>
      </c>
      <c r="X18" s="76">
        <v>16304</v>
      </c>
      <c r="Y18" s="76">
        <v>0</v>
      </c>
      <c r="Z18" s="76">
        <v>0</v>
      </c>
      <c r="AA18" s="76">
        <v>0</v>
      </c>
      <c r="AB18" s="76">
        <v>16177</v>
      </c>
      <c r="AC18" s="76">
        <v>0</v>
      </c>
      <c r="AD18" s="76">
        <v>0</v>
      </c>
      <c r="AE18" s="76">
        <v>16177</v>
      </c>
      <c r="AF18" s="76">
        <v>32481</v>
      </c>
    </row>
    <row r="19" spans="1:32" ht="8.25" customHeight="1">
      <c r="A19" s="75" t="s">
        <v>640</v>
      </c>
      <c r="B19" s="70" t="s">
        <v>711</v>
      </c>
      <c r="C19" s="76">
        <v>16727</v>
      </c>
      <c r="D19" s="76">
        <v>1</v>
      </c>
      <c r="E19" s="76">
        <v>16</v>
      </c>
      <c r="F19" s="76">
        <v>354</v>
      </c>
      <c r="G19" s="76">
        <v>141</v>
      </c>
      <c r="H19" s="76">
        <v>38</v>
      </c>
      <c r="I19" s="76">
        <v>55</v>
      </c>
      <c r="J19" s="76">
        <v>624</v>
      </c>
      <c r="K19" s="76">
        <v>208</v>
      </c>
      <c r="L19" s="76">
        <v>15</v>
      </c>
      <c r="M19" s="76">
        <v>3404</v>
      </c>
      <c r="N19" s="76">
        <v>2494</v>
      </c>
      <c r="O19" s="76">
        <v>33</v>
      </c>
      <c r="P19" s="76">
        <v>1045</v>
      </c>
      <c r="Q19" s="76">
        <v>142</v>
      </c>
      <c r="R19" s="76">
        <v>907</v>
      </c>
      <c r="S19" s="76">
        <v>395</v>
      </c>
      <c r="T19" s="76">
        <v>314</v>
      </c>
      <c r="U19" s="76">
        <v>51</v>
      </c>
      <c r="V19" s="76">
        <v>233</v>
      </c>
      <c r="W19" s="76">
        <v>0</v>
      </c>
      <c r="X19" s="76">
        <v>10470</v>
      </c>
      <c r="Y19" s="76">
        <v>0</v>
      </c>
      <c r="Z19" s="76">
        <v>0</v>
      </c>
      <c r="AA19" s="76">
        <v>0</v>
      </c>
      <c r="AB19" s="76">
        <v>2061</v>
      </c>
      <c r="AC19" s="76">
        <v>4182</v>
      </c>
      <c r="AD19" s="76">
        <v>14</v>
      </c>
      <c r="AE19" s="76">
        <v>6257</v>
      </c>
      <c r="AF19" s="76">
        <v>16727</v>
      </c>
    </row>
    <row r="20" spans="1:32" ht="8.25" customHeight="1">
      <c r="A20" s="72" t="s">
        <v>641</v>
      </c>
      <c r="B20" s="73" t="s">
        <v>712</v>
      </c>
      <c r="C20" s="74">
        <v>26695</v>
      </c>
      <c r="D20" s="74">
        <v>654</v>
      </c>
      <c r="E20" s="74">
        <v>477</v>
      </c>
      <c r="F20" s="74">
        <v>2968</v>
      </c>
      <c r="G20" s="74">
        <v>453</v>
      </c>
      <c r="H20" s="74">
        <v>122</v>
      </c>
      <c r="I20" s="74">
        <v>885</v>
      </c>
      <c r="J20" s="74">
        <v>3606</v>
      </c>
      <c r="K20" s="74">
        <v>983</v>
      </c>
      <c r="L20" s="74">
        <v>331</v>
      </c>
      <c r="M20" s="74">
        <v>671</v>
      </c>
      <c r="N20" s="74">
        <v>1866</v>
      </c>
      <c r="O20" s="74">
        <v>1028</v>
      </c>
      <c r="P20" s="74">
        <v>659</v>
      </c>
      <c r="Q20" s="74">
        <v>630</v>
      </c>
      <c r="R20" s="74">
        <v>9585</v>
      </c>
      <c r="S20" s="74">
        <v>275</v>
      </c>
      <c r="T20" s="74">
        <v>454</v>
      </c>
      <c r="U20" s="74">
        <v>41</v>
      </c>
      <c r="V20" s="74">
        <v>109</v>
      </c>
      <c r="W20" s="74">
        <v>0</v>
      </c>
      <c r="X20" s="74">
        <v>25797</v>
      </c>
      <c r="Y20" s="74">
        <v>0</v>
      </c>
      <c r="Z20" s="74">
        <v>0</v>
      </c>
      <c r="AA20" s="74">
        <v>0</v>
      </c>
      <c r="AB20" s="74">
        <v>898</v>
      </c>
      <c r="AC20" s="74">
        <v>0</v>
      </c>
      <c r="AD20" s="74">
        <v>0</v>
      </c>
      <c r="AE20" s="74">
        <v>898</v>
      </c>
      <c r="AF20" s="74">
        <v>26695</v>
      </c>
    </row>
    <row r="21" spans="1:32" ht="8.25" customHeight="1">
      <c r="A21" s="72" t="s">
        <v>642</v>
      </c>
      <c r="B21" s="73" t="s">
        <v>713</v>
      </c>
      <c r="C21" s="74">
        <v>5025</v>
      </c>
      <c r="D21" s="74">
        <v>0</v>
      </c>
      <c r="E21" s="74">
        <v>12</v>
      </c>
      <c r="F21" s="74">
        <v>201</v>
      </c>
      <c r="G21" s="74">
        <v>35</v>
      </c>
      <c r="H21" s="74">
        <v>6</v>
      </c>
      <c r="I21" s="74">
        <v>240</v>
      </c>
      <c r="J21" s="74">
        <v>1373</v>
      </c>
      <c r="K21" s="74">
        <v>170</v>
      </c>
      <c r="L21" s="74">
        <v>572</v>
      </c>
      <c r="M21" s="74">
        <v>194</v>
      </c>
      <c r="N21" s="74">
        <v>21</v>
      </c>
      <c r="O21" s="74">
        <v>368</v>
      </c>
      <c r="P21" s="74">
        <v>635</v>
      </c>
      <c r="Q21" s="74">
        <v>665</v>
      </c>
      <c r="R21" s="74">
        <v>39</v>
      </c>
      <c r="S21" s="74">
        <v>106</v>
      </c>
      <c r="T21" s="74">
        <v>127</v>
      </c>
      <c r="U21" s="74">
        <v>101</v>
      </c>
      <c r="V21" s="74">
        <v>160</v>
      </c>
      <c r="W21" s="74">
        <v>0</v>
      </c>
      <c r="X21" s="74">
        <v>5025</v>
      </c>
      <c r="Y21" s="74">
        <v>0</v>
      </c>
      <c r="Z21" s="74">
        <v>0</v>
      </c>
      <c r="AA21" s="74">
        <v>0</v>
      </c>
      <c r="AB21" s="74">
        <v>0</v>
      </c>
      <c r="AC21" s="74">
        <v>0</v>
      </c>
      <c r="AD21" s="74">
        <v>0</v>
      </c>
      <c r="AE21" s="74">
        <v>0</v>
      </c>
      <c r="AF21" s="74">
        <v>5025</v>
      </c>
    </row>
    <row r="22" spans="1:32" ht="8.25" customHeight="1">
      <c r="A22" s="72" t="s">
        <v>643</v>
      </c>
      <c r="B22" s="73" t="s">
        <v>714</v>
      </c>
      <c r="C22" s="74">
        <v>12917</v>
      </c>
      <c r="D22" s="74">
        <v>91</v>
      </c>
      <c r="E22" s="74">
        <v>380</v>
      </c>
      <c r="F22" s="74">
        <v>3061</v>
      </c>
      <c r="G22" s="74">
        <v>570</v>
      </c>
      <c r="H22" s="74">
        <v>124</v>
      </c>
      <c r="I22" s="74">
        <v>625</v>
      </c>
      <c r="J22" s="74">
        <v>1630</v>
      </c>
      <c r="K22" s="74">
        <v>1053</v>
      </c>
      <c r="L22" s="74">
        <v>36</v>
      </c>
      <c r="M22" s="74">
        <v>472</v>
      </c>
      <c r="N22" s="74">
        <v>1069</v>
      </c>
      <c r="O22" s="74">
        <v>70</v>
      </c>
      <c r="P22" s="74">
        <v>1791</v>
      </c>
      <c r="Q22" s="74">
        <v>143</v>
      </c>
      <c r="R22" s="74">
        <v>494</v>
      </c>
      <c r="S22" s="74">
        <v>297</v>
      </c>
      <c r="T22" s="74">
        <v>259</v>
      </c>
      <c r="U22" s="74">
        <v>67</v>
      </c>
      <c r="V22" s="74">
        <v>140</v>
      </c>
      <c r="W22" s="74">
        <v>0</v>
      </c>
      <c r="X22" s="74">
        <v>12372</v>
      </c>
      <c r="Y22" s="74">
        <v>0</v>
      </c>
      <c r="Z22" s="74">
        <v>0</v>
      </c>
      <c r="AA22" s="74">
        <v>0</v>
      </c>
      <c r="AB22" s="74">
        <v>173</v>
      </c>
      <c r="AC22" s="74">
        <v>372</v>
      </c>
      <c r="AD22" s="74">
        <v>0</v>
      </c>
      <c r="AE22" s="74">
        <v>545</v>
      </c>
      <c r="AF22" s="74">
        <v>12917</v>
      </c>
    </row>
    <row r="23" spans="1:32" ht="8.25" customHeight="1">
      <c r="A23" s="72" t="s">
        <v>644</v>
      </c>
      <c r="B23" s="73" t="s">
        <v>715</v>
      </c>
      <c r="C23" s="74">
        <v>83243</v>
      </c>
      <c r="D23" s="74">
        <v>478</v>
      </c>
      <c r="E23" s="74">
        <v>11750</v>
      </c>
      <c r="F23" s="74">
        <v>13868</v>
      </c>
      <c r="G23" s="74">
        <v>927</v>
      </c>
      <c r="H23" s="74">
        <v>1228</v>
      </c>
      <c r="I23" s="74">
        <v>5108</v>
      </c>
      <c r="J23" s="74">
        <v>9614</v>
      </c>
      <c r="K23" s="74">
        <v>8902</v>
      </c>
      <c r="L23" s="74">
        <v>1442</v>
      </c>
      <c r="M23" s="74">
        <v>11867</v>
      </c>
      <c r="N23" s="74">
        <v>2505</v>
      </c>
      <c r="O23" s="74">
        <v>250</v>
      </c>
      <c r="P23" s="74">
        <v>2078</v>
      </c>
      <c r="Q23" s="74">
        <v>2845</v>
      </c>
      <c r="R23" s="74">
        <v>1549</v>
      </c>
      <c r="S23" s="74">
        <v>3451</v>
      </c>
      <c r="T23" s="74">
        <v>2097</v>
      </c>
      <c r="U23" s="74">
        <v>518</v>
      </c>
      <c r="V23" s="74">
        <v>464</v>
      </c>
      <c r="W23" s="74">
        <v>0</v>
      </c>
      <c r="X23" s="74">
        <v>80941</v>
      </c>
      <c r="Y23" s="74">
        <v>0</v>
      </c>
      <c r="Z23" s="74">
        <v>0</v>
      </c>
      <c r="AA23" s="74">
        <v>0</v>
      </c>
      <c r="AB23" s="74">
        <v>2302</v>
      </c>
      <c r="AC23" s="74">
        <v>0</v>
      </c>
      <c r="AD23" s="74">
        <v>0</v>
      </c>
      <c r="AE23" s="74">
        <v>2302</v>
      </c>
      <c r="AF23" s="74">
        <v>83243</v>
      </c>
    </row>
    <row r="24" spans="1:32" ht="8.25" customHeight="1">
      <c r="A24" s="72" t="s">
        <v>645</v>
      </c>
      <c r="B24" s="73" t="s">
        <v>716</v>
      </c>
      <c r="C24" s="74">
        <v>0</v>
      </c>
      <c r="D24" s="74">
        <v>0</v>
      </c>
      <c r="E24" s="74">
        <v>0</v>
      </c>
      <c r="F24" s="74">
        <v>0</v>
      </c>
      <c r="G24" s="74">
        <v>0</v>
      </c>
      <c r="H24" s="74">
        <v>0</v>
      </c>
      <c r="I24" s="74">
        <v>0</v>
      </c>
      <c r="J24" s="74">
        <v>0</v>
      </c>
      <c r="K24" s="74">
        <v>0</v>
      </c>
      <c r="L24" s="74">
        <v>0</v>
      </c>
      <c r="M24" s="74">
        <v>0</v>
      </c>
      <c r="N24" s="74">
        <v>0</v>
      </c>
      <c r="O24" s="74">
        <v>0</v>
      </c>
      <c r="P24" s="74">
        <v>0</v>
      </c>
      <c r="Q24" s="74">
        <v>0</v>
      </c>
      <c r="R24" s="74">
        <v>0</v>
      </c>
      <c r="S24" s="74">
        <v>0</v>
      </c>
      <c r="T24" s="74">
        <v>0</v>
      </c>
      <c r="U24" s="74">
        <v>0</v>
      </c>
      <c r="V24" s="74">
        <v>0</v>
      </c>
      <c r="W24" s="74">
        <v>0</v>
      </c>
      <c r="X24" s="74">
        <v>0</v>
      </c>
      <c r="Y24" s="74">
        <v>0</v>
      </c>
      <c r="Z24" s="74">
        <v>0</v>
      </c>
      <c r="AA24" s="74">
        <v>0</v>
      </c>
      <c r="AB24" s="74">
        <v>0</v>
      </c>
      <c r="AC24" s="74">
        <v>0</v>
      </c>
      <c r="AD24" s="74">
        <v>0</v>
      </c>
      <c r="AE24" s="74">
        <v>0</v>
      </c>
      <c r="AF24" s="74">
        <v>0</v>
      </c>
    </row>
    <row r="25" spans="1:32" ht="8.25" customHeight="1">
      <c r="A25" s="75" t="s">
        <v>646</v>
      </c>
      <c r="B25" s="70" t="s">
        <v>366</v>
      </c>
      <c r="C25" s="76">
        <v>932</v>
      </c>
      <c r="D25" s="76">
        <v>0</v>
      </c>
      <c r="E25" s="76">
        <v>1</v>
      </c>
      <c r="F25" s="76">
        <v>3</v>
      </c>
      <c r="G25" s="76">
        <v>1</v>
      </c>
      <c r="H25" s="76">
        <v>0</v>
      </c>
      <c r="I25" s="76">
        <v>0</v>
      </c>
      <c r="J25" s="76">
        <v>5</v>
      </c>
      <c r="K25" s="76">
        <v>10</v>
      </c>
      <c r="L25" s="76">
        <v>0</v>
      </c>
      <c r="M25" s="76">
        <v>0</v>
      </c>
      <c r="N25" s="76">
        <v>14</v>
      </c>
      <c r="O25" s="76">
        <v>0</v>
      </c>
      <c r="P25" s="76">
        <v>37</v>
      </c>
      <c r="Q25" s="76">
        <v>11</v>
      </c>
      <c r="R25" s="76">
        <v>0</v>
      </c>
      <c r="S25" s="76">
        <v>4</v>
      </c>
      <c r="T25" s="76">
        <v>4</v>
      </c>
      <c r="U25" s="76">
        <v>0</v>
      </c>
      <c r="V25" s="76">
        <v>3</v>
      </c>
      <c r="W25" s="76">
        <v>0</v>
      </c>
      <c r="X25" s="76">
        <v>93</v>
      </c>
      <c r="Y25" s="76">
        <v>0</v>
      </c>
      <c r="Z25" s="76">
        <v>0</v>
      </c>
      <c r="AA25" s="76">
        <v>0</v>
      </c>
      <c r="AB25" s="76">
        <v>839</v>
      </c>
      <c r="AC25" s="76">
        <v>0</v>
      </c>
      <c r="AD25" s="76">
        <v>0</v>
      </c>
      <c r="AE25" s="76">
        <v>839</v>
      </c>
      <c r="AF25" s="76">
        <v>932</v>
      </c>
    </row>
    <row r="26" spans="1:32" ht="8.25" customHeight="1">
      <c r="A26" s="75" t="s">
        <v>647</v>
      </c>
      <c r="B26" s="70" t="s">
        <v>717</v>
      </c>
      <c r="C26" s="76">
        <v>662</v>
      </c>
      <c r="D26" s="76">
        <v>0</v>
      </c>
      <c r="E26" s="76">
        <v>0</v>
      </c>
      <c r="F26" s="76">
        <v>0</v>
      </c>
      <c r="G26" s="76">
        <v>0</v>
      </c>
      <c r="H26" s="76">
        <v>0</v>
      </c>
      <c r="I26" s="76">
        <v>0</v>
      </c>
      <c r="J26" s="76">
        <v>0</v>
      </c>
      <c r="K26" s="76">
        <v>0</v>
      </c>
      <c r="L26" s="76">
        <v>0</v>
      </c>
      <c r="M26" s="76">
        <v>0</v>
      </c>
      <c r="N26" s="76">
        <v>0</v>
      </c>
      <c r="O26" s="76">
        <v>0</v>
      </c>
      <c r="P26" s="76">
        <v>0</v>
      </c>
      <c r="Q26" s="76">
        <v>0</v>
      </c>
      <c r="R26" s="76">
        <v>0</v>
      </c>
      <c r="S26" s="76">
        <v>0</v>
      </c>
      <c r="T26" s="76">
        <v>0</v>
      </c>
      <c r="U26" s="76">
        <v>0</v>
      </c>
      <c r="V26" s="76">
        <v>0</v>
      </c>
      <c r="W26" s="76">
        <v>0</v>
      </c>
      <c r="X26" s="76">
        <v>0</v>
      </c>
      <c r="Y26" s="76">
        <v>0</v>
      </c>
      <c r="Z26" s="76">
        <v>0</v>
      </c>
      <c r="AA26" s="76">
        <v>0</v>
      </c>
      <c r="AB26" s="76">
        <v>662</v>
      </c>
      <c r="AC26" s="76">
        <v>0</v>
      </c>
      <c r="AD26" s="76">
        <v>0</v>
      </c>
      <c r="AE26" s="76">
        <v>662</v>
      </c>
      <c r="AF26" s="76">
        <v>662</v>
      </c>
    </row>
    <row r="27" spans="1:32" ht="8.25" customHeight="1">
      <c r="A27" s="75" t="s">
        <v>648</v>
      </c>
      <c r="B27" s="70" t="s">
        <v>718</v>
      </c>
      <c r="C27" s="76">
        <v>4821</v>
      </c>
      <c r="D27" s="76">
        <v>0</v>
      </c>
      <c r="E27" s="76">
        <v>0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  <c r="M27" s="76">
        <v>4</v>
      </c>
      <c r="N27" s="76">
        <v>0</v>
      </c>
      <c r="O27" s="76">
        <v>0</v>
      </c>
      <c r="P27" s="76">
        <v>0</v>
      </c>
      <c r="Q27" s="76">
        <v>0</v>
      </c>
      <c r="R27" s="76">
        <v>0</v>
      </c>
      <c r="S27" s="76">
        <v>0</v>
      </c>
      <c r="T27" s="76">
        <v>0</v>
      </c>
      <c r="U27" s="76">
        <v>0</v>
      </c>
      <c r="V27" s="76">
        <v>0</v>
      </c>
      <c r="W27" s="76">
        <v>0</v>
      </c>
      <c r="X27" s="76">
        <v>4</v>
      </c>
      <c r="Y27" s="76">
        <v>0</v>
      </c>
      <c r="Z27" s="76">
        <v>0</v>
      </c>
      <c r="AA27" s="76">
        <v>0</v>
      </c>
      <c r="AB27" s="76">
        <v>4817</v>
      </c>
      <c r="AC27" s="76">
        <v>0</v>
      </c>
      <c r="AD27" s="76">
        <v>0</v>
      </c>
      <c r="AE27" s="76">
        <v>4817</v>
      </c>
      <c r="AF27" s="76">
        <v>4821</v>
      </c>
    </row>
    <row r="28" spans="1:32" ht="8.25" customHeight="1">
      <c r="A28" s="75" t="s">
        <v>649</v>
      </c>
      <c r="B28" s="70" t="s">
        <v>719</v>
      </c>
      <c r="C28" s="76">
        <v>0</v>
      </c>
      <c r="D28" s="76">
        <v>0</v>
      </c>
      <c r="E28" s="76">
        <v>0</v>
      </c>
      <c r="F28" s="76">
        <v>0</v>
      </c>
      <c r="G28" s="76">
        <v>0</v>
      </c>
      <c r="H28" s="76">
        <v>0</v>
      </c>
      <c r="I28" s="76">
        <v>0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  <c r="R28" s="76">
        <v>0</v>
      </c>
      <c r="S28" s="76">
        <v>0</v>
      </c>
      <c r="T28" s="76">
        <v>0</v>
      </c>
      <c r="U28" s="76">
        <v>0</v>
      </c>
      <c r="V28" s="76">
        <v>0</v>
      </c>
      <c r="W28" s="76">
        <v>0</v>
      </c>
      <c r="X28" s="76">
        <v>0</v>
      </c>
      <c r="Y28" s="76">
        <v>0</v>
      </c>
      <c r="Z28" s="76">
        <v>0</v>
      </c>
      <c r="AA28" s="76">
        <v>0</v>
      </c>
      <c r="AB28" s="76">
        <v>0</v>
      </c>
      <c r="AC28" s="76">
        <v>0</v>
      </c>
      <c r="AD28" s="76">
        <v>0</v>
      </c>
      <c r="AE28" s="76">
        <v>0</v>
      </c>
      <c r="AF28" s="76">
        <v>0</v>
      </c>
    </row>
    <row r="29" spans="1:32" ht="8.25" customHeight="1">
      <c r="A29" s="75" t="s">
        <v>650</v>
      </c>
      <c r="B29" s="70" t="s">
        <v>720</v>
      </c>
      <c r="C29" s="76">
        <v>0</v>
      </c>
      <c r="D29" s="76">
        <v>0</v>
      </c>
      <c r="E29" s="76">
        <v>0</v>
      </c>
      <c r="F29" s="76">
        <v>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  <c r="R29" s="76">
        <v>0</v>
      </c>
      <c r="S29" s="76">
        <v>0</v>
      </c>
      <c r="T29" s="76">
        <v>0</v>
      </c>
      <c r="U29" s="76">
        <v>0</v>
      </c>
      <c r="V29" s="76">
        <v>0</v>
      </c>
      <c r="W29" s="76">
        <v>0</v>
      </c>
      <c r="X29" s="76">
        <v>0</v>
      </c>
      <c r="Y29" s="76">
        <v>0</v>
      </c>
      <c r="Z29" s="76">
        <v>0</v>
      </c>
      <c r="AA29" s="76">
        <v>0</v>
      </c>
      <c r="AB29" s="76">
        <v>0</v>
      </c>
      <c r="AC29" s="76">
        <v>0</v>
      </c>
      <c r="AD29" s="76">
        <v>0</v>
      </c>
      <c r="AE29" s="76">
        <v>0</v>
      </c>
      <c r="AF29" s="76">
        <v>0</v>
      </c>
    </row>
    <row r="30" spans="1:32" ht="8.25" customHeight="1">
      <c r="A30" s="77"/>
      <c r="B30" s="70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6"/>
      <c r="Z30" s="76"/>
      <c r="AA30" s="76"/>
      <c r="AB30" s="76"/>
      <c r="AC30" s="76"/>
      <c r="AD30" s="76"/>
      <c r="AE30" s="76"/>
      <c r="AF30" s="76"/>
    </row>
    <row r="31" spans="1:32" s="82" customFormat="1" ht="9" customHeight="1">
      <c r="A31" s="79" t="s">
        <v>487</v>
      </c>
      <c r="B31" s="80"/>
      <c r="C31" s="81">
        <v>842614</v>
      </c>
      <c r="D31" s="81">
        <v>23957</v>
      </c>
      <c r="E31" s="81">
        <v>28649</v>
      </c>
      <c r="F31" s="81">
        <v>333283</v>
      </c>
      <c r="G31" s="81">
        <v>24019</v>
      </c>
      <c r="H31" s="81">
        <v>2646</v>
      </c>
      <c r="I31" s="81">
        <v>28087</v>
      </c>
      <c r="J31" s="81">
        <v>33654</v>
      </c>
      <c r="K31" s="81">
        <v>27439</v>
      </c>
      <c r="L31" s="81">
        <v>10627</v>
      </c>
      <c r="M31" s="81">
        <v>22396</v>
      </c>
      <c r="N31" s="81">
        <v>10272</v>
      </c>
      <c r="O31" s="81">
        <v>2264</v>
      </c>
      <c r="P31" s="81">
        <v>10547</v>
      </c>
      <c r="Q31" s="81">
        <v>8440</v>
      </c>
      <c r="R31" s="81">
        <v>15523</v>
      </c>
      <c r="S31" s="81">
        <v>7726</v>
      </c>
      <c r="T31" s="81">
        <v>13327</v>
      </c>
      <c r="U31" s="81">
        <v>1247</v>
      </c>
      <c r="V31" s="81">
        <v>10370</v>
      </c>
      <c r="W31" s="81">
        <v>0</v>
      </c>
      <c r="X31" s="81">
        <v>614473</v>
      </c>
      <c r="Y31" s="81">
        <v>6337</v>
      </c>
      <c r="Z31" s="81">
        <v>2615</v>
      </c>
      <c r="AA31" s="81">
        <v>0</v>
      </c>
      <c r="AB31" s="81">
        <v>139976</v>
      </c>
      <c r="AC31" s="81">
        <v>83460</v>
      </c>
      <c r="AD31" s="81">
        <v>-4247</v>
      </c>
      <c r="AE31" s="81">
        <v>228141</v>
      </c>
      <c r="AF31" s="81">
        <v>842614</v>
      </c>
    </row>
    <row r="32" spans="1:32" ht="5" customHeight="1">
      <c r="A32" s="83"/>
      <c r="B32" s="84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</row>
    <row r="33" spans="1:1">
      <c r="A33" s="70" t="s">
        <v>651</v>
      </c>
    </row>
  </sheetData>
  <mergeCells count="2">
    <mergeCell ref="A7:A8"/>
    <mergeCell ref="B7:B8"/>
  </mergeCells>
  <hyperlinks>
    <hyperlink ref="B1" r:id="rId1" display="https://www.ibge.gov.br/en/statistics/economic/national-accounts/16940-input-output-matrix.html?=&amp;t=resultados" xr:uid="{FB2C64AD-2D96-4985-85F6-00E1A2035393}"/>
  </hyperlinks>
  <printOptions horizontalCentered="1"/>
  <pageMargins left="0.19685039370078741" right="0" top="0.19685039370078741" bottom="0.19685039370078741" header="0" footer="0"/>
  <pageSetup paperSize="9" orientation="portrait" r:id="rId2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2165-58F2-45EB-AED6-F73C478062B0}">
  <dimension ref="A1:AF33"/>
  <sheetViews>
    <sheetView showGridLines="0" zoomScaleNormal="100" workbookViewId="0">
      <selection activeCell="B2" sqref="B2"/>
    </sheetView>
  </sheetViews>
  <sheetFormatPr defaultColWidth="11.54296875" defaultRowHeight="13"/>
  <cols>
    <col min="1" max="1" width="17.81640625" style="61" customWidth="1"/>
    <col min="2" max="2" width="34.81640625" style="61" bestFit="1" customWidth="1"/>
    <col min="3" max="24" width="12.81640625" style="61" customWidth="1"/>
    <col min="25" max="256" width="11.54296875" style="61"/>
    <col min="257" max="257" width="7.1796875" style="61" customWidth="1"/>
    <col min="258" max="258" width="34.81640625" style="61" bestFit="1" customWidth="1"/>
    <col min="259" max="280" width="12.81640625" style="61" customWidth="1"/>
    <col min="281" max="512" width="11.54296875" style="61"/>
    <col min="513" max="513" width="7.1796875" style="61" customWidth="1"/>
    <col min="514" max="514" width="34.81640625" style="61" bestFit="1" customWidth="1"/>
    <col min="515" max="536" width="12.81640625" style="61" customWidth="1"/>
    <col min="537" max="768" width="11.54296875" style="61"/>
    <col min="769" max="769" width="7.1796875" style="61" customWidth="1"/>
    <col min="770" max="770" width="34.81640625" style="61" bestFit="1" customWidth="1"/>
    <col min="771" max="792" width="12.81640625" style="61" customWidth="1"/>
    <col min="793" max="1024" width="11.54296875" style="61"/>
    <col min="1025" max="1025" width="7.1796875" style="61" customWidth="1"/>
    <col min="1026" max="1026" width="34.81640625" style="61" bestFit="1" customWidth="1"/>
    <col min="1027" max="1048" width="12.81640625" style="61" customWidth="1"/>
    <col min="1049" max="1280" width="11.54296875" style="61"/>
    <col min="1281" max="1281" width="7.1796875" style="61" customWidth="1"/>
    <col min="1282" max="1282" width="34.81640625" style="61" bestFit="1" customWidth="1"/>
    <col min="1283" max="1304" width="12.81640625" style="61" customWidth="1"/>
    <col min="1305" max="1536" width="11.54296875" style="61"/>
    <col min="1537" max="1537" width="7.1796875" style="61" customWidth="1"/>
    <col min="1538" max="1538" width="34.81640625" style="61" bestFit="1" customWidth="1"/>
    <col min="1539" max="1560" width="12.81640625" style="61" customWidth="1"/>
    <col min="1561" max="1792" width="11.54296875" style="61"/>
    <col min="1793" max="1793" width="7.1796875" style="61" customWidth="1"/>
    <col min="1794" max="1794" width="34.81640625" style="61" bestFit="1" customWidth="1"/>
    <col min="1795" max="1816" width="12.81640625" style="61" customWidth="1"/>
    <col min="1817" max="2048" width="11.54296875" style="61"/>
    <col min="2049" max="2049" width="7.1796875" style="61" customWidth="1"/>
    <col min="2050" max="2050" width="34.81640625" style="61" bestFit="1" customWidth="1"/>
    <col min="2051" max="2072" width="12.81640625" style="61" customWidth="1"/>
    <col min="2073" max="2304" width="11.54296875" style="61"/>
    <col min="2305" max="2305" width="7.1796875" style="61" customWidth="1"/>
    <col min="2306" max="2306" width="34.81640625" style="61" bestFit="1" customWidth="1"/>
    <col min="2307" max="2328" width="12.81640625" style="61" customWidth="1"/>
    <col min="2329" max="2560" width="11.54296875" style="61"/>
    <col min="2561" max="2561" width="7.1796875" style="61" customWidth="1"/>
    <col min="2562" max="2562" width="34.81640625" style="61" bestFit="1" customWidth="1"/>
    <col min="2563" max="2584" width="12.81640625" style="61" customWidth="1"/>
    <col min="2585" max="2816" width="11.54296875" style="61"/>
    <col min="2817" max="2817" width="7.1796875" style="61" customWidth="1"/>
    <col min="2818" max="2818" width="34.81640625" style="61" bestFit="1" customWidth="1"/>
    <col min="2819" max="2840" width="12.81640625" style="61" customWidth="1"/>
    <col min="2841" max="3072" width="11.54296875" style="61"/>
    <col min="3073" max="3073" width="7.1796875" style="61" customWidth="1"/>
    <col min="3074" max="3074" width="34.81640625" style="61" bestFit="1" customWidth="1"/>
    <col min="3075" max="3096" width="12.81640625" style="61" customWidth="1"/>
    <col min="3097" max="3328" width="11.54296875" style="61"/>
    <col min="3329" max="3329" width="7.1796875" style="61" customWidth="1"/>
    <col min="3330" max="3330" width="34.81640625" style="61" bestFit="1" customWidth="1"/>
    <col min="3331" max="3352" width="12.81640625" style="61" customWidth="1"/>
    <col min="3353" max="3584" width="11.54296875" style="61"/>
    <col min="3585" max="3585" width="7.1796875" style="61" customWidth="1"/>
    <col min="3586" max="3586" width="34.81640625" style="61" bestFit="1" customWidth="1"/>
    <col min="3587" max="3608" width="12.81640625" style="61" customWidth="1"/>
    <col min="3609" max="3840" width="11.54296875" style="61"/>
    <col min="3841" max="3841" width="7.1796875" style="61" customWidth="1"/>
    <col min="3842" max="3842" width="34.81640625" style="61" bestFit="1" customWidth="1"/>
    <col min="3843" max="3864" width="12.81640625" style="61" customWidth="1"/>
    <col min="3865" max="4096" width="11.54296875" style="61"/>
    <col min="4097" max="4097" width="7.1796875" style="61" customWidth="1"/>
    <col min="4098" max="4098" width="34.81640625" style="61" bestFit="1" customWidth="1"/>
    <col min="4099" max="4120" width="12.81640625" style="61" customWidth="1"/>
    <col min="4121" max="4352" width="11.54296875" style="61"/>
    <col min="4353" max="4353" width="7.1796875" style="61" customWidth="1"/>
    <col min="4354" max="4354" width="34.81640625" style="61" bestFit="1" customWidth="1"/>
    <col min="4355" max="4376" width="12.81640625" style="61" customWidth="1"/>
    <col min="4377" max="4608" width="11.54296875" style="61"/>
    <col min="4609" max="4609" width="7.1796875" style="61" customWidth="1"/>
    <col min="4610" max="4610" width="34.81640625" style="61" bestFit="1" customWidth="1"/>
    <col min="4611" max="4632" width="12.81640625" style="61" customWidth="1"/>
    <col min="4633" max="4864" width="11.54296875" style="61"/>
    <col min="4865" max="4865" width="7.1796875" style="61" customWidth="1"/>
    <col min="4866" max="4866" width="34.81640625" style="61" bestFit="1" customWidth="1"/>
    <col min="4867" max="4888" width="12.81640625" style="61" customWidth="1"/>
    <col min="4889" max="5120" width="11.54296875" style="61"/>
    <col min="5121" max="5121" width="7.1796875" style="61" customWidth="1"/>
    <col min="5122" max="5122" width="34.81640625" style="61" bestFit="1" customWidth="1"/>
    <col min="5123" max="5144" width="12.81640625" style="61" customWidth="1"/>
    <col min="5145" max="5376" width="11.54296875" style="61"/>
    <col min="5377" max="5377" width="7.1796875" style="61" customWidth="1"/>
    <col min="5378" max="5378" width="34.81640625" style="61" bestFit="1" customWidth="1"/>
    <col min="5379" max="5400" width="12.81640625" style="61" customWidth="1"/>
    <col min="5401" max="5632" width="11.54296875" style="61"/>
    <col min="5633" max="5633" width="7.1796875" style="61" customWidth="1"/>
    <col min="5634" max="5634" width="34.81640625" style="61" bestFit="1" customWidth="1"/>
    <col min="5635" max="5656" width="12.81640625" style="61" customWidth="1"/>
    <col min="5657" max="5888" width="11.54296875" style="61"/>
    <col min="5889" max="5889" width="7.1796875" style="61" customWidth="1"/>
    <col min="5890" max="5890" width="34.81640625" style="61" bestFit="1" customWidth="1"/>
    <col min="5891" max="5912" width="12.81640625" style="61" customWidth="1"/>
    <col min="5913" max="6144" width="11.54296875" style="61"/>
    <col min="6145" max="6145" width="7.1796875" style="61" customWidth="1"/>
    <col min="6146" max="6146" width="34.81640625" style="61" bestFit="1" customWidth="1"/>
    <col min="6147" max="6168" width="12.81640625" style="61" customWidth="1"/>
    <col min="6169" max="6400" width="11.54296875" style="61"/>
    <col min="6401" max="6401" width="7.1796875" style="61" customWidth="1"/>
    <col min="6402" max="6402" width="34.81640625" style="61" bestFit="1" customWidth="1"/>
    <col min="6403" max="6424" width="12.81640625" style="61" customWidth="1"/>
    <col min="6425" max="6656" width="11.54296875" style="61"/>
    <col min="6657" max="6657" width="7.1796875" style="61" customWidth="1"/>
    <col min="6658" max="6658" width="34.81640625" style="61" bestFit="1" customWidth="1"/>
    <col min="6659" max="6680" width="12.81640625" style="61" customWidth="1"/>
    <col min="6681" max="6912" width="11.54296875" style="61"/>
    <col min="6913" max="6913" width="7.1796875" style="61" customWidth="1"/>
    <col min="6914" max="6914" width="34.81640625" style="61" bestFit="1" customWidth="1"/>
    <col min="6915" max="6936" width="12.81640625" style="61" customWidth="1"/>
    <col min="6937" max="7168" width="11.54296875" style="61"/>
    <col min="7169" max="7169" width="7.1796875" style="61" customWidth="1"/>
    <col min="7170" max="7170" width="34.81640625" style="61" bestFit="1" customWidth="1"/>
    <col min="7171" max="7192" width="12.81640625" style="61" customWidth="1"/>
    <col min="7193" max="7424" width="11.54296875" style="61"/>
    <col min="7425" max="7425" width="7.1796875" style="61" customWidth="1"/>
    <col min="7426" max="7426" width="34.81640625" style="61" bestFit="1" customWidth="1"/>
    <col min="7427" max="7448" width="12.81640625" style="61" customWidth="1"/>
    <col min="7449" max="7680" width="11.54296875" style="61"/>
    <col min="7681" max="7681" width="7.1796875" style="61" customWidth="1"/>
    <col min="7682" max="7682" width="34.81640625" style="61" bestFit="1" customWidth="1"/>
    <col min="7683" max="7704" width="12.81640625" style="61" customWidth="1"/>
    <col min="7705" max="7936" width="11.54296875" style="61"/>
    <col min="7937" max="7937" width="7.1796875" style="61" customWidth="1"/>
    <col min="7938" max="7938" width="34.81640625" style="61" bestFit="1" customWidth="1"/>
    <col min="7939" max="7960" width="12.81640625" style="61" customWidth="1"/>
    <col min="7961" max="8192" width="11.54296875" style="61"/>
    <col min="8193" max="8193" width="7.1796875" style="61" customWidth="1"/>
    <col min="8194" max="8194" width="34.81640625" style="61" bestFit="1" customWidth="1"/>
    <col min="8195" max="8216" width="12.81640625" style="61" customWidth="1"/>
    <col min="8217" max="8448" width="11.54296875" style="61"/>
    <col min="8449" max="8449" width="7.1796875" style="61" customWidth="1"/>
    <col min="8450" max="8450" width="34.81640625" style="61" bestFit="1" customWidth="1"/>
    <col min="8451" max="8472" width="12.81640625" style="61" customWidth="1"/>
    <col min="8473" max="8704" width="11.54296875" style="61"/>
    <col min="8705" max="8705" width="7.1796875" style="61" customWidth="1"/>
    <col min="8706" max="8706" width="34.81640625" style="61" bestFit="1" customWidth="1"/>
    <col min="8707" max="8728" width="12.81640625" style="61" customWidth="1"/>
    <col min="8729" max="8960" width="11.54296875" style="61"/>
    <col min="8961" max="8961" width="7.1796875" style="61" customWidth="1"/>
    <col min="8962" max="8962" width="34.81640625" style="61" bestFit="1" customWidth="1"/>
    <col min="8963" max="8984" width="12.81640625" style="61" customWidth="1"/>
    <col min="8985" max="9216" width="11.54296875" style="61"/>
    <col min="9217" max="9217" width="7.1796875" style="61" customWidth="1"/>
    <col min="9218" max="9218" width="34.81640625" style="61" bestFit="1" customWidth="1"/>
    <col min="9219" max="9240" width="12.81640625" style="61" customWidth="1"/>
    <col min="9241" max="9472" width="11.54296875" style="61"/>
    <col min="9473" max="9473" width="7.1796875" style="61" customWidth="1"/>
    <col min="9474" max="9474" width="34.81640625" style="61" bestFit="1" customWidth="1"/>
    <col min="9475" max="9496" width="12.81640625" style="61" customWidth="1"/>
    <col min="9497" max="9728" width="11.54296875" style="61"/>
    <col min="9729" max="9729" width="7.1796875" style="61" customWidth="1"/>
    <col min="9730" max="9730" width="34.81640625" style="61" bestFit="1" customWidth="1"/>
    <col min="9731" max="9752" width="12.81640625" style="61" customWidth="1"/>
    <col min="9753" max="9984" width="11.54296875" style="61"/>
    <col min="9985" max="9985" width="7.1796875" style="61" customWidth="1"/>
    <col min="9986" max="9986" width="34.81640625" style="61" bestFit="1" customWidth="1"/>
    <col min="9987" max="10008" width="12.81640625" style="61" customWidth="1"/>
    <col min="10009" max="10240" width="11.54296875" style="61"/>
    <col min="10241" max="10241" width="7.1796875" style="61" customWidth="1"/>
    <col min="10242" max="10242" width="34.81640625" style="61" bestFit="1" customWidth="1"/>
    <col min="10243" max="10264" width="12.81640625" style="61" customWidth="1"/>
    <col min="10265" max="10496" width="11.54296875" style="61"/>
    <col min="10497" max="10497" width="7.1796875" style="61" customWidth="1"/>
    <col min="10498" max="10498" width="34.81640625" style="61" bestFit="1" customWidth="1"/>
    <col min="10499" max="10520" width="12.81640625" style="61" customWidth="1"/>
    <col min="10521" max="10752" width="11.54296875" style="61"/>
    <col min="10753" max="10753" width="7.1796875" style="61" customWidth="1"/>
    <col min="10754" max="10754" width="34.81640625" style="61" bestFit="1" customWidth="1"/>
    <col min="10755" max="10776" width="12.81640625" style="61" customWidth="1"/>
    <col min="10777" max="11008" width="11.54296875" style="61"/>
    <col min="11009" max="11009" width="7.1796875" style="61" customWidth="1"/>
    <col min="11010" max="11010" width="34.81640625" style="61" bestFit="1" customWidth="1"/>
    <col min="11011" max="11032" width="12.81640625" style="61" customWidth="1"/>
    <col min="11033" max="11264" width="11.54296875" style="61"/>
    <col min="11265" max="11265" width="7.1796875" style="61" customWidth="1"/>
    <col min="11266" max="11266" width="34.81640625" style="61" bestFit="1" customWidth="1"/>
    <col min="11267" max="11288" width="12.81640625" style="61" customWidth="1"/>
    <col min="11289" max="11520" width="11.54296875" style="61"/>
    <col min="11521" max="11521" width="7.1796875" style="61" customWidth="1"/>
    <col min="11522" max="11522" width="34.81640625" style="61" bestFit="1" customWidth="1"/>
    <col min="11523" max="11544" width="12.81640625" style="61" customWidth="1"/>
    <col min="11545" max="11776" width="11.54296875" style="61"/>
    <col min="11777" max="11777" width="7.1796875" style="61" customWidth="1"/>
    <col min="11778" max="11778" width="34.81640625" style="61" bestFit="1" customWidth="1"/>
    <col min="11779" max="11800" width="12.81640625" style="61" customWidth="1"/>
    <col min="11801" max="12032" width="11.54296875" style="61"/>
    <col min="12033" max="12033" width="7.1796875" style="61" customWidth="1"/>
    <col min="12034" max="12034" width="34.81640625" style="61" bestFit="1" customWidth="1"/>
    <col min="12035" max="12056" width="12.81640625" style="61" customWidth="1"/>
    <col min="12057" max="12288" width="11.54296875" style="61"/>
    <col min="12289" max="12289" width="7.1796875" style="61" customWidth="1"/>
    <col min="12290" max="12290" width="34.81640625" style="61" bestFit="1" customWidth="1"/>
    <col min="12291" max="12312" width="12.81640625" style="61" customWidth="1"/>
    <col min="12313" max="12544" width="11.54296875" style="61"/>
    <col min="12545" max="12545" width="7.1796875" style="61" customWidth="1"/>
    <col min="12546" max="12546" width="34.81640625" style="61" bestFit="1" customWidth="1"/>
    <col min="12547" max="12568" width="12.81640625" style="61" customWidth="1"/>
    <col min="12569" max="12800" width="11.54296875" style="61"/>
    <col min="12801" max="12801" width="7.1796875" style="61" customWidth="1"/>
    <col min="12802" max="12802" width="34.81640625" style="61" bestFit="1" customWidth="1"/>
    <col min="12803" max="12824" width="12.81640625" style="61" customWidth="1"/>
    <col min="12825" max="13056" width="11.54296875" style="61"/>
    <col min="13057" max="13057" width="7.1796875" style="61" customWidth="1"/>
    <col min="13058" max="13058" width="34.81640625" style="61" bestFit="1" customWidth="1"/>
    <col min="13059" max="13080" width="12.81640625" style="61" customWidth="1"/>
    <col min="13081" max="13312" width="11.54296875" style="61"/>
    <col min="13313" max="13313" width="7.1796875" style="61" customWidth="1"/>
    <col min="13314" max="13314" width="34.81640625" style="61" bestFit="1" customWidth="1"/>
    <col min="13315" max="13336" width="12.81640625" style="61" customWidth="1"/>
    <col min="13337" max="13568" width="11.54296875" style="61"/>
    <col min="13569" max="13569" width="7.1796875" style="61" customWidth="1"/>
    <col min="13570" max="13570" width="34.81640625" style="61" bestFit="1" customWidth="1"/>
    <col min="13571" max="13592" width="12.81640625" style="61" customWidth="1"/>
    <col min="13593" max="13824" width="11.54296875" style="61"/>
    <col min="13825" max="13825" width="7.1796875" style="61" customWidth="1"/>
    <col min="13826" max="13826" width="34.81640625" style="61" bestFit="1" customWidth="1"/>
    <col min="13827" max="13848" width="12.81640625" style="61" customWidth="1"/>
    <col min="13849" max="14080" width="11.54296875" style="61"/>
    <col min="14081" max="14081" width="7.1796875" style="61" customWidth="1"/>
    <col min="14082" max="14082" width="34.81640625" style="61" bestFit="1" customWidth="1"/>
    <col min="14083" max="14104" width="12.81640625" style="61" customWidth="1"/>
    <col min="14105" max="14336" width="11.54296875" style="61"/>
    <col min="14337" max="14337" width="7.1796875" style="61" customWidth="1"/>
    <col min="14338" max="14338" width="34.81640625" style="61" bestFit="1" customWidth="1"/>
    <col min="14339" max="14360" width="12.81640625" style="61" customWidth="1"/>
    <col min="14361" max="14592" width="11.54296875" style="61"/>
    <col min="14593" max="14593" width="7.1796875" style="61" customWidth="1"/>
    <col min="14594" max="14594" width="34.81640625" style="61" bestFit="1" customWidth="1"/>
    <col min="14595" max="14616" width="12.81640625" style="61" customWidth="1"/>
    <col min="14617" max="14848" width="11.54296875" style="61"/>
    <col min="14849" max="14849" width="7.1796875" style="61" customWidth="1"/>
    <col min="14850" max="14850" width="34.81640625" style="61" bestFit="1" customWidth="1"/>
    <col min="14851" max="14872" width="12.81640625" style="61" customWidth="1"/>
    <col min="14873" max="15104" width="11.54296875" style="61"/>
    <col min="15105" max="15105" width="7.1796875" style="61" customWidth="1"/>
    <col min="15106" max="15106" width="34.81640625" style="61" bestFit="1" customWidth="1"/>
    <col min="15107" max="15128" width="12.81640625" style="61" customWidth="1"/>
    <col min="15129" max="15360" width="11.54296875" style="61"/>
    <col min="15361" max="15361" width="7.1796875" style="61" customWidth="1"/>
    <col min="15362" max="15362" width="34.81640625" style="61" bestFit="1" customWidth="1"/>
    <col min="15363" max="15384" width="12.81640625" style="61" customWidth="1"/>
    <col min="15385" max="15616" width="11.54296875" style="61"/>
    <col min="15617" max="15617" width="7.1796875" style="61" customWidth="1"/>
    <col min="15618" max="15618" width="34.81640625" style="61" bestFit="1" customWidth="1"/>
    <col min="15619" max="15640" width="12.81640625" style="61" customWidth="1"/>
    <col min="15641" max="15872" width="11.54296875" style="61"/>
    <col min="15873" max="15873" width="7.1796875" style="61" customWidth="1"/>
    <col min="15874" max="15874" width="34.81640625" style="61" bestFit="1" customWidth="1"/>
    <col min="15875" max="15896" width="12.81640625" style="61" customWidth="1"/>
    <col min="15897" max="16128" width="11.54296875" style="61"/>
    <col min="16129" max="16129" width="7.1796875" style="61" customWidth="1"/>
    <col min="16130" max="16130" width="34.81640625" style="61" bestFit="1" customWidth="1"/>
    <col min="16131" max="16152" width="12.81640625" style="61" customWidth="1"/>
    <col min="16153" max="16384" width="11.54296875" style="61"/>
  </cols>
  <sheetData>
    <row r="1" spans="1:32" ht="14.5">
      <c r="A1" s="99" t="s">
        <v>671</v>
      </c>
      <c r="B1" s="98" t="s">
        <v>743</v>
      </c>
    </row>
    <row r="2" spans="1:32" ht="14.5">
      <c r="A2" s="99" t="s">
        <v>676</v>
      </c>
      <c r="B2" s="321">
        <v>44517</v>
      </c>
    </row>
    <row r="3" spans="1:32" ht="14.5">
      <c r="A3" s="189" t="s">
        <v>736</v>
      </c>
    </row>
    <row r="4" spans="1:32" ht="14.5">
      <c r="A4" s="189"/>
    </row>
    <row r="5" spans="1:32" s="60" customFormat="1" ht="10.25" customHeight="1">
      <c r="A5" s="58" t="s">
        <v>738</v>
      </c>
      <c r="B5" s="59"/>
      <c r="C5" s="59"/>
      <c r="D5" s="59"/>
      <c r="E5" s="59"/>
      <c r="F5" s="59"/>
      <c r="G5" s="59"/>
      <c r="H5" s="59"/>
    </row>
    <row r="6" spans="1:32" ht="12" customHeight="1"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</row>
    <row r="7" spans="1:32" ht="12" customHeight="1">
      <c r="A7" s="304" t="s">
        <v>723</v>
      </c>
      <c r="B7" s="306" t="s">
        <v>724</v>
      </c>
      <c r="C7" s="65" t="s">
        <v>722</v>
      </c>
      <c r="D7" s="65" t="s">
        <v>725</v>
      </c>
      <c r="E7" s="65"/>
      <c r="F7" s="65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5" t="s">
        <v>735</v>
      </c>
      <c r="Z7" s="67"/>
      <c r="AA7" s="67"/>
      <c r="AB7" s="67"/>
      <c r="AC7" s="65"/>
      <c r="AD7" s="65"/>
      <c r="AE7" s="65"/>
      <c r="AF7" s="68"/>
    </row>
    <row r="8" spans="1:32" ht="49.5" customHeight="1">
      <c r="A8" s="305"/>
      <c r="B8" s="307"/>
      <c r="C8" s="64" t="s">
        <v>726</v>
      </c>
      <c r="D8" s="64" t="s">
        <v>746</v>
      </c>
      <c r="E8" s="64" t="s">
        <v>747</v>
      </c>
      <c r="F8" s="64" t="s">
        <v>748</v>
      </c>
      <c r="G8" s="63" t="s">
        <v>749</v>
      </c>
      <c r="H8" s="64" t="s">
        <v>750</v>
      </c>
      <c r="I8" s="64" t="s">
        <v>751</v>
      </c>
      <c r="J8" s="64" t="s">
        <v>752</v>
      </c>
      <c r="K8" s="64" t="s">
        <v>753</v>
      </c>
      <c r="L8" s="64" t="s">
        <v>754</v>
      </c>
      <c r="M8" s="64" t="s">
        <v>755</v>
      </c>
      <c r="N8" s="64" t="s">
        <v>756</v>
      </c>
      <c r="O8" s="64" t="s">
        <v>757</v>
      </c>
      <c r="P8" s="64" t="s">
        <v>758</v>
      </c>
      <c r="Q8" s="64" t="s">
        <v>759</v>
      </c>
      <c r="R8" s="64" t="s">
        <v>760</v>
      </c>
      <c r="S8" s="64" t="s">
        <v>761</v>
      </c>
      <c r="T8" s="64" t="s">
        <v>762</v>
      </c>
      <c r="U8" s="64" t="s">
        <v>763</v>
      </c>
      <c r="V8" s="64" t="s">
        <v>764</v>
      </c>
      <c r="W8" s="64" t="s">
        <v>765</v>
      </c>
      <c r="X8" s="69" t="s">
        <v>727</v>
      </c>
      <c r="Y8" s="64" t="s">
        <v>728</v>
      </c>
      <c r="Z8" s="64" t="s">
        <v>729</v>
      </c>
      <c r="AA8" s="64" t="s">
        <v>730</v>
      </c>
      <c r="AB8" s="64" t="s">
        <v>731</v>
      </c>
      <c r="AC8" s="64" t="s">
        <v>732</v>
      </c>
      <c r="AD8" s="64" t="s">
        <v>733</v>
      </c>
      <c r="AE8" s="64" t="s">
        <v>734</v>
      </c>
      <c r="AF8" s="69" t="s">
        <v>386</v>
      </c>
    </row>
    <row r="9" spans="1:32" ht="5" customHeight="1">
      <c r="A9" s="70"/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1"/>
      <c r="AA9" s="71"/>
      <c r="AB9" s="71"/>
      <c r="AC9" s="70"/>
      <c r="AD9" s="70"/>
      <c r="AE9" s="70"/>
      <c r="AF9" s="71"/>
    </row>
    <row r="10" spans="1:32" ht="8.25" customHeight="1">
      <c r="A10" s="72" t="s">
        <v>631</v>
      </c>
      <c r="B10" s="73" t="s">
        <v>703</v>
      </c>
      <c r="C10" s="74">
        <v>11412</v>
      </c>
      <c r="D10" s="74">
        <v>1113</v>
      </c>
      <c r="E10" s="74">
        <v>0</v>
      </c>
      <c r="F10" s="74">
        <v>3788</v>
      </c>
      <c r="G10" s="74">
        <v>0</v>
      </c>
      <c r="H10" s="74">
        <v>0</v>
      </c>
      <c r="I10" s="74">
        <v>138</v>
      </c>
      <c r="J10" s="74">
        <v>93</v>
      </c>
      <c r="K10" s="74">
        <v>0</v>
      </c>
      <c r="L10" s="74">
        <v>267</v>
      </c>
      <c r="M10" s="74">
        <v>0</v>
      </c>
      <c r="N10" s="74">
        <v>0</v>
      </c>
      <c r="O10" s="74">
        <v>0</v>
      </c>
      <c r="P10" s="74">
        <v>2</v>
      </c>
      <c r="Q10" s="74">
        <v>7</v>
      </c>
      <c r="R10" s="74">
        <v>20</v>
      </c>
      <c r="S10" s="74">
        <v>25</v>
      </c>
      <c r="T10" s="74">
        <v>41</v>
      </c>
      <c r="U10" s="74">
        <v>0</v>
      </c>
      <c r="V10" s="74">
        <v>17</v>
      </c>
      <c r="W10" s="74">
        <v>0</v>
      </c>
      <c r="X10" s="74">
        <v>5511</v>
      </c>
      <c r="Y10" s="74">
        <v>0</v>
      </c>
      <c r="Z10" s="74">
        <v>5</v>
      </c>
      <c r="AA10" s="74">
        <v>0</v>
      </c>
      <c r="AB10" s="74">
        <v>5446</v>
      </c>
      <c r="AC10" s="74">
        <v>450</v>
      </c>
      <c r="AD10" s="74">
        <v>0</v>
      </c>
      <c r="AE10" s="74">
        <v>5901</v>
      </c>
      <c r="AF10" s="74">
        <v>11412</v>
      </c>
    </row>
    <row r="11" spans="1:32" ht="8.25" customHeight="1">
      <c r="A11" s="72" t="s">
        <v>632</v>
      </c>
      <c r="B11" s="73" t="s">
        <v>704</v>
      </c>
      <c r="C11" s="74">
        <v>3008</v>
      </c>
      <c r="D11" s="74">
        <v>48</v>
      </c>
      <c r="E11" s="74">
        <v>279</v>
      </c>
      <c r="F11" s="74">
        <v>1218</v>
      </c>
      <c r="G11" s="74">
        <v>45</v>
      </c>
      <c r="H11" s="74">
        <v>8</v>
      </c>
      <c r="I11" s="74">
        <v>1200</v>
      </c>
      <c r="J11" s="74">
        <v>2</v>
      </c>
      <c r="K11" s="74">
        <v>0</v>
      </c>
      <c r="L11" s="74">
        <v>0</v>
      </c>
      <c r="M11" s="74">
        <v>0</v>
      </c>
      <c r="N11" s="74">
        <v>0</v>
      </c>
      <c r="O11" s="74">
        <v>61</v>
      </c>
      <c r="P11" s="74">
        <v>0</v>
      </c>
      <c r="Q11" s="74">
        <v>0</v>
      </c>
      <c r="R11" s="74">
        <v>4</v>
      </c>
      <c r="S11" s="74">
        <v>1</v>
      </c>
      <c r="T11" s="74">
        <v>0</v>
      </c>
      <c r="U11" s="74">
        <v>0</v>
      </c>
      <c r="V11" s="74">
        <v>0</v>
      </c>
      <c r="W11" s="74">
        <v>0</v>
      </c>
      <c r="X11" s="74">
        <v>2866</v>
      </c>
      <c r="Y11" s="74">
        <v>0</v>
      </c>
      <c r="Z11" s="74">
        <v>0</v>
      </c>
      <c r="AA11" s="74">
        <v>0</v>
      </c>
      <c r="AB11" s="74">
        <v>0</v>
      </c>
      <c r="AC11" s="74">
        <v>142</v>
      </c>
      <c r="AD11" s="74">
        <v>0</v>
      </c>
      <c r="AE11" s="74">
        <v>142</v>
      </c>
      <c r="AF11" s="74">
        <v>3008</v>
      </c>
    </row>
    <row r="12" spans="1:32" ht="8.25" customHeight="1">
      <c r="A12" s="72" t="s">
        <v>633</v>
      </c>
      <c r="B12" s="73" t="s">
        <v>705</v>
      </c>
      <c r="C12" s="74">
        <v>375953</v>
      </c>
      <c r="D12" s="74">
        <v>9786</v>
      </c>
      <c r="E12" s="74">
        <v>1848</v>
      </c>
      <c r="F12" s="74">
        <v>53042</v>
      </c>
      <c r="G12" s="74">
        <v>1361</v>
      </c>
      <c r="H12" s="74">
        <v>228</v>
      </c>
      <c r="I12" s="74">
        <v>23810</v>
      </c>
      <c r="J12" s="74">
        <v>5950</v>
      </c>
      <c r="K12" s="74">
        <v>9556</v>
      </c>
      <c r="L12" s="74">
        <v>7809</v>
      </c>
      <c r="M12" s="74">
        <v>1635</v>
      </c>
      <c r="N12" s="74">
        <v>1369</v>
      </c>
      <c r="O12" s="74">
        <v>1021</v>
      </c>
      <c r="P12" s="74">
        <v>2926</v>
      </c>
      <c r="Q12" s="74">
        <v>3235</v>
      </c>
      <c r="R12" s="74">
        <v>1053</v>
      </c>
      <c r="S12" s="74">
        <v>822</v>
      </c>
      <c r="T12" s="74">
        <v>6147</v>
      </c>
      <c r="U12" s="74">
        <v>298</v>
      </c>
      <c r="V12" s="74">
        <v>1775</v>
      </c>
      <c r="W12" s="74">
        <v>0</v>
      </c>
      <c r="X12" s="74">
        <v>133671</v>
      </c>
      <c r="Y12" s="74">
        <v>99</v>
      </c>
      <c r="Z12" s="74">
        <v>377</v>
      </c>
      <c r="AA12" s="74">
        <v>0</v>
      </c>
      <c r="AB12" s="74">
        <v>231314</v>
      </c>
      <c r="AC12" s="74">
        <v>10492</v>
      </c>
      <c r="AD12" s="74">
        <v>0</v>
      </c>
      <c r="AE12" s="74">
        <v>242282</v>
      </c>
      <c r="AF12" s="74">
        <v>375953</v>
      </c>
    </row>
    <row r="13" spans="1:32" ht="8.25" customHeight="1">
      <c r="A13" s="72" t="s">
        <v>634</v>
      </c>
      <c r="B13" s="73" t="s">
        <v>706</v>
      </c>
      <c r="C13" s="74">
        <v>46621</v>
      </c>
      <c r="D13" s="74">
        <v>1644</v>
      </c>
      <c r="E13" s="74">
        <v>97</v>
      </c>
      <c r="F13" s="74">
        <v>1649</v>
      </c>
      <c r="G13" s="74">
        <v>3134</v>
      </c>
      <c r="H13" s="74">
        <v>962</v>
      </c>
      <c r="I13" s="74">
        <v>176</v>
      </c>
      <c r="J13" s="74">
        <v>5865</v>
      </c>
      <c r="K13" s="74">
        <v>709</v>
      </c>
      <c r="L13" s="74">
        <v>757</v>
      </c>
      <c r="M13" s="74">
        <v>891</v>
      </c>
      <c r="N13" s="74">
        <v>705</v>
      </c>
      <c r="O13" s="74">
        <v>129</v>
      </c>
      <c r="P13" s="74">
        <v>449</v>
      </c>
      <c r="Q13" s="74">
        <v>2039</v>
      </c>
      <c r="R13" s="74">
        <v>580</v>
      </c>
      <c r="S13" s="74">
        <v>864</v>
      </c>
      <c r="T13" s="74">
        <v>592</v>
      </c>
      <c r="U13" s="74">
        <v>268</v>
      </c>
      <c r="V13" s="74">
        <v>961</v>
      </c>
      <c r="W13" s="74">
        <v>0</v>
      </c>
      <c r="X13" s="74">
        <v>22471</v>
      </c>
      <c r="Y13" s="74">
        <v>0</v>
      </c>
      <c r="Z13" s="74">
        <v>0</v>
      </c>
      <c r="AA13" s="74">
        <v>0</v>
      </c>
      <c r="AB13" s="74">
        <v>24150</v>
      </c>
      <c r="AC13" s="74">
        <v>0</v>
      </c>
      <c r="AD13" s="74">
        <v>0</v>
      </c>
      <c r="AE13" s="74">
        <v>24150</v>
      </c>
      <c r="AF13" s="74">
        <v>46621</v>
      </c>
    </row>
    <row r="14" spans="1:32" ht="8.25" customHeight="1">
      <c r="A14" s="72" t="s">
        <v>635</v>
      </c>
      <c r="B14" s="73" t="s">
        <v>707</v>
      </c>
      <c r="C14" s="74">
        <v>3141</v>
      </c>
      <c r="D14" s="74">
        <v>0</v>
      </c>
      <c r="E14" s="74">
        <v>20</v>
      </c>
      <c r="F14" s="74">
        <v>397</v>
      </c>
      <c r="G14" s="74">
        <v>2</v>
      </c>
      <c r="H14" s="74">
        <v>54</v>
      </c>
      <c r="I14" s="74">
        <v>10</v>
      </c>
      <c r="J14" s="74">
        <v>191</v>
      </c>
      <c r="K14" s="74">
        <v>45</v>
      </c>
      <c r="L14" s="74">
        <v>65</v>
      </c>
      <c r="M14" s="74">
        <v>9</v>
      </c>
      <c r="N14" s="74">
        <v>24</v>
      </c>
      <c r="O14" s="74">
        <v>22</v>
      </c>
      <c r="P14" s="74">
        <v>24</v>
      </c>
      <c r="Q14" s="74">
        <v>209</v>
      </c>
      <c r="R14" s="74">
        <v>598</v>
      </c>
      <c r="S14" s="74">
        <v>57</v>
      </c>
      <c r="T14" s="74">
        <v>196</v>
      </c>
      <c r="U14" s="74">
        <v>3</v>
      </c>
      <c r="V14" s="74">
        <v>65</v>
      </c>
      <c r="W14" s="74">
        <v>0</v>
      </c>
      <c r="X14" s="74">
        <v>1991</v>
      </c>
      <c r="Y14" s="74">
        <v>0</v>
      </c>
      <c r="Z14" s="74">
        <v>0</v>
      </c>
      <c r="AA14" s="74">
        <v>0</v>
      </c>
      <c r="AB14" s="74">
        <v>1150</v>
      </c>
      <c r="AC14" s="74">
        <v>0</v>
      </c>
      <c r="AD14" s="74">
        <v>0</v>
      </c>
      <c r="AE14" s="74">
        <v>1150</v>
      </c>
      <c r="AF14" s="74">
        <v>3141</v>
      </c>
    </row>
    <row r="15" spans="1:32" ht="8.25" customHeight="1">
      <c r="A15" s="75" t="s">
        <v>636</v>
      </c>
      <c r="B15" s="70" t="s">
        <v>197</v>
      </c>
      <c r="C15" s="76">
        <v>32912</v>
      </c>
      <c r="D15" s="76">
        <v>8</v>
      </c>
      <c r="E15" s="76">
        <v>192</v>
      </c>
      <c r="F15" s="76">
        <v>128</v>
      </c>
      <c r="G15" s="76">
        <v>0</v>
      </c>
      <c r="H15" s="76">
        <v>214</v>
      </c>
      <c r="I15" s="76">
        <v>2996</v>
      </c>
      <c r="J15" s="76">
        <v>100</v>
      </c>
      <c r="K15" s="76">
        <v>78</v>
      </c>
      <c r="L15" s="76">
        <v>36</v>
      </c>
      <c r="M15" s="76">
        <v>278</v>
      </c>
      <c r="N15" s="76">
        <v>78</v>
      </c>
      <c r="O15" s="76">
        <v>66</v>
      </c>
      <c r="P15" s="76">
        <v>48</v>
      </c>
      <c r="Q15" s="76">
        <v>170</v>
      </c>
      <c r="R15" s="76">
        <v>760</v>
      </c>
      <c r="S15" s="76">
        <v>136</v>
      </c>
      <c r="T15" s="76">
        <v>222</v>
      </c>
      <c r="U15" s="76">
        <v>4</v>
      </c>
      <c r="V15" s="76">
        <v>28</v>
      </c>
      <c r="W15" s="76">
        <v>0</v>
      </c>
      <c r="X15" s="76">
        <v>5542</v>
      </c>
      <c r="Y15" s="76">
        <v>0</v>
      </c>
      <c r="Z15" s="76">
        <v>0</v>
      </c>
      <c r="AA15" s="76">
        <v>0</v>
      </c>
      <c r="AB15" s="76">
        <v>0</v>
      </c>
      <c r="AC15" s="76">
        <v>27370</v>
      </c>
      <c r="AD15" s="76">
        <v>0</v>
      </c>
      <c r="AE15" s="76">
        <v>27370</v>
      </c>
      <c r="AF15" s="76">
        <v>32912</v>
      </c>
    </row>
    <row r="16" spans="1:32" ht="8.25" customHeight="1">
      <c r="A16" s="75" t="s">
        <v>637</v>
      </c>
      <c r="B16" s="70" t="s">
        <v>708</v>
      </c>
      <c r="C16" s="76">
        <v>2079</v>
      </c>
      <c r="D16" s="76">
        <v>6</v>
      </c>
      <c r="E16" s="76">
        <v>24</v>
      </c>
      <c r="F16" s="76">
        <v>587</v>
      </c>
      <c r="G16" s="76">
        <v>10</v>
      </c>
      <c r="H16" s="76">
        <v>16</v>
      </c>
      <c r="I16" s="76">
        <v>14</v>
      </c>
      <c r="J16" s="76">
        <v>220</v>
      </c>
      <c r="K16" s="76">
        <v>181</v>
      </c>
      <c r="L16" s="76">
        <v>2</v>
      </c>
      <c r="M16" s="76">
        <v>74</v>
      </c>
      <c r="N16" s="76">
        <v>2</v>
      </c>
      <c r="O16" s="76">
        <v>0</v>
      </c>
      <c r="P16" s="76">
        <v>10</v>
      </c>
      <c r="Q16" s="76">
        <v>32</v>
      </c>
      <c r="R16" s="76">
        <v>40</v>
      </c>
      <c r="S16" s="76">
        <v>8</v>
      </c>
      <c r="T16" s="76">
        <v>44</v>
      </c>
      <c r="U16" s="76">
        <v>2</v>
      </c>
      <c r="V16" s="76">
        <v>0</v>
      </c>
      <c r="W16" s="76">
        <v>0</v>
      </c>
      <c r="X16" s="76">
        <v>1272</v>
      </c>
      <c r="Y16" s="76">
        <v>0</v>
      </c>
      <c r="Z16" s="76">
        <v>0</v>
      </c>
      <c r="AA16" s="76">
        <v>0</v>
      </c>
      <c r="AB16" s="76">
        <v>807</v>
      </c>
      <c r="AC16" s="76">
        <v>0</v>
      </c>
      <c r="AD16" s="76">
        <v>0</v>
      </c>
      <c r="AE16" s="76">
        <v>807</v>
      </c>
      <c r="AF16" s="76">
        <v>2079</v>
      </c>
    </row>
    <row r="17" spans="1:32" ht="8.25" customHeight="1">
      <c r="A17" s="75" t="s">
        <v>638</v>
      </c>
      <c r="B17" s="70" t="s">
        <v>709</v>
      </c>
      <c r="C17" s="76">
        <v>26036</v>
      </c>
      <c r="D17" s="76">
        <v>407</v>
      </c>
      <c r="E17" s="76">
        <v>1297</v>
      </c>
      <c r="F17" s="76">
        <v>4783</v>
      </c>
      <c r="G17" s="76">
        <v>174</v>
      </c>
      <c r="H17" s="76">
        <v>8</v>
      </c>
      <c r="I17" s="76">
        <v>358</v>
      </c>
      <c r="J17" s="76">
        <v>3090</v>
      </c>
      <c r="K17" s="76">
        <v>3112</v>
      </c>
      <c r="L17" s="76">
        <v>79</v>
      </c>
      <c r="M17" s="76">
        <v>211</v>
      </c>
      <c r="N17" s="76">
        <v>546</v>
      </c>
      <c r="O17" s="76">
        <v>22</v>
      </c>
      <c r="P17" s="76">
        <v>364</v>
      </c>
      <c r="Q17" s="76">
        <v>234</v>
      </c>
      <c r="R17" s="76">
        <v>434</v>
      </c>
      <c r="S17" s="76">
        <v>369</v>
      </c>
      <c r="T17" s="76">
        <v>115</v>
      </c>
      <c r="U17" s="76">
        <v>18</v>
      </c>
      <c r="V17" s="76">
        <v>717</v>
      </c>
      <c r="W17" s="76">
        <v>0</v>
      </c>
      <c r="X17" s="76">
        <v>16338</v>
      </c>
      <c r="Y17" s="76">
        <v>0</v>
      </c>
      <c r="Z17" s="76">
        <v>0</v>
      </c>
      <c r="AA17" s="76">
        <v>0</v>
      </c>
      <c r="AB17" s="76">
        <v>9698</v>
      </c>
      <c r="AC17" s="76">
        <v>0</v>
      </c>
      <c r="AD17" s="76">
        <v>0</v>
      </c>
      <c r="AE17" s="76">
        <v>9698</v>
      </c>
      <c r="AF17" s="76">
        <v>26036</v>
      </c>
    </row>
    <row r="18" spans="1:32" ht="8.25" customHeight="1">
      <c r="A18" s="75" t="s">
        <v>639</v>
      </c>
      <c r="B18" s="70" t="s">
        <v>710</v>
      </c>
      <c r="C18" s="76">
        <v>24105</v>
      </c>
      <c r="D18" s="76">
        <v>0</v>
      </c>
      <c r="E18" s="76">
        <v>22</v>
      </c>
      <c r="F18" s="76">
        <v>178</v>
      </c>
      <c r="G18" s="76">
        <v>18</v>
      </c>
      <c r="H18" s="76">
        <v>0</v>
      </c>
      <c r="I18" s="76">
        <v>68</v>
      </c>
      <c r="J18" s="76">
        <v>183</v>
      </c>
      <c r="K18" s="76">
        <v>116</v>
      </c>
      <c r="L18" s="76">
        <v>8</v>
      </c>
      <c r="M18" s="76">
        <v>57</v>
      </c>
      <c r="N18" s="76">
        <v>359</v>
      </c>
      <c r="O18" s="76">
        <v>11</v>
      </c>
      <c r="P18" s="76">
        <v>218</v>
      </c>
      <c r="Q18" s="76">
        <v>149</v>
      </c>
      <c r="R18" s="76">
        <v>558</v>
      </c>
      <c r="S18" s="76">
        <v>131</v>
      </c>
      <c r="T18" s="76">
        <v>552</v>
      </c>
      <c r="U18" s="76">
        <v>10</v>
      </c>
      <c r="V18" s="76">
        <v>1294</v>
      </c>
      <c r="W18" s="76">
        <v>0</v>
      </c>
      <c r="X18" s="76">
        <v>3932</v>
      </c>
      <c r="Y18" s="76">
        <v>0</v>
      </c>
      <c r="Z18" s="76">
        <v>0</v>
      </c>
      <c r="AA18" s="76">
        <v>0</v>
      </c>
      <c r="AB18" s="76">
        <v>20173</v>
      </c>
      <c r="AC18" s="76">
        <v>0</v>
      </c>
      <c r="AD18" s="76">
        <v>0</v>
      </c>
      <c r="AE18" s="76">
        <v>20173</v>
      </c>
      <c r="AF18" s="76">
        <v>24105</v>
      </c>
    </row>
    <row r="19" spans="1:32" ht="8.25" customHeight="1">
      <c r="A19" s="75" t="s">
        <v>640</v>
      </c>
      <c r="B19" s="70" t="s">
        <v>711</v>
      </c>
      <c r="C19" s="76">
        <v>44010</v>
      </c>
      <c r="D19" s="76">
        <v>0</v>
      </c>
      <c r="E19" s="76">
        <v>48</v>
      </c>
      <c r="F19" s="76">
        <v>752</v>
      </c>
      <c r="G19" s="76">
        <v>78</v>
      </c>
      <c r="H19" s="76">
        <v>18</v>
      </c>
      <c r="I19" s="76">
        <v>330</v>
      </c>
      <c r="J19" s="76">
        <v>1199</v>
      </c>
      <c r="K19" s="76">
        <v>318</v>
      </c>
      <c r="L19" s="76">
        <v>116</v>
      </c>
      <c r="M19" s="76">
        <v>2479</v>
      </c>
      <c r="N19" s="76">
        <v>2981</v>
      </c>
      <c r="O19" s="76">
        <v>164</v>
      </c>
      <c r="P19" s="76">
        <v>2662</v>
      </c>
      <c r="Q19" s="76">
        <v>542</v>
      </c>
      <c r="R19" s="76">
        <v>931</v>
      </c>
      <c r="S19" s="76">
        <v>629</v>
      </c>
      <c r="T19" s="76">
        <v>421</v>
      </c>
      <c r="U19" s="76">
        <v>68</v>
      </c>
      <c r="V19" s="76">
        <v>457</v>
      </c>
      <c r="W19" s="76">
        <v>0</v>
      </c>
      <c r="X19" s="76">
        <v>14193</v>
      </c>
      <c r="Y19" s="76">
        <v>0</v>
      </c>
      <c r="Z19" s="76">
        <v>0</v>
      </c>
      <c r="AA19" s="76">
        <v>0</v>
      </c>
      <c r="AB19" s="76">
        <v>28498</v>
      </c>
      <c r="AC19" s="76">
        <v>1319</v>
      </c>
      <c r="AD19" s="76">
        <v>0</v>
      </c>
      <c r="AE19" s="76">
        <v>29817</v>
      </c>
      <c r="AF19" s="76">
        <v>44010</v>
      </c>
    </row>
    <row r="20" spans="1:32" ht="8.25" customHeight="1">
      <c r="A20" s="72" t="s">
        <v>641</v>
      </c>
      <c r="B20" s="73" t="s">
        <v>712</v>
      </c>
      <c r="C20" s="74">
        <v>66526</v>
      </c>
      <c r="D20" s="74">
        <v>1238</v>
      </c>
      <c r="E20" s="74">
        <v>912</v>
      </c>
      <c r="F20" s="74">
        <v>6372</v>
      </c>
      <c r="G20" s="74">
        <v>870</v>
      </c>
      <c r="H20" s="74">
        <v>212</v>
      </c>
      <c r="I20" s="74">
        <v>1462</v>
      </c>
      <c r="J20" s="74">
        <v>3588</v>
      </c>
      <c r="K20" s="74">
        <v>1924</v>
      </c>
      <c r="L20" s="74">
        <v>540</v>
      </c>
      <c r="M20" s="74">
        <v>1236</v>
      </c>
      <c r="N20" s="74">
        <v>6144</v>
      </c>
      <c r="O20" s="74">
        <v>5044</v>
      </c>
      <c r="P20" s="74">
        <v>1056</v>
      </c>
      <c r="Q20" s="74">
        <v>1176</v>
      </c>
      <c r="R20" s="74">
        <v>2245</v>
      </c>
      <c r="S20" s="74">
        <v>450</v>
      </c>
      <c r="T20" s="74">
        <v>758</v>
      </c>
      <c r="U20" s="74">
        <v>96</v>
      </c>
      <c r="V20" s="74">
        <v>312</v>
      </c>
      <c r="W20" s="74">
        <v>0</v>
      </c>
      <c r="X20" s="74">
        <v>35635</v>
      </c>
      <c r="Y20" s="74">
        <v>0</v>
      </c>
      <c r="Z20" s="74">
        <v>0</v>
      </c>
      <c r="AA20" s="74">
        <v>0</v>
      </c>
      <c r="AB20" s="74">
        <v>30891</v>
      </c>
      <c r="AC20" s="74">
        <v>0</v>
      </c>
      <c r="AD20" s="74">
        <v>0</v>
      </c>
      <c r="AE20" s="74">
        <v>30891</v>
      </c>
      <c r="AF20" s="74">
        <v>66526</v>
      </c>
    </row>
    <row r="21" spans="1:32" ht="8.25" customHeight="1">
      <c r="A21" s="72" t="s">
        <v>642</v>
      </c>
      <c r="B21" s="73" t="s">
        <v>713</v>
      </c>
      <c r="C21" s="74">
        <v>906</v>
      </c>
      <c r="D21" s="74">
        <v>0</v>
      </c>
      <c r="E21" s="74">
        <v>0</v>
      </c>
      <c r="F21" s="74">
        <v>8</v>
      </c>
      <c r="G21" s="74">
        <v>4</v>
      </c>
      <c r="H21" s="74">
        <v>0</v>
      </c>
      <c r="I21" s="74">
        <v>28</v>
      </c>
      <c r="J21" s="74">
        <v>191</v>
      </c>
      <c r="K21" s="74">
        <v>20</v>
      </c>
      <c r="L21" s="74">
        <v>70</v>
      </c>
      <c r="M21" s="74">
        <v>22</v>
      </c>
      <c r="N21" s="74">
        <v>4</v>
      </c>
      <c r="O21" s="74">
        <v>44</v>
      </c>
      <c r="P21" s="74">
        <v>78</v>
      </c>
      <c r="Q21" s="74">
        <v>78</v>
      </c>
      <c r="R21" s="74">
        <v>4</v>
      </c>
      <c r="S21" s="74">
        <v>12</v>
      </c>
      <c r="T21" s="74">
        <v>14</v>
      </c>
      <c r="U21" s="74">
        <v>12</v>
      </c>
      <c r="V21" s="74">
        <v>20</v>
      </c>
      <c r="W21" s="74">
        <v>0</v>
      </c>
      <c r="X21" s="74">
        <v>609</v>
      </c>
      <c r="Y21" s="74">
        <v>0</v>
      </c>
      <c r="Z21" s="74">
        <v>0</v>
      </c>
      <c r="AA21" s="74">
        <v>0</v>
      </c>
      <c r="AB21" s="74">
        <v>297</v>
      </c>
      <c r="AC21" s="74">
        <v>0</v>
      </c>
      <c r="AD21" s="74">
        <v>0</v>
      </c>
      <c r="AE21" s="74">
        <v>297</v>
      </c>
      <c r="AF21" s="74">
        <v>906</v>
      </c>
    </row>
    <row r="22" spans="1:32" ht="8.25" customHeight="1">
      <c r="A22" s="72" t="s">
        <v>643</v>
      </c>
      <c r="B22" s="73" t="s">
        <v>714</v>
      </c>
      <c r="C22" s="74">
        <v>18852</v>
      </c>
      <c r="D22" s="74">
        <v>74</v>
      </c>
      <c r="E22" s="74">
        <v>342</v>
      </c>
      <c r="F22" s="74">
        <v>3787</v>
      </c>
      <c r="G22" s="74">
        <v>518</v>
      </c>
      <c r="H22" s="74">
        <v>136</v>
      </c>
      <c r="I22" s="74">
        <v>640</v>
      </c>
      <c r="J22" s="74">
        <v>3273</v>
      </c>
      <c r="K22" s="74">
        <v>708</v>
      </c>
      <c r="L22" s="74">
        <v>118</v>
      </c>
      <c r="M22" s="74">
        <v>1086</v>
      </c>
      <c r="N22" s="74">
        <v>2022</v>
      </c>
      <c r="O22" s="74">
        <v>174</v>
      </c>
      <c r="P22" s="74">
        <v>2583</v>
      </c>
      <c r="Q22" s="74">
        <v>426</v>
      </c>
      <c r="R22" s="74">
        <v>765</v>
      </c>
      <c r="S22" s="74">
        <v>408</v>
      </c>
      <c r="T22" s="74">
        <v>296</v>
      </c>
      <c r="U22" s="74">
        <v>166</v>
      </c>
      <c r="V22" s="74">
        <v>316</v>
      </c>
      <c r="W22" s="74">
        <v>0</v>
      </c>
      <c r="X22" s="74">
        <v>17838</v>
      </c>
      <c r="Y22" s="74">
        <v>0</v>
      </c>
      <c r="Z22" s="74">
        <v>0</v>
      </c>
      <c r="AA22" s="74">
        <v>0</v>
      </c>
      <c r="AB22" s="74">
        <v>860</v>
      </c>
      <c r="AC22" s="74">
        <v>154</v>
      </c>
      <c r="AD22" s="74">
        <v>0</v>
      </c>
      <c r="AE22" s="74">
        <v>1014</v>
      </c>
      <c r="AF22" s="74">
        <v>18852</v>
      </c>
    </row>
    <row r="23" spans="1:32" ht="8.25" customHeight="1">
      <c r="A23" s="72" t="s">
        <v>644</v>
      </c>
      <c r="B23" s="73" t="s">
        <v>715</v>
      </c>
      <c r="C23" s="74">
        <v>13309</v>
      </c>
      <c r="D23" s="74">
        <v>14</v>
      </c>
      <c r="E23" s="74">
        <v>398</v>
      </c>
      <c r="F23" s="74">
        <v>1300</v>
      </c>
      <c r="G23" s="74">
        <v>196</v>
      </c>
      <c r="H23" s="74">
        <v>68</v>
      </c>
      <c r="I23" s="74">
        <v>256</v>
      </c>
      <c r="J23" s="74">
        <v>2031</v>
      </c>
      <c r="K23" s="74">
        <v>704</v>
      </c>
      <c r="L23" s="74">
        <v>180</v>
      </c>
      <c r="M23" s="74">
        <v>1422</v>
      </c>
      <c r="N23" s="74">
        <v>1394</v>
      </c>
      <c r="O23" s="74">
        <v>64</v>
      </c>
      <c r="P23" s="74">
        <v>302</v>
      </c>
      <c r="Q23" s="74">
        <v>388</v>
      </c>
      <c r="R23" s="74">
        <v>1860</v>
      </c>
      <c r="S23" s="74">
        <v>1048</v>
      </c>
      <c r="T23" s="74">
        <v>860</v>
      </c>
      <c r="U23" s="74">
        <v>64</v>
      </c>
      <c r="V23" s="74">
        <v>216</v>
      </c>
      <c r="W23" s="74">
        <v>0</v>
      </c>
      <c r="X23" s="74">
        <v>12765</v>
      </c>
      <c r="Y23" s="74">
        <v>0</v>
      </c>
      <c r="Z23" s="74">
        <v>0</v>
      </c>
      <c r="AA23" s="74">
        <v>0</v>
      </c>
      <c r="AB23" s="74">
        <v>544</v>
      </c>
      <c r="AC23" s="74">
        <v>0</v>
      </c>
      <c r="AD23" s="74">
        <v>0</v>
      </c>
      <c r="AE23" s="74">
        <v>544</v>
      </c>
      <c r="AF23" s="74">
        <v>13309</v>
      </c>
    </row>
    <row r="24" spans="1:32" ht="8.25" customHeight="1">
      <c r="A24" s="72" t="s">
        <v>645</v>
      </c>
      <c r="B24" s="73" t="s">
        <v>716</v>
      </c>
      <c r="C24" s="74">
        <v>0</v>
      </c>
      <c r="D24" s="74">
        <v>0</v>
      </c>
      <c r="E24" s="74">
        <v>0</v>
      </c>
      <c r="F24" s="74">
        <v>0</v>
      </c>
      <c r="G24" s="74">
        <v>0</v>
      </c>
      <c r="H24" s="74">
        <v>0</v>
      </c>
      <c r="I24" s="74">
        <v>0</v>
      </c>
      <c r="J24" s="74">
        <v>0</v>
      </c>
      <c r="K24" s="74">
        <v>0</v>
      </c>
      <c r="L24" s="74">
        <v>0</v>
      </c>
      <c r="M24" s="74">
        <v>0</v>
      </c>
      <c r="N24" s="74">
        <v>0</v>
      </c>
      <c r="O24" s="74">
        <v>0</v>
      </c>
      <c r="P24" s="74">
        <v>0</v>
      </c>
      <c r="Q24" s="74">
        <v>0</v>
      </c>
      <c r="R24" s="74">
        <v>0</v>
      </c>
      <c r="S24" s="74">
        <v>0</v>
      </c>
      <c r="T24" s="74">
        <v>0</v>
      </c>
      <c r="U24" s="74">
        <v>0</v>
      </c>
      <c r="V24" s="74">
        <v>0</v>
      </c>
      <c r="W24" s="74">
        <v>0</v>
      </c>
      <c r="X24" s="74">
        <v>0</v>
      </c>
      <c r="Y24" s="74">
        <v>0</v>
      </c>
      <c r="Z24" s="74">
        <v>0</v>
      </c>
      <c r="AA24" s="74">
        <v>0</v>
      </c>
      <c r="AB24" s="74">
        <v>0</v>
      </c>
      <c r="AC24" s="74">
        <v>0</v>
      </c>
      <c r="AD24" s="74">
        <v>0</v>
      </c>
      <c r="AE24" s="74">
        <v>0</v>
      </c>
      <c r="AF24" s="74">
        <v>0</v>
      </c>
    </row>
    <row r="25" spans="1:32" ht="8.25" customHeight="1">
      <c r="A25" s="75" t="s">
        <v>646</v>
      </c>
      <c r="B25" s="70" t="s">
        <v>366</v>
      </c>
      <c r="C25" s="76">
        <v>1998</v>
      </c>
      <c r="D25" s="76">
        <v>0</v>
      </c>
      <c r="E25" s="76">
        <v>2</v>
      </c>
      <c r="F25" s="76">
        <v>10</v>
      </c>
      <c r="G25" s="76">
        <v>2</v>
      </c>
      <c r="H25" s="76">
        <v>0</v>
      </c>
      <c r="I25" s="76">
        <v>0</v>
      </c>
      <c r="J25" s="76">
        <v>10</v>
      </c>
      <c r="K25" s="76">
        <v>22</v>
      </c>
      <c r="L25" s="76">
        <v>0</v>
      </c>
      <c r="M25" s="76">
        <v>2</v>
      </c>
      <c r="N25" s="76">
        <v>32</v>
      </c>
      <c r="O25" s="76">
        <v>0</v>
      </c>
      <c r="P25" s="76">
        <v>63</v>
      </c>
      <c r="Q25" s="76">
        <v>26</v>
      </c>
      <c r="R25" s="76">
        <v>8</v>
      </c>
      <c r="S25" s="76">
        <v>10</v>
      </c>
      <c r="T25" s="76">
        <v>10</v>
      </c>
      <c r="U25" s="76">
        <v>0</v>
      </c>
      <c r="V25" s="76">
        <v>6</v>
      </c>
      <c r="W25" s="76">
        <v>0</v>
      </c>
      <c r="X25" s="76">
        <v>203</v>
      </c>
      <c r="Y25" s="76">
        <v>0</v>
      </c>
      <c r="Z25" s="76">
        <v>0</v>
      </c>
      <c r="AA25" s="76">
        <v>0</v>
      </c>
      <c r="AB25" s="76">
        <v>1795</v>
      </c>
      <c r="AC25" s="76">
        <v>0</v>
      </c>
      <c r="AD25" s="76">
        <v>0</v>
      </c>
      <c r="AE25" s="76">
        <v>1795</v>
      </c>
      <c r="AF25" s="76">
        <v>1998</v>
      </c>
    </row>
    <row r="26" spans="1:32" ht="8.25" customHeight="1">
      <c r="A26" s="75" t="s">
        <v>647</v>
      </c>
      <c r="B26" s="70" t="s">
        <v>717</v>
      </c>
      <c r="C26" s="76">
        <v>6008</v>
      </c>
      <c r="D26" s="76">
        <v>0</v>
      </c>
      <c r="E26" s="76">
        <v>0</v>
      </c>
      <c r="F26" s="76">
        <v>0</v>
      </c>
      <c r="G26" s="76">
        <v>0</v>
      </c>
      <c r="H26" s="76">
        <v>0</v>
      </c>
      <c r="I26" s="76">
        <v>0</v>
      </c>
      <c r="J26" s="76">
        <v>0</v>
      </c>
      <c r="K26" s="76">
        <v>0</v>
      </c>
      <c r="L26" s="76">
        <v>0</v>
      </c>
      <c r="M26" s="76">
        <v>0</v>
      </c>
      <c r="N26" s="76">
        <v>0</v>
      </c>
      <c r="O26" s="76">
        <v>0</v>
      </c>
      <c r="P26" s="76">
        <v>0</v>
      </c>
      <c r="Q26" s="76">
        <v>0</v>
      </c>
      <c r="R26" s="76">
        <v>2</v>
      </c>
      <c r="S26" s="76">
        <v>0</v>
      </c>
      <c r="T26" s="76">
        <v>434</v>
      </c>
      <c r="U26" s="76">
        <v>0</v>
      </c>
      <c r="V26" s="76">
        <v>0</v>
      </c>
      <c r="W26" s="76">
        <v>0</v>
      </c>
      <c r="X26" s="76">
        <v>436</v>
      </c>
      <c r="Y26" s="76">
        <v>0</v>
      </c>
      <c r="Z26" s="76">
        <v>1189</v>
      </c>
      <c r="AA26" s="76">
        <v>0</v>
      </c>
      <c r="AB26" s="76">
        <v>4383</v>
      </c>
      <c r="AC26" s="76">
        <v>0</v>
      </c>
      <c r="AD26" s="76">
        <v>0</v>
      </c>
      <c r="AE26" s="76">
        <v>5572</v>
      </c>
      <c r="AF26" s="76">
        <v>6008</v>
      </c>
    </row>
    <row r="27" spans="1:32" ht="8.25" customHeight="1">
      <c r="A27" s="75" t="s">
        <v>648</v>
      </c>
      <c r="B27" s="70" t="s">
        <v>718</v>
      </c>
      <c r="C27" s="76">
        <v>6224</v>
      </c>
      <c r="D27" s="76">
        <v>0</v>
      </c>
      <c r="E27" s="76">
        <v>0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  <c r="M27" s="76">
        <v>49</v>
      </c>
      <c r="N27" s="76">
        <v>0</v>
      </c>
      <c r="O27" s="76">
        <v>0</v>
      </c>
      <c r="P27" s="76">
        <v>2</v>
      </c>
      <c r="Q27" s="76">
        <v>0</v>
      </c>
      <c r="R27" s="76">
        <v>8</v>
      </c>
      <c r="S27" s="76">
        <v>0</v>
      </c>
      <c r="T27" s="76">
        <v>0</v>
      </c>
      <c r="U27" s="76">
        <v>14</v>
      </c>
      <c r="V27" s="76">
        <v>14</v>
      </c>
      <c r="W27" s="76">
        <v>0</v>
      </c>
      <c r="X27" s="76">
        <v>87</v>
      </c>
      <c r="Y27" s="76">
        <v>0</v>
      </c>
      <c r="Z27" s="76">
        <v>0</v>
      </c>
      <c r="AA27" s="76">
        <v>0</v>
      </c>
      <c r="AB27" s="76">
        <v>6137</v>
      </c>
      <c r="AC27" s="76">
        <v>0</v>
      </c>
      <c r="AD27" s="76">
        <v>0</v>
      </c>
      <c r="AE27" s="76">
        <v>6137</v>
      </c>
      <c r="AF27" s="76">
        <v>6224</v>
      </c>
    </row>
    <row r="28" spans="1:32" ht="8.25" customHeight="1">
      <c r="A28" s="75" t="s">
        <v>649</v>
      </c>
      <c r="B28" s="70" t="s">
        <v>719</v>
      </c>
      <c r="C28" s="76">
        <v>1732</v>
      </c>
      <c r="D28" s="76">
        <v>0</v>
      </c>
      <c r="E28" s="76">
        <v>4</v>
      </c>
      <c r="F28" s="76">
        <v>24</v>
      </c>
      <c r="G28" s="76">
        <v>40</v>
      </c>
      <c r="H28" s="76">
        <v>0</v>
      </c>
      <c r="I28" s="76">
        <v>8</v>
      </c>
      <c r="J28" s="76">
        <v>164</v>
      </c>
      <c r="K28" s="76">
        <v>28</v>
      </c>
      <c r="L28" s="76">
        <v>8</v>
      </c>
      <c r="M28" s="76">
        <v>292</v>
      </c>
      <c r="N28" s="76">
        <v>98</v>
      </c>
      <c r="O28" s="76">
        <v>6</v>
      </c>
      <c r="P28" s="76">
        <v>34</v>
      </c>
      <c r="Q28" s="76">
        <v>60</v>
      </c>
      <c r="R28" s="76">
        <v>38</v>
      </c>
      <c r="S28" s="76">
        <v>32</v>
      </c>
      <c r="T28" s="76">
        <v>90</v>
      </c>
      <c r="U28" s="76">
        <v>2</v>
      </c>
      <c r="V28" s="76">
        <v>10</v>
      </c>
      <c r="W28" s="76">
        <v>0</v>
      </c>
      <c r="X28" s="76">
        <v>938</v>
      </c>
      <c r="Y28" s="76">
        <v>0</v>
      </c>
      <c r="Z28" s="76">
        <v>0</v>
      </c>
      <c r="AA28" s="76">
        <v>0</v>
      </c>
      <c r="AB28" s="76">
        <v>794</v>
      </c>
      <c r="AC28" s="76">
        <v>0</v>
      </c>
      <c r="AD28" s="76">
        <v>0</v>
      </c>
      <c r="AE28" s="76">
        <v>794</v>
      </c>
      <c r="AF28" s="76">
        <v>1732</v>
      </c>
    </row>
    <row r="29" spans="1:32" ht="8.25" customHeight="1">
      <c r="A29" s="75" t="s">
        <v>650</v>
      </c>
      <c r="B29" s="70" t="s">
        <v>720</v>
      </c>
      <c r="C29" s="76">
        <v>0</v>
      </c>
      <c r="D29" s="76">
        <v>0</v>
      </c>
      <c r="E29" s="76">
        <v>0</v>
      </c>
      <c r="F29" s="76">
        <v>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  <c r="R29" s="76">
        <v>0</v>
      </c>
      <c r="S29" s="76">
        <v>0</v>
      </c>
      <c r="T29" s="76">
        <v>0</v>
      </c>
      <c r="U29" s="76">
        <v>0</v>
      </c>
      <c r="V29" s="76">
        <v>0</v>
      </c>
      <c r="W29" s="76">
        <v>0</v>
      </c>
      <c r="X29" s="76">
        <v>0</v>
      </c>
      <c r="Y29" s="76">
        <v>0</v>
      </c>
      <c r="Z29" s="76">
        <v>0</v>
      </c>
      <c r="AA29" s="76">
        <v>0</v>
      </c>
      <c r="AB29" s="76">
        <v>0</v>
      </c>
      <c r="AC29" s="76">
        <v>0</v>
      </c>
      <c r="AD29" s="76">
        <v>0</v>
      </c>
      <c r="AE29" s="76">
        <v>0</v>
      </c>
      <c r="AF29" s="76">
        <v>0</v>
      </c>
    </row>
    <row r="30" spans="1:32" ht="8.25" customHeight="1">
      <c r="A30" s="77"/>
      <c r="B30" s="70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6"/>
      <c r="Z30" s="76"/>
      <c r="AA30" s="76"/>
      <c r="AB30" s="76"/>
      <c r="AC30" s="76"/>
      <c r="AD30" s="76"/>
      <c r="AE30" s="76"/>
      <c r="AF30" s="76"/>
    </row>
    <row r="31" spans="1:32" s="82" customFormat="1" ht="9" customHeight="1">
      <c r="A31" s="79" t="s">
        <v>487</v>
      </c>
      <c r="B31" s="80"/>
      <c r="C31" s="81">
        <v>684832</v>
      </c>
      <c r="D31" s="81">
        <v>14338</v>
      </c>
      <c r="E31" s="81">
        <v>5485</v>
      </c>
      <c r="F31" s="81">
        <v>78023</v>
      </c>
      <c r="G31" s="81">
        <v>6452</v>
      </c>
      <c r="H31" s="81">
        <v>1924</v>
      </c>
      <c r="I31" s="81">
        <v>31494</v>
      </c>
      <c r="J31" s="81">
        <v>26150</v>
      </c>
      <c r="K31" s="81">
        <v>17521</v>
      </c>
      <c r="L31" s="81">
        <v>10055</v>
      </c>
      <c r="M31" s="81">
        <v>9743</v>
      </c>
      <c r="N31" s="81">
        <v>15758</v>
      </c>
      <c r="O31" s="81">
        <v>6828</v>
      </c>
      <c r="P31" s="81">
        <v>10821</v>
      </c>
      <c r="Q31" s="81">
        <v>8771</v>
      </c>
      <c r="R31" s="81">
        <v>9908</v>
      </c>
      <c r="S31" s="81">
        <v>5002</v>
      </c>
      <c r="T31" s="81">
        <v>10792</v>
      </c>
      <c r="U31" s="81">
        <v>1025</v>
      </c>
      <c r="V31" s="81">
        <v>6208</v>
      </c>
      <c r="W31" s="81">
        <v>0</v>
      </c>
      <c r="X31" s="81">
        <v>276298</v>
      </c>
      <c r="Y31" s="81">
        <v>99</v>
      </c>
      <c r="Z31" s="81">
        <v>1571</v>
      </c>
      <c r="AA31" s="81">
        <v>0</v>
      </c>
      <c r="AB31" s="81">
        <v>366937</v>
      </c>
      <c r="AC31" s="81">
        <v>39927</v>
      </c>
      <c r="AD31" s="81">
        <v>0</v>
      </c>
      <c r="AE31" s="81">
        <v>408534</v>
      </c>
      <c r="AF31" s="81">
        <v>684832</v>
      </c>
    </row>
    <row r="32" spans="1:32" ht="5" customHeight="1">
      <c r="A32" s="83"/>
      <c r="B32" s="84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</row>
    <row r="33" spans="1:1">
      <c r="A33" s="70" t="s">
        <v>651</v>
      </c>
    </row>
  </sheetData>
  <mergeCells count="2">
    <mergeCell ref="A7:A8"/>
    <mergeCell ref="B7:B8"/>
  </mergeCells>
  <hyperlinks>
    <hyperlink ref="B1" r:id="rId1" display="https://www.ibge.gov.br/en/statistics/economic/national-accounts/16940-input-output-matrix.html?=&amp;t=resultados" xr:uid="{1116F051-B5B9-4500-9D26-D9976EBA81DB}"/>
  </hyperlinks>
  <printOptions horizontalCentered="1"/>
  <pageMargins left="0.19685039370078741" right="0" top="0.19685039370078741" bottom="0.19685039370078741" header="0" footer="0"/>
  <pageSetup paperSize="9" orientation="portrait" r:id="rId2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2B9B5-7C28-42C3-9B07-D83343A4D384}">
  <dimension ref="A1:AF33"/>
  <sheetViews>
    <sheetView showGridLines="0" topLeftCell="M1" zoomScaleNormal="100" workbookViewId="0">
      <selection activeCell="B10" sqref="B10:B29"/>
    </sheetView>
  </sheetViews>
  <sheetFormatPr defaultColWidth="11.54296875" defaultRowHeight="13"/>
  <cols>
    <col min="1" max="1" width="19.90625" style="61" customWidth="1"/>
    <col min="2" max="2" width="34.81640625" style="61" bestFit="1" customWidth="1"/>
    <col min="3" max="24" width="12.81640625" style="61" customWidth="1"/>
    <col min="25" max="256" width="11.54296875" style="61"/>
    <col min="257" max="257" width="7.1796875" style="61" customWidth="1"/>
    <col min="258" max="258" width="34.81640625" style="61" bestFit="1" customWidth="1"/>
    <col min="259" max="280" width="12.81640625" style="61" customWidth="1"/>
    <col min="281" max="512" width="11.54296875" style="61"/>
    <col min="513" max="513" width="7.1796875" style="61" customWidth="1"/>
    <col min="514" max="514" width="34.81640625" style="61" bestFit="1" customWidth="1"/>
    <col min="515" max="536" width="12.81640625" style="61" customWidth="1"/>
    <col min="537" max="768" width="11.54296875" style="61"/>
    <col min="769" max="769" width="7.1796875" style="61" customWidth="1"/>
    <col min="770" max="770" width="34.81640625" style="61" bestFit="1" customWidth="1"/>
    <col min="771" max="792" width="12.81640625" style="61" customWidth="1"/>
    <col min="793" max="1024" width="11.54296875" style="61"/>
    <col min="1025" max="1025" width="7.1796875" style="61" customWidth="1"/>
    <col min="1026" max="1026" width="34.81640625" style="61" bestFit="1" customWidth="1"/>
    <col min="1027" max="1048" width="12.81640625" style="61" customWidth="1"/>
    <col min="1049" max="1280" width="11.54296875" style="61"/>
    <col min="1281" max="1281" width="7.1796875" style="61" customWidth="1"/>
    <col min="1282" max="1282" width="34.81640625" style="61" bestFit="1" customWidth="1"/>
    <col min="1283" max="1304" width="12.81640625" style="61" customWidth="1"/>
    <col min="1305" max="1536" width="11.54296875" style="61"/>
    <col min="1537" max="1537" width="7.1796875" style="61" customWidth="1"/>
    <col min="1538" max="1538" width="34.81640625" style="61" bestFit="1" customWidth="1"/>
    <col min="1539" max="1560" width="12.81640625" style="61" customWidth="1"/>
    <col min="1561" max="1792" width="11.54296875" style="61"/>
    <col min="1793" max="1793" width="7.1796875" style="61" customWidth="1"/>
    <col min="1794" max="1794" width="34.81640625" style="61" bestFit="1" customWidth="1"/>
    <col min="1795" max="1816" width="12.81640625" style="61" customWidth="1"/>
    <col min="1817" max="2048" width="11.54296875" style="61"/>
    <col min="2049" max="2049" width="7.1796875" style="61" customWidth="1"/>
    <col min="2050" max="2050" width="34.81640625" style="61" bestFit="1" customWidth="1"/>
    <col min="2051" max="2072" width="12.81640625" style="61" customWidth="1"/>
    <col min="2073" max="2304" width="11.54296875" style="61"/>
    <col min="2305" max="2305" width="7.1796875" style="61" customWidth="1"/>
    <col min="2306" max="2306" width="34.81640625" style="61" bestFit="1" customWidth="1"/>
    <col min="2307" max="2328" width="12.81640625" style="61" customWidth="1"/>
    <col min="2329" max="2560" width="11.54296875" style="61"/>
    <col min="2561" max="2561" width="7.1796875" style="61" customWidth="1"/>
    <col min="2562" max="2562" width="34.81640625" style="61" bestFit="1" customWidth="1"/>
    <col min="2563" max="2584" width="12.81640625" style="61" customWidth="1"/>
    <col min="2585" max="2816" width="11.54296875" style="61"/>
    <col min="2817" max="2817" width="7.1796875" style="61" customWidth="1"/>
    <col min="2818" max="2818" width="34.81640625" style="61" bestFit="1" customWidth="1"/>
    <col min="2819" max="2840" width="12.81640625" style="61" customWidth="1"/>
    <col min="2841" max="3072" width="11.54296875" style="61"/>
    <col min="3073" max="3073" width="7.1796875" style="61" customWidth="1"/>
    <col min="3074" max="3074" width="34.81640625" style="61" bestFit="1" customWidth="1"/>
    <col min="3075" max="3096" width="12.81640625" style="61" customWidth="1"/>
    <col min="3097" max="3328" width="11.54296875" style="61"/>
    <col min="3329" max="3329" width="7.1796875" style="61" customWidth="1"/>
    <col min="3330" max="3330" width="34.81640625" style="61" bestFit="1" customWidth="1"/>
    <col min="3331" max="3352" width="12.81640625" style="61" customWidth="1"/>
    <col min="3353" max="3584" width="11.54296875" style="61"/>
    <col min="3585" max="3585" width="7.1796875" style="61" customWidth="1"/>
    <col min="3586" max="3586" width="34.81640625" style="61" bestFit="1" customWidth="1"/>
    <col min="3587" max="3608" width="12.81640625" style="61" customWidth="1"/>
    <col min="3609" max="3840" width="11.54296875" style="61"/>
    <col min="3841" max="3841" width="7.1796875" style="61" customWidth="1"/>
    <col min="3842" max="3842" width="34.81640625" style="61" bestFit="1" customWidth="1"/>
    <col min="3843" max="3864" width="12.81640625" style="61" customWidth="1"/>
    <col min="3865" max="4096" width="11.54296875" style="61"/>
    <col min="4097" max="4097" width="7.1796875" style="61" customWidth="1"/>
    <col min="4098" max="4098" width="34.81640625" style="61" bestFit="1" customWidth="1"/>
    <col min="4099" max="4120" width="12.81640625" style="61" customWidth="1"/>
    <col min="4121" max="4352" width="11.54296875" style="61"/>
    <col min="4353" max="4353" width="7.1796875" style="61" customWidth="1"/>
    <col min="4354" max="4354" width="34.81640625" style="61" bestFit="1" customWidth="1"/>
    <col min="4355" max="4376" width="12.81640625" style="61" customWidth="1"/>
    <col min="4377" max="4608" width="11.54296875" style="61"/>
    <col min="4609" max="4609" width="7.1796875" style="61" customWidth="1"/>
    <col min="4610" max="4610" width="34.81640625" style="61" bestFit="1" customWidth="1"/>
    <col min="4611" max="4632" width="12.81640625" style="61" customWidth="1"/>
    <col min="4633" max="4864" width="11.54296875" style="61"/>
    <col min="4865" max="4865" width="7.1796875" style="61" customWidth="1"/>
    <col min="4866" max="4866" width="34.81640625" style="61" bestFit="1" customWidth="1"/>
    <col min="4867" max="4888" width="12.81640625" style="61" customWidth="1"/>
    <col min="4889" max="5120" width="11.54296875" style="61"/>
    <col min="5121" max="5121" width="7.1796875" style="61" customWidth="1"/>
    <col min="5122" max="5122" width="34.81640625" style="61" bestFit="1" customWidth="1"/>
    <col min="5123" max="5144" width="12.81640625" style="61" customWidth="1"/>
    <col min="5145" max="5376" width="11.54296875" style="61"/>
    <col min="5377" max="5377" width="7.1796875" style="61" customWidth="1"/>
    <col min="5378" max="5378" width="34.81640625" style="61" bestFit="1" customWidth="1"/>
    <col min="5379" max="5400" width="12.81640625" style="61" customWidth="1"/>
    <col min="5401" max="5632" width="11.54296875" style="61"/>
    <col min="5633" max="5633" width="7.1796875" style="61" customWidth="1"/>
    <col min="5634" max="5634" width="34.81640625" style="61" bestFit="1" customWidth="1"/>
    <col min="5635" max="5656" width="12.81640625" style="61" customWidth="1"/>
    <col min="5657" max="5888" width="11.54296875" style="61"/>
    <col min="5889" max="5889" width="7.1796875" style="61" customWidth="1"/>
    <col min="5890" max="5890" width="34.81640625" style="61" bestFit="1" customWidth="1"/>
    <col min="5891" max="5912" width="12.81640625" style="61" customWidth="1"/>
    <col min="5913" max="6144" width="11.54296875" style="61"/>
    <col min="6145" max="6145" width="7.1796875" style="61" customWidth="1"/>
    <col min="6146" max="6146" width="34.81640625" style="61" bestFit="1" customWidth="1"/>
    <col min="6147" max="6168" width="12.81640625" style="61" customWidth="1"/>
    <col min="6169" max="6400" width="11.54296875" style="61"/>
    <col min="6401" max="6401" width="7.1796875" style="61" customWidth="1"/>
    <col min="6402" max="6402" width="34.81640625" style="61" bestFit="1" customWidth="1"/>
    <col min="6403" max="6424" width="12.81640625" style="61" customWidth="1"/>
    <col min="6425" max="6656" width="11.54296875" style="61"/>
    <col min="6657" max="6657" width="7.1796875" style="61" customWidth="1"/>
    <col min="6658" max="6658" width="34.81640625" style="61" bestFit="1" customWidth="1"/>
    <col min="6659" max="6680" width="12.81640625" style="61" customWidth="1"/>
    <col min="6681" max="6912" width="11.54296875" style="61"/>
    <col min="6913" max="6913" width="7.1796875" style="61" customWidth="1"/>
    <col min="6914" max="6914" width="34.81640625" style="61" bestFit="1" customWidth="1"/>
    <col min="6915" max="6936" width="12.81640625" style="61" customWidth="1"/>
    <col min="6937" max="7168" width="11.54296875" style="61"/>
    <col min="7169" max="7169" width="7.1796875" style="61" customWidth="1"/>
    <col min="7170" max="7170" width="34.81640625" style="61" bestFit="1" customWidth="1"/>
    <col min="7171" max="7192" width="12.81640625" style="61" customWidth="1"/>
    <col min="7193" max="7424" width="11.54296875" style="61"/>
    <col min="7425" max="7425" width="7.1796875" style="61" customWidth="1"/>
    <col min="7426" max="7426" width="34.81640625" style="61" bestFit="1" customWidth="1"/>
    <col min="7427" max="7448" width="12.81640625" style="61" customWidth="1"/>
    <col min="7449" max="7680" width="11.54296875" style="61"/>
    <col min="7681" max="7681" width="7.1796875" style="61" customWidth="1"/>
    <col min="7682" max="7682" width="34.81640625" style="61" bestFit="1" customWidth="1"/>
    <col min="7683" max="7704" width="12.81640625" style="61" customWidth="1"/>
    <col min="7705" max="7936" width="11.54296875" style="61"/>
    <col min="7937" max="7937" width="7.1796875" style="61" customWidth="1"/>
    <col min="7938" max="7938" width="34.81640625" style="61" bestFit="1" customWidth="1"/>
    <col min="7939" max="7960" width="12.81640625" style="61" customWidth="1"/>
    <col min="7961" max="8192" width="11.54296875" style="61"/>
    <col min="8193" max="8193" width="7.1796875" style="61" customWidth="1"/>
    <col min="8194" max="8194" width="34.81640625" style="61" bestFit="1" customWidth="1"/>
    <col min="8195" max="8216" width="12.81640625" style="61" customWidth="1"/>
    <col min="8217" max="8448" width="11.54296875" style="61"/>
    <col min="8449" max="8449" width="7.1796875" style="61" customWidth="1"/>
    <col min="8450" max="8450" width="34.81640625" style="61" bestFit="1" customWidth="1"/>
    <col min="8451" max="8472" width="12.81640625" style="61" customWidth="1"/>
    <col min="8473" max="8704" width="11.54296875" style="61"/>
    <col min="8705" max="8705" width="7.1796875" style="61" customWidth="1"/>
    <col min="8706" max="8706" width="34.81640625" style="61" bestFit="1" customWidth="1"/>
    <col min="8707" max="8728" width="12.81640625" style="61" customWidth="1"/>
    <col min="8729" max="8960" width="11.54296875" style="61"/>
    <col min="8961" max="8961" width="7.1796875" style="61" customWidth="1"/>
    <col min="8962" max="8962" width="34.81640625" style="61" bestFit="1" customWidth="1"/>
    <col min="8963" max="8984" width="12.81640625" style="61" customWidth="1"/>
    <col min="8985" max="9216" width="11.54296875" style="61"/>
    <col min="9217" max="9217" width="7.1796875" style="61" customWidth="1"/>
    <col min="9218" max="9218" width="34.81640625" style="61" bestFit="1" customWidth="1"/>
    <col min="9219" max="9240" width="12.81640625" style="61" customWidth="1"/>
    <col min="9241" max="9472" width="11.54296875" style="61"/>
    <col min="9473" max="9473" width="7.1796875" style="61" customWidth="1"/>
    <col min="9474" max="9474" width="34.81640625" style="61" bestFit="1" customWidth="1"/>
    <col min="9475" max="9496" width="12.81640625" style="61" customWidth="1"/>
    <col min="9497" max="9728" width="11.54296875" style="61"/>
    <col min="9729" max="9729" width="7.1796875" style="61" customWidth="1"/>
    <col min="9730" max="9730" width="34.81640625" style="61" bestFit="1" customWidth="1"/>
    <col min="9731" max="9752" width="12.81640625" style="61" customWidth="1"/>
    <col min="9753" max="9984" width="11.54296875" style="61"/>
    <col min="9985" max="9985" width="7.1796875" style="61" customWidth="1"/>
    <col min="9986" max="9986" width="34.81640625" style="61" bestFit="1" customWidth="1"/>
    <col min="9987" max="10008" width="12.81640625" style="61" customWidth="1"/>
    <col min="10009" max="10240" width="11.54296875" style="61"/>
    <col min="10241" max="10241" width="7.1796875" style="61" customWidth="1"/>
    <col min="10242" max="10242" width="34.81640625" style="61" bestFit="1" customWidth="1"/>
    <col min="10243" max="10264" width="12.81640625" style="61" customWidth="1"/>
    <col min="10265" max="10496" width="11.54296875" style="61"/>
    <col min="10497" max="10497" width="7.1796875" style="61" customWidth="1"/>
    <col min="10498" max="10498" width="34.81640625" style="61" bestFit="1" customWidth="1"/>
    <col min="10499" max="10520" width="12.81640625" style="61" customWidth="1"/>
    <col min="10521" max="10752" width="11.54296875" style="61"/>
    <col min="10753" max="10753" width="7.1796875" style="61" customWidth="1"/>
    <col min="10754" max="10754" width="34.81640625" style="61" bestFit="1" customWidth="1"/>
    <col min="10755" max="10776" width="12.81640625" style="61" customWidth="1"/>
    <col min="10777" max="11008" width="11.54296875" style="61"/>
    <col min="11009" max="11009" width="7.1796875" style="61" customWidth="1"/>
    <col min="11010" max="11010" width="34.81640625" style="61" bestFit="1" customWidth="1"/>
    <col min="11011" max="11032" width="12.81640625" style="61" customWidth="1"/>
    <col min="11033" max="11264" width="11.54296875" style="61"/>
    <col min="11265" max="11265" width="7.1796875" style="61" customWidth="1"/>
    <col min="11266" max="11266" width="34.81640625" style="61" bestFit="1" customWidth="1"/>
    <col min="11267" max="11288" width="12.81640625" style="61" customWidth="1"/>
    <col min="11289" max="11520" width="11.54296875" style="61"/>
    <col min="11521" max="11521" width="7.1796875" style="61" customWidth="1"/>
    <col min="11522" max="11522" width="34.81640625" style="61" bestFit="1" customWidth="1"/>
    <col min="11523" max="11544" width="12.81640625" style="61" customWidth="1"/>
    <col min="11545" max="11776" width="11.54296875" style="61"/>
    <col min="11777" max="11777" width="7.1796875" style="61" customWidth="1"/>
    <col min="11778" max="11778" width="34.81640625" style="61" bestFit="1" customWidth="1"/>
    <col min="11779" max="11800" width="12.81640625" style="61" customWidth="1"/>
    <col min="11801" max="12032" width="11.54296875" style="61"/>
    <col min="12033" max="12033" width="7.1796875" style="61" customWidth="1"/>
    <col min="12034" max="12034" width="34.81640625" style="61" bestFit="1" customWidth="1"/>
    <col min="12035" max="12056" width="12.81640625" style="61" customWidth="1"/>
    <col min="12057" max="12288" width="11.54296875" style="61"/>
    <col min="12289" max="12289" width="7.1796875" style="61" customWidth="1"/>
    <col min="12290" max="12290" width="34.81640625" style="61" bestFit="1" customWidth="1"/>
    <col min="12291" max="12312" width="12.81640625" style="61" customWidth="1"/>
    <col min="12313" max="12544" width="11.54296875" style="61"/>
    <col min="12545" max="12545" width="7.1796875" style="61" customWidth="1"/>
    <col min="12546" max="12546" width="34.81640625" style="61" bestFit="1" customWidth="1"/>
    <col min="12547" max="12568" width="12.81640625" style="61" customWidth="1"/>
    <col min="12569" max="12800" width="11.54296875" style="61"/>
    <col min="12801" max="12801" width="7.1796875" style="61" customWidth="1"/>
    <col min="12802" max="12802" width="34.81640625" style="61" bestFit="1" customWidth="1"/>
    <col min="12803" max="12824" width="12.81640625" style="61" customWidth="1"/>
    <col min="12825" max="13056" width="11.54296875" style="61"/>
    <col min="13057" max="13057" width="7.1796875" style="61" customWidth="1"/>
    <col min="13058" max="13058" width="34.81640625" style="61" bestFit="1" customWidth="1"/>
    <col min="13059" max="13080" width="12.81640625" style="61" customWidth="1"/>
    <col min="13081" max="13312" width="11.54296875" style="61"/>
    <col min="13313" max="13313" width="7.1796875" style="61" customWidth="1"/>
    <col min="13314" max="13314" width="34.81640625" style="61" bestFit="1" customWidth="1"/>
    <col min="13315" max="13336" width="12.81640625" style="61" customWidth="1"/>
    <col min="13337" max="13568" width="11.54296875" style="61"/>
    <col min="13569" max="13569" width="7.1796875" style="61" customWidth="1"/>
    <col min="13570" max="13570" width="34.81640625" style="61" bestFit="1" customWidth="1"/>
    <col min="13571" max="13592" width="12.81640625" style="61" customWidth="1"/>
    <col min="13593" max="13824" width="11.54296875" style="61"/>
    <col min="13825" max="13825" width="7.1796875" style="61" customWidth="1"/>
    <col min="13826" max="13826" width="34.81640625" style="61" bestFit="1" customWidth="1"/>
    <col min="13827" max="13848" width="12.81640625" style="61" customWidth="1"/>
    <col min="13849" max="14080" width="11.54296875" style="61"/>
    <col min="14081" max="14081" width="7.1796875" style="61" customWidth="1"/>
    <col min="14082" max="14082" width="34.81640625" style="61" bestFit="1" customWidth="1"/>
    <col min="14083" max="14104" width="12.81640625" style="61" customWidth="1"/>
    <col min="14105" max="14336" width="11.54296875" style="61"/>
    <col min="14337" max="14337" width="7.1796875" style="61" customWidth="1"/>
    <col min="14338" max="14338" width="34.81640625" style="61" bestFit="1" customWidth="1"/>
    <col min="14339" max="14360" width="12.81640625" style="61" customWidth="1"/>
    <col min="14361" max="14592" width="11.54296875" style="61"/>
    <col min="14593" max="14593" width="7.1796875" style="61" customWidth="1"/>
    <col min="14594" max="14594" width="34.81640625" style="61" bestFit="1" customWidth="1"/>
    <col min="14595" max="14616" width="12.81640625" style="61" customWidth="1"/>
    <col min="14617" max="14848" width="11.54296875" style="61"/>
    <col min="14849" max="14849" width="7.1796875" style="61" customWidth="1"/>
    <col min="14850" max="14850" width="34.81640625" style="61" bestFit="1" customWidth="1"/>
    <col min="14851" max="14872" width="12.81640625" style="61" customWidth="1"/>
    <col min="14873" max="15104" width="11.54296875" style="61"/>
    <col min="15105" max="15105" width="7.1796875" style="61" customWidth="1"/>
    <col min="15106" max="15106" width="34.81640625" style="61" bestFit="1" customWidth="1"/>
    <col min="15107" max="15128" width="12.81640625" style="61" customWidth="1"/>
    <col min="15129" max="15360" width="11.54296875" style="61"/>
    <col min="15361" max="15361" width="7.1796875" style="61" customWidth="1"/>
    <col min="15362" max="15362" width="34.81640625" style="61" bestFit="1" customWidth="1"/>
    <col min="15363" max="15384" width="12.81640625" style="61" customWidth="1"/>
    <col min="15385" max="15616" width="11.54296875" style="61"/>
    <col min="15617" max="15617" width="7.1796875" style="61" customWidth="1"/>
    <col min="15618" max="15618" width="34.81640625" style="61" bestFit="1" customWidth="1"/>
    <col min="15619" max="15640" width="12.81640625" style="61" customWidth="1"/>
    <col min="15641" max="15872" width="11.54296875" style="61"/>
    <col min="15873" max="15873" width="7.1796875" style="61" customWidth="1"/>
    <col min="15874" max="15874" width="34.81640625" style="61" bestFit="1" customWidth="1"/>
    <col min="15875" max="15896" width="12.81640625" style="61" customWidth="1"/>
    <col min="15897" max="16128" width="11.54296875" style="61"/>
    <col min="16129" max="16129" width="7.1796875" style="61" customWidth="1"/>
    <col min="16130" max="16130" width="34.81640625" style="61" bestFit="1" customWidth="1"/>
    <col min="16131" max="16152" width="12.81640625" style="61" customWidth="1"/>
    <col min="16153" max="16384" width="11.54296875" style="61"/>
  </cols>
  <sheetData>
    <row r="1" spans="1:32" ht="14.5">
      <c r="A1" s="99" t="s">
        <v>671</v>
      </c>
      <c r="B1" s="98" t="s">
        <v>743</v>
      </c>
    </row>
    <row r="2" spans="1:32" ht="14.5">
      <c r="A2" s="99" t="s">
        <v>676</v>
      </c>
      <c r="B2" s="321">
        <v>44517</v>
      </c>
    </row>
    <row r="3" spans="1:32" ht="14.5">
      <c r="A3" s="189" t="s">
        <v>736</v>
      </c>
    </row>
    <row r="4" spans="1:32" ht="14.5">
      <c r="A4" s="189"/>
    </row>
    <row r="5" spans="1:32" s="60" customFormat="1" ht="10.25" customHeight="1">
      <c r="A5" s="58" t="s">
        <v>739</v>
      </c>
      <c r="B5" s="59"/>
      <c r="C5" s="59"/>
      <c r="D5" s="59"/>
      <c r="E5" s="59"/>
      <c r="F5" s="59"/>
      <c r="G5" s="59"/>
      <c r="H5" s="59"/>
    </row>
    <row r="6" spans="1:32" ht="12" customHeight="1"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</row>
    <row r="7" spans="1:32" ht="12" customHeight="1">
      <c r="A7" s="304" t="s">
        <v>723</v>
      </c>
      <c r="B7" s="306" t="s">
        <v>724</v>
      </c>
      <c r="C7" s="65" t="s">
        <v>722</v>
      </c>
      <c r="D7" s="65" t="s">
        <v>725</v>
      </c>
      <c r="E7" s="65"/>
      <c r="F7" s="65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5" t="s">
        <v>735</v>
      </c>
      <c r="Z7" s="67"/>
      <c r="AA7" s="67"/>
      <c r="AB7" s="67"/>
      <c r="AC7" s="65"/>
      <c r="AD7" s="65"/>
      <c r="AE7" s="65"/>
      <c r="AF7" s="68"/>
    </row>
    <row r="8" spans="1:32" ht="49.5" customHeight="1">
      <c r="A8" s="305"/>
      <c r="B8" s="307"/>
      <c r="C8" s="64" t="s">
        <v>726</v>
      </c>
      <c r="D8" s="64" t="s">
        <v>746</v>
      </c>
      <c r="E8" s="64" t="s">
        <v>747</v>
      </c>
      <c r="F8" s="64" t="s">
        <v>748</v>
      </c>
      <c r="G8" s="63" t="s">
        <v>749</v>
      </c>
      <c r="H8" s="64" t="s">
        <v>750</v>
      </c>
      <c r="I8" s="64" t="s">
        <v>751</v>
      </c>
      <c r="J8" s="64" t="s">
        <v>752</v>
      </c>
      <c r="K8" s="64" t="s">
        <v>753</v>
      </c>
      <c r="L8" s="64" t="s">
        <v>754</v>
      </c>
      <c r="M8" s="64" t="s">
        <v>755</v>
      </c>
      <c r="N8" s="64" t="s">
        <v>756</v>
      </c>
      <c r="O8" s="64" t="s">
        <v>757</v>
      </c>
      <c r="P8" s="64" t="s">
        <v>758</v>
      </c>
      <c r="Q8" s="64" t="s">
        <v>759</v>
      </c>
      <c r="R8" s="64" t="s">
        <v>760</v>
      </c>
      <c r="S8" s="64" t="s">
        <v>761</v>
      </c>
      <c r="T8" s="64" t="s">
        <v>762</v>
      </c>
      <c r="U8" s="64" t="s">
        <v>763</v>
      </c>
      <c r="V8" s="64" t="s">
        <v>764</v>
      </c>
      <c r="W8" s="64" t="s">
        <v>765</v>
      </c>
      <c r="X8" s="69" t="s">
        <v>727</v>
      </c>
      <c r="Y8" s="64" t="s">
        <v>728</v>
      </c>
      <c r="Z8" s="64" t="s">
        <v>729</v>
      </c>
      <c r="AA8" s="64" t="s">
        <v>730</v>
      </c>
      <c r="AB8" s="64" t="s">
        <v>731</v>
      </c>
      <c r="AC8" s="64" t="s">
        <v>732</v>
      </c>
      <c r="AD8" s="64" t="s">
        <v>733</v>
      </c>
      <c r="AE8" s="64" t="s">
        <v>734</v>
      </c>
      <c r="AF8" s="69" t="s">
        <v>386</v>
      </c>
    </row>
    <row r="9" spans="1:32" ht="5" customHeight="1">
      <c r="A9" s="70"/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1"/>
      <c r="AA9" s="71"/>
      <c r="AB9" s="71"/>
      <c r="AC9" s="70"/>
      <c r="AD9" s="70"/>
      <c r="AE9" s="70"/>
      <c r="AF9" s="71"/>
    </row>
    <row r="10" spans="1:32" ht="8.25" customHeight="1">
      <c r="A10" s="72" t="s">
        <v>631</v>
      </c>
      <c r="B10" s="73" t="s">
        <v>703</v>
      </c>
      <c r="C10" s="74">
        <v>1259</v>
      </c>
      <c r="D10" s="74">
        <v>154</v>
      </c>
      <c r="E10" s="74">
        <v>0</v>
      </c>
      <c r="F10" s="74">
        <v>451</v>
      </c>
      <c r="G10" s="74">
        <v>0</v>
      </c>
      <c r="H10" s="74">
        <v>0</v>
      </c>
      <c r="I10" s="74">
        <v>0</v>
      </c>
      <c r="J10" s="74">
        <v>31</v>
      </c>
      <c r="K10" s="74">
        <v>0</v>
      </c>
      <c r="L10" s="74">
        <v>37</v>
      </c>
      <c r="M10" s="74">
        <v>0</v>
      </c>
      <c r="N10" s="74">
        <v>0</v>
      </c>
      <c r="O10" s="74">
        <v>0</v>
      </c>
      <c r="P10" s="74">
        <v>0</v>
      </c>
      <c r="Q10" s="74">
        <v>0</v>
      </c>
      <c r="R10" s="74">
        <v>13</v>
      </c>
      <c r="S10" s="74">
        <v>6</v>
      </c>
      <c r="T10" s="74">
        <v>3</v>
      </c>
      <c r="U10" s="74">
        <v>0</v>
      </c>
      <c r="V10" s="74">
        <v>2</v>
      </c>
      <c r="W10" s="74">
        <v>0</v>
      </c>
      <c r="X10" s="74">
        <v>697</v>
      </c>
      <c r="Y10" s="74">
        <v>0</v>
      </c>
      <c r="Z10" s="74">
        <v>4</v>
      </c>
      <c r="AA10" s="74">
        <v>0</v>
      </c>
      <c r="AB10" s="74">
        <v>557</v>
      </c>
      <c r="AC10" s="74">
        <v>1</v>
      </c>
      <c r="AD10" s="74">
        <v>0</v>
      </c>
      <c r="AE10" s="74">
        <v>562</v>
      </c>
      <c r="AF10" s="74">
        <v>1259</v>
      </c>
    </row>
    <row r="11" spans="1:32" ht="8.25" customHeight="1">
      <c r="A11" s="72" t="s">
        <v>632</v>
      </c>
      <c r="B11" s="73" t="s">
        <v>704</v>
      </c>
      <c r="C11" s="74">
        <v>1897</v>
      </c>
      <c r="D11" s="74">
        <v>0</v>
      </c>
      <c r="E11" s="74">
        <v>36</v>
      </c>
      <c r="F11" s="74">
        <v>1718</v>
      </c>
      <c r="G11" s="74">
        <v>110</v>
      </c>
      <c r="H11" s="74">
        <v>0</v>
      </c>
      <c r="I11" s="74">
        <v>33</v>
      </c>
      <c r="J11" s="74">
        <v>0</v>
      </c>
      <c r="K11" s="74">
        <v>0</v>
      </c>
      <c r="L11" s="74">
        <v>0</v>
      </c>
      <c r="M11" s="74">
        <v>0</v>
      </c>
      <c r="N11" s="74">
        <v>0</v>
      </c>
      <c r="O11" s="74">
        <v>0</v>
      </c>
      <c r="P11" s="74">
        <v>0</v>
      </c>
      <c r="Q11" s="74">
        <v>0</v>
      </c>
      <c r="R11" s="74">
        <v>0</v>
      </c>
      <c r="S11" s="74">
        <v>0</v>
      </c>
      <c r="T11" s="74">
        <v>0</v>
      </c>
      <c r="U11" s="74">
        <v>0</v>
      </c>
      <c r="V11" s="74">
        <v>0</v>
      </c>
      <c r="W11" s="74">
        <v>0</v>
      </c>
      <c r="X11" s="74">
        <v>1897</v>
      </c>
      <c r="Y11" s="74">
        <v>0</v>
      </c>
      <c r="Z11" s="74">
        <v>0</v>
      </c>
      <c r="AA11" s="74">
        <v>0</v>
      </c>
      <c r="AB11" s="74">
        <v>0</v>
      </c>
      <c r="AC11" s="74">
        <v>0</v>
      </c>
      <c r="AD11" s="74">
        <v>0</v>
      </c>
      <c r="AE11" s="74">
        <v>0</v>
      </c>
      <c r="AF11" s="74">
        <v>1897</v>
      </c>
    </row>
    <row r="12" spans="1:32" ht="8.25" customHeight="1">
      <c r="A12" s="72" t="s">
        <v>633</v>
      </c>
      <c r="B12" s="73" t="s">
        <v>705</v>
      </c>
      <c r="C12" s="74">
        <v>128289</v>
      </c>
      <c r="D12" s="74">
        <v>3369</v>
      </c>
      <c r="E12" s="74">
        <v>1817</v>
      </c>
      <c r="F12" s="74">
        <v>35167</v>
      </c>
      <c r="G12" s="74">
        <v>861</v>
      </c>
      <c r="H12" s="74">
        <v>99</v>
      </c>
      <c r="I12" s="74">
        <v>6323</v>
      </c>
      <c r="J12" s="74">
        <v>2525</v>
      </c>
      <c r="K12" s="74">
        <v>3806</v>
      </c>
      <c r="L12" s="74">
        <v>2185</v>
      </c>
      <c r="M12" s="74">
        <v>1303</v>
      </c>
      <c r="N12" s="74">
        <v>339</v>
      </c>
      <c r="O12" s="74">
        <v>147</v>
      </c>
      <c r="P12" s="74">
        <v>1238</v>
      </c>
      <c r="Q12" s="74">
        <v>1766</v>
      </c>
      <c r="R12" s="74">
        <v>255</v>
      </c>
      <c r="S12" s="74">
        <v>439</v>
      </c>
      <c r="T12" s="74">
        <v>2650</v>
      </c>
      <c r="U12" s="74">
        <v>98</v>
      </c>
      <c r="V12" s="74">
        <v>884</v>
      </c>
      <c r="W12" s="74">
        <v>0</v>
      </c>
      <c r="X12" s="74">
        <v>65271</v>
      </c>
      <c r="Y12" s="74">
        <v>0</v>
      </c>
      <c r="Z12" s="74">
        <v>308</v>
      </c>
      <c r="AA12" s="74">
        <v>0</v>
      </c>
      <c r="AB12" s="74">
        <v>51218</v>
      </c>
      <c r="AC12" s="74">
        <v>11492</v>
      </c>
      <c r="AD12" s="74">
        <v>0</v>
      </c>
      <c r="AE12" s="74">
        <v>63018</v>
      </c>
      <c r="AF12" s="74">
        <v>128289</v>
      </c>
    </row>
    <row r="13" spans="1:32" ht="8.25" customHeight="1">
      <c r="A13" s="72" t="s">
        <v>634</v>
      </c>
      <c r="B13" s="73" t="s">
        <v>706</v>
      </c>
      <c r="C13" s="74">
        <v>10</v>
      </c>
      <c r="D13" s="74">
        <v>0</v>
      </c>
      <c r="E13" s="74">
        <v>0</v>
      </c>
      <c r="F13" s="74">
        <v>0</v>
      </c>
      <c r="G13" s="74">
        <v>10</v>
      </c>
      <c r="H13" s="74">
        <v>0</v>
      </c>
      <c r="I13" s="74">
        <v>0</v>
      </c>
      <c r="J13" s="74">
        <v>0</v>
      </c>
      <c r="K13" s="74">
        <v>0</v>
      </c>
      <c r="L13" s="74">
        <v>0</v>
      </c>
      <c r="M13" s="74">
        <v>0</v>
      </c>
      <c r="N13" s="74">
        <v>0</v>
      </c>
      <c r="O13" s="74">
        <v>0</v>
      </c>
      <c r="P13" s="74">
        <v>0</v>
      </c>
      <c r="Q13" s="74">
        <v>0</v>
      </c>
      <c r="R13" s="74">
        <v>0</v>
      </c>
      <c r="S13" s="74">
        <v>0</v>
      </c>
      <c r="T13" s="74">
        <v>0</v>
      </c>
      <c r="U13" s="74">
        <v>0</v>
      </c>
      <c r="V13" s="74">
        <v>0</v>
      </c>
      <c r="W13" s="74">
        <v>0</v>
      </c>
      <c r="X13" s="74">
        <v>10</v>
      </c>
      <c r="Y13" s="74">
        <v>0</v>
      </c>
      <c r="Z13" s="74">
        <v>0</v>
      </c>
      <c r="AA13" s="74">
        <v>0</v>
      </c>
      <c r="AB13" s="74">
        <v>0</v>
      </c>
      <c r="AC13" s="74">
        <v>0</v>
      </c>
      <c r="AD13" s="74">
        <v>0</v>
      </c>
      <c r="AE13" s="74">
        <v>0</v>
      </c>
      <c r="AF13" s="74">
        <v>10</v>
      </c>
    </row>
    <row r="14" spans="1:32" ht="8.25" customHeight="1">
      <c r="A14" s="72" t="s">
        <v>635</v>
      </c>
      <c r="B14" s="73" t="s">
        <v>707</v>
      </c>
      <c r="C14" s="74">
        <v>0</v>
      </c>
      <c r="D14" s="74">
        <v>0</v>
      </c>
      <c r="E14" s="74">
        <v>0</v>
      </c>
      <c r="F14" s="74">
        <v>0</v>
      </c>
      <c r="G14" s="74">
        <v>0</v>
      </c>
      <c r="H14" s="74">
        <v>0</v>
      </c>
      <c r="I14" s="74">
        <v>0</v>
      </c>
      <c r="J14" s="74">
        <v>0</v>
      </c>
      <c r="K14" s="74">
        <v>0</v>
      </c>
      <c r="L14" s="74">
        <v>0</v>
      </c>
      <c r="M14" s="74">
        <v>0</v>
      </c>
      <c r="N14" s="74">
        <v>0</v>
      </c>
      <c r="O14" s="74">
        <v>0</v>
      </c>
      <c r="P14" s="74">
        <v>0</v>
      </c>
      <c r="Q14" s="74">
        <v>0</v>
      </c>
      <c r="R14" s="74">
        <v>0</v>
      </c>
      <c r="S14" s="74">
        <v>0</v>
      </c>
      <c r="T14" s="74">
        <v>0</v>
      </c>
      <c r="U14" s="74">
        <v>0</v>
      </c>
      <c r="V14" s="74">
        <v>0</v>
      </c>
      <c r="W14" s="74">
        <v>0</v>
      </c>
      <c r="X14" s="74">
        <v>0</v>
      </c>
      <c r="Y14" s="74">
        <v>0</v>
      </c>
      <c r="Z14" s="74">
        <v>0</v>
      </c>
      <c r="AA14" s="74">
        <v>0</v>
      </c>
      <c r="AB14" s="74">
        <v>0</v>
      </c>
      <c r="AC14" s="74">
        <v>0</v>
      </c>
      <c r="AD14" s="74">
        <v>0</v>
      </c>
      <c r="AE14" s="74">
        <v>0</v>
      </c>
      <c r="AF14" s="74">
        <v>0</v>
      </c>
    </row>
    <row r="15" spans="1:32" ht="8.25" customHeight="1">
      <c r="A15" s="75" t="s">
        <v>636</v>
      </c>
      <c r="B15" s="70" t="s">
        <v>197</v>
      </c>
      <c r="C15" s="76">
        <v>218</v>
      </c>
      <c r="D15" s="76">
        <v>0</v>
      </c>
      <c r="E15" s="76">
        <v>0</v>
      </c>
      <c r="F15" s="76">
        <v>0</v>
      </c>
      <c r="G15" s="76">
        <v>0</v>
      </c>
      <c r="H15" s="76">
        <v>0</v>
      </c>
      <c r="I15" s="76">
        <v>206</v>
      </c>
      <c r="J15" s="76">
        <v>0</v>
      </c>
      <c r="K15" s="76">
        <v>0</v>
      </c>
      <c r="L15" s="76">
        <v>0</v>
      </c>
      <c r="M15" s="76">
        <v>0</v>
      </c>
      <c r="N15" s="76">
        <v>0</v>
      </c>
      <c r="O15" s="76">
        <v>0</v>
      </c>
      <c r="P15" s="76">
        <v>0</v>
      </c>
      <c r="Q15" s="76">
        <v>0</v>
      </c>
      <c r="R15" s="76">
        <v>12</v>
      </c>
      <c r="S15" s="76">
        <v>0</v>
      </c>
      <c r="T15" s="76">
        <v>0</v>
      </c>
      <c r="U15" s="76">
        <v>0</v>
      </c>
      <c r="V15" s="76">
        <v>0</v>
      </c>
      <c r="W15" s="76">
        <v>0</v>
      </c>
      <c r="X15" s="76">
        <v>218</v>
      </c>
      <c r="Y15" s="76">
        <v>0</v>
      </c>
      <c r="Z15" s="76">
        <v>0</v>
      </c>
      <c r="AA15" s="76">
        <v>0</v>
      </c>
      <c r="AB15" s="76">
        <v>0</v>
      </c>
      <c r="AC15" s="76">
        <v>0</v>
      </c>
      <c r="AD15" s="76">
        <v>0</v>
      </c>
      <c r="AE15" s="76">
        <v>0</v>
      </c>
      <c r="AF15" s="76">
        <v>218</v>
      </c>
    </row>
    <row r="16" spans="1:32" ht="8.25" customHeight="1">
      <c r="A16" s="75" t="s">
        <v>637</v>
      </c>
      <c r="B16" s="70" t="s">
        <v>708</v>
      </c>
      <c r="C16" s="76">
        <v>0</v>
      </c>
      <c r="D16" s="76">
        <v>0</v>
      </c>
      <c r="E16" s="76">
        <v>0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  <c r="T16" s="76">
        <v>0</v>
      </c>
      <c r="U16" s="76">
        <v>0</v>
      </c>
      <c r="V16" s="76">
        <v>0</v>
      </c>
      <c r="W16" s="76">
        <v>0</v>
      </c>
      <c r="X16" s="76">
        <v>0</v>
      </c>
      <c r="Y16" s="76">
        <v>0</v>
      </c>
      <c r="Z16" s="76">
        <v>0</v>
      </c>
      <c r="AA16" s="76">
        <v>0</v>
      </c>
      <c r="AB16" s="76">
        <v>0</v>
      </c>
      <c r="AC16" s="76">
        <v>0</v>
      </c>
      <c r="AD16" s="76">
        <v>0</v>
      </c>
      <c r="AE16" s="76">
        <v>0</v>
      </c>
      <c r="AF16" s="76">
        <v>0</v>
      </c>
    </row>
    <row r="17" spans="1:32" ht="8.25" customHeight="1">
      <c r="A17" s="75" t="s">
        <v>638</v>
      </c>
      <c r="B17" s="70" t="s">
        <v>709</v>
      </c>
      <c r="C17" s="76">
        <v>3103</v>
      </c>
      <c r="D17" s="76">
        <v>2</v>
      </c>
      <c r="E17" s="76">
        <v>756</v>
      </c>
      <c r="F17" s="76">
        <v>741</v>
      </c>
      <c r="G17" s="76">
        <v>8</v>
      </c>
      <c r="H17" s="76">
        <v>0</v>
      </c>
      <c r="I17" s="76">
        <v>22</v>
      </c>
      <c r="J17" s="76">
        <v>197</v>
      </c>
      <c r="K17" s="76">
        <v>323</v>
      </c>
      <c r="L17" s="76">
        <v>2</v>
      </c>
      <c r="M17" s="76">
        <v>20</v>
      </c>
      <c r="N17" s="76">
        <v>51</v>
      </c>
      <c r="O17" s="76">
        <v>0</v>
      </c>
      <c r="P17" s="76">
        <v>34</v>
      </c>
      <c r="Q17" s="76">
        <v>46</v>
      </c>
      <c r="R17" s="76">
        <v>31</v>
      </c>
      <c r="S17" s="76">
        <v>50</v>
      </c>
      <c r="T17" s="76">
        <v>7</v>
      </c>
      <c r="U17" s="76">
        <v>0</v>
      </c>
      <c r="V17" s="76">
        <v>177</v>
      </c>
      <c r="W17" s="76">
        <v>0</v>
      </c>
      <c r="X17" s="76">
        <v>2467</v>
      </c>
      <c r="Y17" s="76">
        <v>0</v>
      </c>
      <c r="Z17" s="76">
        <v>0</v>
      </c>
      <c r="AA17" s="76">
        <v>0</v>
      </c>
      <c r="AB17" s="76">
        <v>636</v>
      </c>
      <c r="AC17" s="76">
        <v>0</v>
      </c>
      <c r="AD17" s="76">
        <v>0</v>
      </c>
      <c r="AE17" s="76">
        <v>636</v>
      </c>
      <c r="AF17" s="76">
        <v>3103</v>
      </c>
    </row>
    <row r="18" spans="1:32" ht="8.25" customHeight="1">
      <c r="A18" s="75" t="s">
        <v>639</v>
      </c>
      <c r="B18" s="70" t="s">
        <v>710</v>
      </c>
      <c r="C18" s="76">
        <v>3500</v>
      </c>
      <c r="D18" s="76">
        <v>0</v>
      </c>
      <c r="E18" s="76">
        <v>18</v>
      </c>
      <c r="F18" s="76">
        <v>156</v>
      </c>
      <c r="G18" s="76">
        <v>12</v>
      </c>
      <c r="H18" s="76">
        <v>0</v>
      </c>
      <c r="I18" s="76">
        <v>70</v>
      </c>
      <c r="J18" s="76">
        <v>177</v>
      </c>
      <c r="K18" s="76">
        <v>25</v>
      </c>
      <c r="L18" s="76">
        <v>2</v>
      </c>
      <c r="M18" s="76">
        <v>45</v>
      </c>
      <c r="N18" s="76">
        <v>88</v>
      </c>
      <c r="O18" s="76">
        <v>3</v>
      </c>
      <c r="P18" s="76">
        <v>74</v>
      </c>
      <c r="Q18" s="76">
        <v>37</v>
      </c>
      <c r="R18" s="76">
        <v>102</v>
      </c>
      <c r="S18" s="76">
        <v>34</v>
      </c>
      <c r="T18" s="76">
        <v>109</v>
      </c>
      <c r="U18" s="76">
        <v>8</v>
      </c>
      <c r="V18" s="76">
        <v>517</v>
      </c>
      <c r="W18" s="76">
        <v>0</v>
      </c>
      <c r="X18" s="76">
        <v>1477</v>
      </c>
      <c r="Y18" s="76">
        <v>0</v>
      </c>
      <c r="Z18" s="76">
        <v>0</v>
      </c>
      <c r="AA18" s="76">
        <v>0</v>
      </c>
      <c r="AB18" s="76">
        <v>2023</v>
      </c>
      <c r="AC18" s="76">
        <v>0</v>
      </c>
      <c r="AD18" s="76">
        <v>0</v>
      </c>
      <c r="AE18" s="76">
        <v>2023</v>
      </c>
      <c r="AF18" s="76">
        <v>3500</v>
      </c>
    </row>
    <row r="19" spans="1:32" ht="8.25" customHeight="1">
      <c r="A19" s="75" t="s">
        <v>640</v>
      </c>
      <c r="B19" s="70" t="s">
        <v>711</v>
      </c>
      <c r="C19" s="76">
        <v>2100</v>
      </c>
      <c r="D19" s="76">
        <v>0</v>
      </c>
      <c r="E19" s="76">
        <v>0</v>
      </c>
      <c r="F19" s="76">
        <v>10</v>
      </c>
      <c r="G19" s="76">
        <v>20</v>
      </c>
      <c r="H19" s="76">
        <v>6</v>
      </c>
      <c r="I19" s="76">
        <v>5</v>
      </c>
      <c r="J19" s="76">
        <v>82</v>
      </c>
      <c r="K19" s="76">
        <v>26</v>
      </c>
      <c r="L19" s="76">
        <v>0</v>
      </c>
      <c r="M19" s="76">
        <v>433</v>
      </c>
      <c r="N19" s="76">
        <v>419</v>
      </c>
      <c r="O19" s="76">
        <v>5</v>
      </c>
      <c r="P19" s="76">
        <v>163</v>
      </c>
      <c r="Q19" s="76">
        <v>18</v>
      </c>
      <c r="R19" s="76">
        <v>146</v>
      </c>
      <c r="S19" s="76">
        <v>51</v>
      </c>
      <c r="T19" s="76">
        <v>50</v>
      </c>
      <c r="U19" s="76">
        <v>8</v>
      </c>
      <c r="V19" s="76">
        <v>37</v>
      </c>
      <c r="W19" s="76">
        <v>0</v>
      </c>
      <c r="X19" s="76">
        <v>1479</v>
      </c>
      <c r="Y19" s="76">
        <v>0</v>
      </c>
      <c r="Z19" s="76">
        <v>0</v>
      </c>
      <c r="AA19" s="76">
        <v>0</v>
      </c>
      <c r="AB19" s="76">
        <v>261</v>
      </c>
      <c r="AC19" s="76">
        <v>360</v>
      </c>
      <c r="AD19" s="76">
        <v>0</v>
      </c>
      <c r="AE19" s="76">
        <v>621</v>
      </c>
      <c r="AF19" s="76">
        <v>2100</v>
      </c>
    </row>
    <row r="20" spans="1:32" ht="8.25" customHeight="1">
      <c r="A20" s="72" t="s">
        <v>641</v>
      </c>
      <c r="B20" s="73" t="s">
        <v>712</v>
      </c>
      <c r="C20" s="74">
        <v>3589</v>
      </c>
      <c r="D20" s="74">
        <v>126</v>
      </c>
      <c r="E20" s="74">
        <v>84</v>
      </c>
      <c r="F20" s="74">
        <v>410</v>
      </c>
      <c r="G20" s="74">
        <v>76</v>
      </c>
      <c r="H20" s="74">
        <v>26</v>
      </c>
      <c r="I20" s="74">
        <v>172</v>
      </c>
      <c r="J20" s="74">
        <v>906</v>
      </c>
      <c r="K20" s="74">
        <v>174</v>
      </c>
      <c r="L20" s="74">
        <v>68</v>
      </c>
      <c r="M20" s="74">
        <v>124</v>
      </c>
      <c r="N20" s="74">
        <v>232</v>
      </c>
      <c r="O20" s="74">
        <v>238</v>
      </c>
      <c r="P20" s="74">
        <v>136</v>
      </c>
      <c r="Q20" s="74">
        <v>126</v>
      </c>
      <c r="R20" s="74">
        <v>371</v>
      </c>
      <c r="S20" s="74">
        <v>60</v>
      </c>
      <c r="T20" s="74">
        <v>88</v>
      </c>
      <c r="U20" s="74">
        <v>6</v>
      </c>
      <c r="V20" s="74">
        <v>20</v>
      </c>
      <c r="W20" s="74">
        <v>0</v>
      </c>
      <c r="X20" s="74">
        <v>3443</v>
      </c>
      <c r="Y20" s="74">
        <v>0</v>
      </c>
      <c r="Z20" s="74">
        <v>0</v>
      </c>
      <c r="AA20" s="74">
        <v>0</v>
      </c>
      <c r="AB20" s="74">
        <v>146</v>
      </c>
      <c r="AC20" s="74">
        <v>0</v>
      </c>
      <c r="AD20" s="74">
        <v>0</v>
      </c>
      <c r="AE20" s="74">
        <v>146</v>
      </c>
      <c r="AF20" s="74">
        <v>3589</v>
      </c>
    </row>
    <row r="21" spans="1:32" ht="8.25" customHeight="1">
      <c r="A21" s="72" t="s">
        <v>642</v>
      </c>
      <c r="B21" s="73" t="s">
        <v>713</v>
      </c>
      <c r="C21" s="74">
        <v>226</v>
      </c>
      <c r="D21" s="74">
        <v>0</v>
      </c>
      <c r="E21" s="74">
        <v>0</v>
      </c>
      <c r="F21" s="74">
        <v>0</v>
      </c>
      <c r="G21" s="74">
        <v>2</v>
      </c>
      <c r="H21" s="74">
        <v>0</v>
      </c>
      <c r="I21" s="74">
        <v>10</v>
      </c>
      <c r="J21" s="74">
        <v>76</v>
      </c>
      <c r="K21" s="74">
        <v>6</v>
      </c>
      <c r="L21" s="74">
        <v>26</v>
      </c>
      <c r="M21" s="74">
        <v>8</v>
      </c>
      <c r="N21" s="74">
        <v>0</v>
      </c>
      <c r="O21" s="74">
        <v>16</v>
      </c>
      <c r="P21" s="74">
        <v>28</v>
      </c>
      <c r="Q21" s="74">
        <v>30</v>
      </c>
      <c r="R21" s="74">
        <v>2</v>
      </c>
      <c r="S21" s="74">
        <v>4</v>
      </c>
      <c r="T21" s="74">
        <v>6</v>
      </c>
      <c r="U21" s="74">
        <v>4</v>
      </c>
      <c r="V21" s="74">
        <v>8</v>
      </c>
      <c r="W21" s="74">
        <v>0</v>
      </c>
      <c r="X21" s="74">
        <v>226</v>
      </c>
      <c r="Y21" s="74">
        <v>0</v>
      </c>
      <c r="Z21" s="74">
        <v>0</v>
      </c>
      <c r="AA21" s="74">
        <v>0</v>
      </c>
      <c r="AB21" s="74">
        <v>0</v>
      </c>
      <c r="AC21" s="74">
        <v>0</v>
      </c>
      <c r="AD21" s="74">
        <v>0</v>
      </c>
      <c r="AE21" s="74">
        <v>0</v>
      </c>
      <c r="AF21" s="74">
        <v>226</v>
      </c>
    </row>
    <row r="22" spans="1:32" ht="8.25" customHeight="1">
      <c r="A22" s="72" t="s">
        <v>643</v>
      </c>
      <c r="B22" s="73" t="s">
        <v>714</v>
      </c>
      <c r="C22" s="74">
        <v>1577</v>
      </c>
      <c r="D22" s="74">
        <v>10</v>
      </c>
      <c r="E22" s="74">
        <v>46</v>
      </c>
      <c r="F22" s="74">
        <v>369</v>
      </c>
      <c r="G22" s="74">
        <v>66</v>
      </c>
      <c r="H22" s="74">
        <v>14</v>
      </c>
      <c r="I22" s="74">
        <v>78</v>
      </c>
      <c r="J22" s="74">
        <v>206</v>
      </c>
      <c r="K22" s="74">
        <v>140</v>
      </c>
      <c r="L22" s="74">
        <v>4</v>
      </c>
      <c r="M22" s="74">
        <v>66</v>
      </c>
      <c r="N22" s="74">
        <v>168</v>
      </c>
      <c r="O22" s="74">
        <v>10</v>
      </c>
      <c r="P22" s="74">
        <v>224</v>
      </c>
      <c r="Q22" s="74">
        <v>16</v>
      </c>
      <c r="R22" s="74">
        <v>62</v>
      </c>
      <c r="S22" s="74">
        <v>38</v>
      </c>
      <c r="T22" s="74">
        <v>32</v>
      </c>
      <c r="U22" s="74">
        <v>10</v>
      </c>
      <c r="V22" s="74">
        <v>18</v>
      </c>
      <c r="W22" s="74">
        <v>0</v>
      </c>
      <c r="X22" s="74">
        <v>1577</v>
      </c>
      <c r="Y22" s="74">
        <v>0</v>
      </c>
      <c r="Z22" s="74">
        <v>0</v>
      </c>
      <c r="AA22" s="74">
        <v>0</v>
      </c>
      <c r="AB22" s="74">
        <v>0</v>
      </c>
      <c r="AC22" s="74">
        <v>0</v>
      </c>
      <c r="AD22" s="74">
        <v>0</v>
      </c>
      <c r="AE22" s="74">
        <v>0</v>
      </c>
      <c r="AF22" s="74">
        <v>1577</v>
      </c>
    </row>
    <row r="23" spans="1:32" ht="8.25" customHeight="1">
      <c r="A23" s="72" t="s">
        <v>644</v>
      </c>
      <c r="B23" s="73" t="s">
        <v>715</v>
      </c>
      <c r="C23" s="74">
        <v>9387</v>
      </c>
      <c r="D23" s="74">
        <v>70</v>
      </c>
      <c r="E23" s="74">
        <v>997</v>
      </c>
      <c r="F23" s="74">
        <v>2054</v>
      </c>
      <c r="G23" s="74">
        <v>92</v>
      </c>
      <c r="H23" s="74">
        <v>106</v>
      </c>
      <c r="I23" s="74">
        <v>428</v>
      </c>
      <c r="J23" s="74">
        <v>1294</v>
      </c>
      <c r="K23" s="74">
        <v>752</v>
      </c>
      <c r="L23" s="74">
        <v>256</v>
      </c>
      <c r="M23" s="74">
        <v>1567</v>
      </c>
      <c r="N23" s="74">
        <v>248</v>
      </c>
      <c r="O23" s="74">
        <v>24</v>
      </c>
      <c r="P23" s="74">
        <v>212</v>
      </c>
      <c r="Q23" s="74">
        <v>266</v>
      </c>
      <c r="R23" s="74">
        <v>138</v>
      </c>
      <c r="S23" s="74">
        <v>404</v>
      </c>
      <c r="T23" s="74">
        <v>186</v>
      </c>
      <c r="U23" s="74">
        <v>54</v>
      </c>
      <c r="V23" s="74">
        <v>52</v>
      </c>
      <c r="W23" s="74">
        <v>0</v>
      </c>
      <c r="X23" s="74">
        <v>9200</v>
      </c>
      <c r="Y23" s="74">
        <v>0</v>
      </c>
      <c r="Z23" s="74">
        <v>0</v>
      </c>
      <c r="AA23" s="74">
        <v>0</v>
      </c>
      <c r="AB23" s="74">
        <v>187</v>
      </c>
      <c r="AC23" s="74">
        <v>0</v>
      </c>
      <c r="AD23" s="74">
        <v>0</v>
      </c>
      <c r="AE23" s="74">
        <v>187</v>
      </c>
      <c r="AF23" s="74">
        <v>9387</v>
      </c>
    </row>
    <row r="24" spans="1:32" ht="8.25" customHeight="1">
      <c r="A24" s="72" t="s">
        <v>645</v>
      </c>
      <c r="B24" s="73" t="s">
        <v>716</v>
      </c>
      <c r="C24" s="74">
        <v>0</v>
      </c>
      <c r="D24" s="74">
        <v>0</v>
      </c>
      <c r="E24" s="74">
        <v>0</v>
      </c>
      <c r="F24" s="74">
        <v>0</v>
      </c>
      <c r="G24" s="74">
        <v>0</v>
      </c>
      <c r="H24" s="74">
        <v>0</v>
      </c>
      <c r="I24" s="74">
        <v>0</v>
      </c>
      <c r="J24" s="74">
        <v>0</v>
      </c>
      <c r="K24" s="74">
        <v>0</v>
      </c>
      <c r="L24" s="74">
        <v>0</v>
      </c>
      <c r="M24" s="74">
        <v>0</v>
      </c>
      <c r="N24" s="74">
        <v>0</v>
      </c>
      <c r="O24" s="74">
        <v>0</v>
      </c>
      <c r="P24" s="74">
        <v>0</v>
      </c>
      <c r="Q24" s="74">
        <v>0</v>
      </c>
      <c r="R24" s="74">
        <v>0</v>
      </c>
      <c r="S24" s="74">
        <v>0</v>
      </c>
      <c r="T24" s="74">
        <v>0</v>
      </c>
      <c r="U24" s="74">
        <v>0</v>
      </c>
      <c r="V24" s="74">
        <v>0</v>
      </c>
      <c r="W24" s="74">
        <v>0</v>
      </c>
      <c r="X24" s="74">
        <v>0</v>
      </c>
      <c r="Y24" s="74">
        <v>0</v>
      </c>
      <c r="Z24" s="74">
        <v>0</v>
      </c>
      <c r="AA24" s="74">
        <v>0</v>
      </c>
      <c r="AB24" s="74">
        <v>0</v>
      </c>
      <c r="AC24" s="74">
        <v>0</v>
      </c>
      <c r="AD24" s="74">
        <v>0</v>
      </c>
      <c r="AE24" s="74">
        <v>0</v>
      </c>
      <c r="AF24" s="74">
        <v>0</v>
      </c>
    </row>
    <row r="25" spans="1:32" ht="8.25" customHeight="1">
      <c r="A25" s="75" t="s">
        <v>646</v>
      </c>
      <c r="B25" s="70" t="s">
        <v>366</v>
      </c>
      <c r="C25" s="76">
        <v>31</v>
      </c>
      <c r="D25" s="76">
        <v>0</v>
      </c>
      <c r="E25" s="76">
        <v>0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3</v>
      </c>
      <c r="Q25" s="76">
        <v>0</v>
      </c>
      <c r="R25" s="76">
        <v>0</v>
      </c>
      <c r="S25" s="76">
        <v>0</v>
      </c>
      <c r="T25" s="76">
        <v>0</v>
      </c>
      <c r="U25" s="76">
        <v>0</v>
      </c>
      <c r="V25" s="76">
        <v>0</v>
      </c>
      <c r="W25" s="76">
        <v>0</v>
      </c>
      <c r="X25" s="76">
        <v>3</v>
      </c>
      <c r="Y25" s="76">
        <v>0</v>
      </c>
      <c r="Z25" s="76">
        <v>0</v>
      </c>
      <c r="AA25" s="76">
        <v>0</v>
      </c>
      <c r="AB25" s="76">
        <v>28</v>
      </c>
      <c r="AC25" s="76">
        <v>0</v>
      </c>
      <c r="AD25" s="76">
        <v>0</v>
      </c>
      <c r="AE25" s="76">
        <v>28</v>
      </c>
      <c r="AF25" s="76">
        <v>31</v>
      </c>
    </row>
    <row r="26" spans="1:32" ht="8.25" customHeight="1">
      <c r="A26" s="75" t="s">
        <v>647</v>
      </c>
      <c r="B26" s="70" t="s">
        <v>717</v>
      </c>
      <c r="C26" s="76">
        <v>0</v>
      </c>
      <c r="D26" s="76">
        <v>0</v>
      </c>
      <c r="E26" s="76">
        <v>0</v>
      </c>
      <c r="F26" s="76">
        <v>0</v>
      </c>
      <c r="G26" s="76">
        <v>0</v>
      </c>
      <c r="H26" s="76">
        <v>0</v>
      </c>
      <c r="I26" s="76">
        <v>0</v>
      </c>
      <c r="J26" s="76">
        <v>0</v>
      </c>
      <c r="K26" s="76">
        <v>0</v>
      </c>
      <c r="L26" s="76">
        <v>0</v>
      </c>
      <c r="M26" s="76">
        <v>0</v>
      </c>
      <c r="N26" s="76">
        <v>0</v>
      </c>
      <c r="O26" s="76">
        <v>0</v>
      </c>
      <c r="P26" s="76">
        <v>0</v>
      </c>
      <c r="Q26" s="76">
        <v>0</v>
      </c>
      <c r="R26" s="76">
        <v>0</v>
      </c>
      <c r="S26" s="76">
        <v>0</v>
      </c>
      <c r="T26" s="76">
        <v>0</v>
      </c>
      <c r="U26" s="76">
        <v>0</v>
      </c>
      <c r="V26" s="76">
        <v>0</v>
      </c>
      <c r="W26" s="76">
        <v>0</v>
      </c>
      <c r="X26" s="76">
        <v>0</v>
      </c>
      <c r="Y26" s="76">
        <v>0</v>
      </c>
      <c r="Z26" s="76">
        <v>0</v>
      </c>
      <c r="AA26" s="76">
        <v>0</v>
      </c>
      <c r="AB26" s="76">
        <v>0</v>
      </c>
      <c r="AC26" s="76">
        <v>0</v>
      </c>
      <c r="AD26" s="76">
        <v>0</v>
      </c>
      <c r="AE26" s="76">
        <v>0</v>
      </c>
      <c r="AF26" s="76">
        <v>0</v>
      </c>
    </row>
    <row r="27" spans="1:32" ht="8.25" customHeight="1">
      <c r="A27" s="75" t="s">
        <v>648</v>
      </c>
      <c r="B27" s="70" t="s">
        <v>718</v>
      </c>
      <c r="C27" s="76">
        <v>168</v>
      </c>
      <c r="D27" s="76">
        <v>0</v>
      </c>
      <c r="E27" s="76">
        <v>0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  <c r="R27" s="76">
        <v>0</v>
      </c>
      <c r="S27" s="76">
        <v>0</v>
      </c>
      <c r="T27" s="76">
        <v>0</v>
      </c>
      <c r="U27" s="76">
        <v>0</v>
      </c>
      <c r="V27" s="76">
        <v>0</v>
      </c>
      <c r="W27" s="76">
        <v>0</v>
      </c>
      <c r="X27" s="76">
        <v>0</v>
      </c>
      <c r="Y27" s="76">
        <v>0</v>
      </c>
      <c r="Z27" s="76">
        <v>0</v>
      </c>
      <c r="AA27" s="76">
        <v>0</v>
      </c>
      <c r="AB27" s="76">
        <v>168</v>
      </c>
      <c r="AC27" s="76">
        <v>0</v>
      </c>
      <c r="AD27" s="76">
        <v>0</v>
      </c>
      <c r="AE27" s="76">
        <v>168</v>
      </c>
      <c r="AF27" s="76">
        <v>168</v>
      </c>
    </row>
    <row r="28" spans="1:32" ht="8.25" customHeight="1">
      <c r="A28" s="75" t="s">
        <v>649</v>
      </c>
      <c r="B28" s="70" t="s">
        <v>719</v>
      </c>
      <c r="C28" s="76">
        <v>0</v>
      </c>
      <c r="D28" s="76">
        <v>0</v>
      </c>
      <c r="E28" s="76">
        <v>0</v>
      </c>
      <c r="F28" s="76">
        <v>0</v>
      </c>
      <c r="G28" s="76">
        <v>0</v>
      </c>
      <c r="H28" s="76">
        <v>0</v>
      </c>
      <c r="I28" s="76">
        <v>0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  <c r="R28" s="76">
        <v>0</v>
      </c>
      <c r="S28" s="76">
        <v>0</v>
      </c>
      <c r="T28" s="76">
        <v>0</v>
      </c>
      <c r="U28" s="76">
        <v>0</v>
      </c>
      <c r="V28" s="76">
        <v>0</v>
      </c>
      <c r="W28" s="76">
        <v>0</v>
      </c>
      <c r="X28" s="76">
        <v>0</v>
      </c>
      <c r="Y28" s="76">
        <v>0</v>
      </c>
      <c r="Z28" s="76">
        <v>0</v>
      </c>
      <c r="AA28" s="76">
        <v>0</v>
      </c>
      <c r="AB28" s="76">
        <v>0</v>
      </c>
      <c r="AC28" s="76">
        <v>0</v>
      </c>
      <c r="AD28" s="76">
        <v>0</v>
      </c>
      <c r="AE28" s="76">
        <v>0</v>
      </c>
      <c r="AF28" s="76">
        <v>0</v>
      </c>
    </row>
    <row r="29" spans="1:32" ht="8.25" customHeight="1">
      <c r="A29" s="75" t="s">
        <v>650</v>
      </c>
      <c r="B29" s="70" t="s">
        <v>720</v>
      </c>
      <c r="C29" s="76">
        <v>0</v>
      </c>
      <c r="D29" s="76">
        <v>0</v>
      </c>
      <c r="E29" s="76">
        <v>0</v>
      </c>
      <c r="F29" s="76">
        <v>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  <c r="R29" s="76">
        <v>0</v>
      </c>
      <c r="S29" s="76">
        <v>0</v>
      </c>
      <c r="T29" s="76">
        <v>0</v>
      </c>
      <c r="U29" s="76">
        <v>0</v>
      </c>
      <c r="V29" s="76">
        <v>0</v>
      </c>
      <c r="W29" s="76">
        <v>0</v>
      </c>
      <c r="X29" s="76">
        <v>0</v>
      </c>
      <c r="Y29" s="76">
        <v>0</v>
      </c>
      <c r="Z29" s="76">
        <v>0</v>
      </c>
      <c r="AA29" s="76">
        <v>0</v>
      </c>
      <c r="AB29" s="76">
        <v>0</v>
      </c>
      <c r="AC29" s="76">
        <v>0</v>
      </c>
      <c r="AD29" s="76">
        <v>0</v>
      </c>
      <c r="AE29" s="76">
        <v>0</v>
      </c>
      <c r="AF29" s="76">
        <v>0</v>
      </c>
    </row>
    <row r="30" spans="1:32" ht="8.25" customHeight="1">
      <c r="A30" s="77"/>
      <c r="B30" s="70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6"/>
      <c r="Z30" s="76"/>
      <c r="AA30" s="76"/>
      <c r="AB30" s="76"/>
      <c r="AC30" s="76"/>
      <c r="AD30" s="76"/>
      <c r="AE30" s="76"/>
      <c r="AF30" s="76"/>
    </row>
    <row r="31" spans="1:32" s="82" customFormat="1" ht="9" customHeight="1">
      <c r="A31" s="79" t="s">
        <v>487</v>
      </c>
      <c r="B31" s="80"/>
      <c r="C31" s="81">
        <v>155354</v>
      </c>
      <c r="D31" s="81">
        <v>3731</v>
      </c>
      <c r="E31" s="81">
        <v>3754</v>
      </c>
      <c r="F31" s="81">
        <v>41076</v>
      </c>
      <c r="G31" s="81">
        <v>1257</v>
      </c>
      <c r="H31" s="81">
        <v>251</v>
      </c>
      <c r="I31" s="81">
        <v>7347</v>
      </c>
      <c r="J31" s="81">
        <v>5494</v>
      </c>
      <c r="K31" s="81">
        <v>5252</v>
      </c>
      <c r="L31" s="81">
        <v>2580</v>
      </c>
      <c r="M31" s="81">
        <v>3566</v>
      </c>
      <c r="N31" s="81">
        <v>1545</v>
      </c>
      <c r="O31" s="81">
        <v>443</v>
      </c>
      <c r="P31" s="81">
        <v>2112</v>
      </c>
      <c r="Q31" s="81">
        <v>2305</v>
      </c>
      <c r="R31" s="81">
        <v>1132</v>
      </c>
      <c r="S31" s="81">
        <v>1086</v>
      </c>
      <c r="T31" s="81">
        <v>3131</v>
      </c>
      <c r="U31" s="81">
        <v>188</v>
      </c>
      <c r="V31" s="81">
        <v>1715</v>
      </c>
      <c r="W31" s="81">
        <v>0</v>
      </c>
      <c r="X31" s="81">
        <v>87965</v>
      </c>
      <c r="Y31" s="81">
        <v>0</v>
      </c>
      <c r="Z31" s="81">
        <v>312</v>
      </c>
      <c r="AA31" s="81">
        <v>0</v>
      </c>
      <c r="AB31" s="81">
        <v>55224</v>
      </c>
      <c r="AC31" s="81">
        <v>11853</v>
      </c>
      <c r="AD31" s="81">
        <v>0</v>
      </c>
      <c r="AE31" s="81">
        <v>67389</v>
      </c>
      <c r="AF31" s="81">
        <v>155354</v>
      </c>
    </row>
    <row r="32" spans="1:32" ht="5" customHeight="1">
      <c r="A32" s="83"/>
      <c r="B32" s="84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</row>
    <row r="33" spans="1:1">
      <c r="A33" s="70" t="s">
        <v>651</v>
      </c>
    </row>
  </sheetData>
  <mergeCells count="2">
    <mergeCell ref="A7:A8"/>
    <mergeCell ref="B7:B8"/>
  </mergeCells>
  <hyperlinks>
    <hyperlink ref="B1" r:id="rId1" display="https://www.ibge.gov.br/en/statistics/economic/national-accounts/16940-input-output-matrix.html?=&amp;t=resultados" xr:uid="{63359A53-17FC-4DB1-B0DF-6017064AF5D9}"/>
  </hyperlinks>
  <printOptions horizontalCentered="1"/>
  <pageMargins left="0.19685039370078741" right="0" top="0.19685039370078741" bottom="0.19685039370078741" header="0" footer="0"/>
  <pageSetup paperSize="9" orientation="portrait" r:id="rId2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139DF-18A7-4602-959F-CE8C8904CA3F}">
  <dimension ref="A1:AC64"/>
  <sheetViews>
    <sheetView showGridLines="0" tabSelected="1" topLeftCell="A42" workbookViewId="0">
      <selection activeCell="K42" sqref="K42"/>
    </sheetView>
  </sheetViews>
  <sheetFormatPr defaultRowHeight="14.5"/>
  <cols>
    <col min="2" max="2" width="17.26953125" customWidth="1"/>
    <col min="3" max="3" width="9.90625" customWidth="1"/>
  </cols>
  <sheetData>
    <row r="1" spans="1:22">
      <c r="A1" t="s">
        <v>671</v>
      </c>
      <c r="B1" s="98" t="s">
        <v>697</v>
      </c>
    </row>
    <row r="2" spans="1:22">
      <c r="A2" t="s">
        <v>676</v>
      </c>
      <c r="B2" s="321">
        <v>44523</v>
      </c>
    </row>
    <row r="3" spans="1:22">
      <c r="A3" s="189" t="s">
        <v>736</v>
      </c>
    </row>
    <row r="4" spans="1:22">
      <c r="A4" s="189"/>
    </row>
    <row r="5" spans="1:22" s="61" customFormat="1" ht="13">
      <c r="A5" s="190" t="s">
        <v>740</v>
      </c>
      <c r="B5" s="190"/>
      <c r="C5" s="190"/>
      <c r="D5" s="190"/>
      <c r="E5" s="190"/>
      <c r="F5" s="190"/>
      <c r="G5" s="190"/>
      <c r="H5" s="190"/>
      <c r="I5" s="190"/>
      <c r="J5" s="190"/>
      <c r="K5" s="190"/>
      <c r="L5" s="190"/>
    </row>
    <row r="6" spans="1:22" s="61" customFormat="1" ht="13"/>
    <row r="7" spans="1:22" s="193" customFormat="1" ht="12">
      <c r="A7" s="323" t="s">
        <v>744</v>
      </c>
      <c r="B7" s="191"/>
      <c r="C7" s="191"/>
      <c r="D7" s="191"/>
      <c r="E7" s="191"/>
      <c r="F7" s="191"/>
      <c r="G7" s="191"/>
      <c r="H7" s="192"/>
    </row>
    <row r="8" spans="1:22" s="194" customFormat="1" ht="12" customHeight="1">
      <c r="G8" s="195"/>
    </row>
    <row r="9" spans="1:22" s="194" customFormat="1" ht="12" customHeight="1">
      <c r="A9" s="325"/>
      <c r="B9" s="352" t="s">
        <v>773</v>
      </c>
      <c r="C9" s="352"/>
      <c r="D9" s="352"/>
      <c r="E9" s="352"/>
      <c r="F9" s="352"/>
      <c r="G9" s="340"/>
      <c r="H9" s="352"/>
      <c r="I9" s="352"/>
      <c r="J9" s="352"/>
      <c r="K9" s="352"/>
      <c r="L9" s="340"/>
      <c r="M9" s="352"/>
      <c r="N9" s="352"/>
      <c r="O9" s="352"/>
      <c r="P9" s="352"/>
      <c r="Q9" s="340"/>
      <c r="R9" s="352"/>
      <c r="S9" s="352"/>
      <c r="T9" s="352"/>
      <c r="U9" s="352"/>
      <c r="V9" s="340"/>
    </row>
    <row r="10" spans="1:22" s="194" customFormat="1" ht="49.5" customHeight="1">
      <c r="A10" s="327"/>
      <c r="B10" s="328" t="s">
        <v>746</v>
      </c>
      <c r="C10" s="328" t="s">
        <v>747</v>
      </c>
      <c r="D10" s="328" t="s">
        <v>748</v>
      </c>
      <c r="E10" s="328" t="s">
        <v>749</v>
      </c>
      <c r="F10" s="328" t="s">
        <v>750</v>
      </c>
      <c r="G10" s="328" t="s">
        <v>751</v>
      </c>
      <c r="H10" s="328" t="s">
        <v>752</v>
      </c>
      <c r="I10" s="328" t="s">
        <v>753</v>
      </c>
      <c r="J10" s="328" t="s">
        <v>754</v>
      </c>
      <c r="K10" s="328" t="s">
        <v>755</v>
      </c>
      <c r="L10" s="328" t="s">
        <v>756</v>
      </c>
      <c r="M10" s="328" t="s">
        <v>757</v>
      </c>
      <c r="N10" s="328" t="s">
        <v>758</v>
      </c>
      <c r="O10" s="328" t="s">
        <v>759</v>
      </c>
      <c r="P10" s="328" t="s">
        <v>760</v>
      </c>
      <c r="Q10" s="328" t="s">
        <v>761</v>
      </c>
      <c r="R10" s="328" t="s">
        <v>762</v>
      </c>
      <c r="S10" s="328" t="s">
        <v>763</v>
      </c>
      <c r="T10" s="328" t="s">
        <v>764</v>
      </c>
      <c r="U10" s="328" t="s">
        <v>765</v>
      </c>
      <c r="V10" s="328" t="s">
        <v>727</v>
      </c>
    </row>
    <row r="11" spans="1:22" s="194" customFormat="1" ht="6" customHeight="1">
      <c r="A11" s="329"/>
      <c r="B11" s="329"/>
      <c r="C11" s="329"/>
      <c r="D11" s="329"/>
      <c r="E11" s="329"/>
      <c r="F11" s="329"/>
      <c r="G11" s="341"/>
      <c r="H11" s="329"/>
      <c r="I11" s="329"/>
      <c r="J11" s="329"/>
      <c r="K11" s="329"/>
      <c r="L11" s="341"/>
      <c r="M11" s="329"/>
      <c r="N11" s="329"/>
      <c r="O11" s="329"/>
      <c r="P11" s="329"/>
      <c r="Q11" s="341"/>
      <c r="R11" s="329"/>
      <c r="S11" s="329"/>
      <c r="T11" s="329"/>
      <c r="U11" s="329"/>
      <c r="V11" s="341"/>
    </row>
    <row r="12" spans="1:22" s="196" customFormat="1" ht="9" customHeight="1">
      <c r="A12" s="353" t="s">
        <v>771</v>
      </c>
      <c r="B12" s="354">
        <v>258967</v>
      </c>
      <c r="C12" s="354">
        <v>110773</v>
      </c>
      <c r="D12" s="354">
        <v>630813</v>
      </c>
      <c r="E12" s="354">
        <v>85465</v>
      </c>
      <c r="F12" s="354">
        <v>37718</v>
      </c>
      <c r="G12" s="354">
        <v>296018</v>
      </c>
      <c r="H12" s="354">
        <v>685708</v>
      </c>
      <c r="I12" s="354">
        <v>226500</v>
      </c>
      <c r="J12" s="354">
        <v>122630</v>
      </c>
      <c r="K12" s="354">
        <v>176004</v>
      </c>
      <c r="L12" s="354">
        <v>365276</v>
      </c>
      <c r="M12" s="354">
        <v>498884</v>
      </c>
      <c r="N12" s="354">
        <v>203829</v>
      </c>
      <c r="O12" s="354">
        <v>209324</v>
      </c>
      <c r="P12" s="354">
        <v>509142</v>
      </c>
      <c r="Q12" s="354">
        <v>333955</v>
      </c>
      <c r="R12" s="354">
        <v>252429</v>
      </c>
      <c r="S12" s="354">
        <v>19139</v>
      </c>
      <c r="T12" s="354">
        <v>71031</v>
      </c>
      <c r="U12" s="354">
        <v>61996</v>
      </c>
      <c r="V12" s="354">
        <v>5155601</v>
      </c>
    </row>
    <row r="13" spans="1:22" s="196" customFormat="1" ht="14.15" customHeight="1">
      <c r="A13" s="353" t="s">
        <v>489</v>
      </c>
      <c r="B13" s="354">
        <v>49810</v>
      </c>
      <c r="C13" s="354">
        <v>32791</v>
      </c>
      <c r="D13" s="354">
        <v>393765</v>
      </c>
      <c r="E13" s="354">
        <v>16133</v>
      </c>
      <c r="F13" s="354">
        <v>16809</v>
      </c>
      <c r="G13" s="354">
        <v>126609</v>
      </c>
      <c r="H13" s="354">
        <v>344668</v>
      </c>
      <c r="I13" s="354">
        <v>131406</v>
      </c>
      <c r="J13" s="354">
        <v>57472</v>
      </c>
      <c r="K13" s="354">
        <v>81411</v>
      </c>
      <c r="L13" s="354">
        <v>143243</v>
      </c>
      <c r="M13" s="354">
        <v>6713</v>
      </c>
      <c r="N13" s="354">
        <v>85619</v>
      </c>
      <c r="O13" s="354">
        <v>138735</v>
      </c>
      <c r="P13" s="354">
        <v>438035</v>
      </c>
      <c r="Q13" s="354">
        <v>314866</v>
      </c>
      <c r="R13" s="354">
        <v>181449</v>
      </c>
      <c r="S13" s="354">
        <v>10977</v>
      </c>
      <c r="T13" s="354">
        <v>39513</v>
      </c>
      <c r="U13" s="354">
        <v>61996</v>
      </c>
      <c r="V13" s="354">
        <v>2672020</v>
      </c>
    </row>
    <row r="14" spans="1:22" s="196" customFormat="1" ht="14.15" customHeight="1">
      <c r="A14" s="353" t="s">
        <v>726</v>
      </c>
      <c r="B14" s="354">
        <v>478730</v>
      </c>
      <c r="C14" s="354">
        <v>260573</v>
      </c>
      <c r="D14" s="354">
        <v>2776460</v>
      </c>
      <c r="E14" s="354">
        <v>260753</v>
      </c>
      <c r="F14" s="354">
        <v>62845</v>
      </c>
      <c r="G14" s="354">
        <v>632308</v>
      </c>
      <c r="H14" s="354">
        <v>1100763</v>
      </c>
      <c r="I14" s="354">
        <v>505417</v>
      </c>
      <c r="J14" s="354">
        <v>247416</v>
      </c>
      <c r="K14" s="354">
        <v>350466</v>
      </c>
      <c r="L14" s="354">
        <v>574611</v>
      </c>
      <c r="M14" s="354">
        <v>545929</v>
      </c>
      <c r="N14" s="354">
        <v>353062</v>
      </c>
      <c r="O14" s="354">
        <v>294042</v>
      </c>
      <c r="P14" s="354">
        <v>719620</v>
      </c>
      <c r="Q14" s="354">
        <v>419821</v>
      </c>
      <c r="R14" s="354">
        <v>401836</v>
      </c>
      <c r="S14" s="354">
        <v>34631</v>
      </c>
      <c r="T14" s="354">
        <v>145590</v>
      </c>
      <c r="U14" s="354">
        <v>61996</v>
      </c>
      <c r="V14" s="354">
        <v>10226869</v>
      </c>
    </row>
    <row r="15" spans="1:22" s="194" customFormat="1" ht="13">
      <c r="A15" s="196"/>
    </row>
    <row r="16" spans="1:22" s="198" customFormat="1" ht="31" customHeight="1">
      <c r="A16" s="324" t="s">
        <v>774</v>
      </c>
      <c r="B16" s="197"/>
      <c r="C16" s="197"/>
      <c r="D16" s="197"/>
      <c r="E16" s="197"/>
      <c r="F16" s="197"/>
      <c r="L16" s="197"/>
      <c r="M16" s="197"/>
      <c r="N16" s="197"/>
      <c r="O16" s="197"/>
      <c r="P16" s="197"/>
      <c r="Q16" s="197"/>
      <c r="R16" s="197"/>
      <c r="S16" s="197"/>
      <c r="T16" s="197"/>
      <c r="U16" s="197"/>
    </row>
    <row r="17" spans="1:29" s="199" customFormat="1" ht="15" customHeight="1">
      <c r="A17" s="345" t="s">
        <v>767</v>
      </c>
      <c r="B17" s="346"/>
      <c r="C17" s="346"/>
      <c r="D17" s="346"/>
      <c r="E17" s="346"/>
      <c r="F17" s="346"/>
    </row>
    <row r="18" spans="1:29" s="199" customFormat="1" ht="15" customHeight="1">
      <c r="A18" s="345"/>
      <c r="B18" s="347">
        <v>2015</v>
      </c>
      <c r="C18" s="347">
        <v>2016</v>
      </c>
      <c r="D18" s="347">
        <v>2017</v>
      </c>
      <c r="E18" s="347">
        <v>2018</v>
      </c>
      <c r="F18" s="347">
        <v>2019</v>
      </c>
    </row>
    <row r="19" spans="1:29" s="199" customFormat="1" ht="11.9" customHeight="1">
      <c r="A19" s="348" t="s">
        <v>768</v>
      </c>
      <c r="B19" s="349"/>
      <c r="C19" s="349"/>
      <c r="D19" s="349"/>
      <c r="E19" s="349"/>
      <c r="F19" s="349"/>
    </row>
    <row r="20" spans="1:29" s="199" customFormat="1" ht="11.15" customHeight="1">
      <c r="A20" s="349" t="s">
        <v>769</v>
      </c>
      <c r="B20" s="350">
        <v>-3.5457633934728392</v>
      </c>
      <c r="C20" s="350">
        <v>-3.2759169063210578</v>
      </c>
      <c r="D20" s="350">
        <v>1.322869053908164</v>
      </c>
      <c r="E20" s="350">
        <v>1.7836667613699859</v>
      </c>
      <c r="F20" s="350">
        <v>1.2207778227194552</v>
      </c>
      <c r="Q20" s="200"/>
      <c r="R20" s="200"/>
      <c r="S20" s="200"/>
      <c r="T20" s="200"/>
      <c r="U20" s="200"/>
      <c r="V20" s="200"/>
      <c r="W20" s="200"/>
      <c r="X20" s="200"/>
      <c r="Y20" s="200"/>
      <c r="Z20" s="200"/>
      <c r="AA20" s="200"/>
      <c r="AB20" s="200"/>
      <c r="AC20" s="200"/>
    </row>
    <row r="21" spans="1:29" s="199" customFormat="1" ht="11.15" customHeight="1">
      <c r="A21" s="349" t="s">
        <v>741</v>
      </c>
      <c r="B21" s="351">
        <v>5995.7870000000003</v>
      </c>
      <c r="C21" s="351">
        <v>6269.3280000000004</v>
      </c>
      <c r="D21" s="351">
        <v>6585.4790000000003</v>
      </c>
      <c r="E21" s="351">
        <v>7004.1409999999996</v>
      </c>
      <c r="F21" s="351">
        <v>7389.1310000000003</v>
      </c>
      <c r="Q21" s="200"/>
      <c r="R21" s="200"/>
      <c r="S21" s="200"/>
      <c r="T21" s="200"/>
      <c r="U21" s="200"/>
      <c r="V21" s="200"/>
      <c r="W21" s="200"/>
      <c r="X21" s="200"/>
      <c r="Y21" s="200"/>
      <c r="Z21" s="200"/>
      <c r="AA21" s="200"/>
    </row>
    <row r="22" spans="1:29" s="199" customFormat="1" ht="15" customHeight="1">
      <c r="A22" s="201"/>
      <c r="B22" s="201"/>
      <c r="C22" s="201"/>
      <c r="D22" s="201"/>
      <c r="E22" s="201"/>
      <c r="F22" s="201"/>
      <c r="G22" s="201"/>
      <c r="H22" s="201"/>
      <c r="I22" s="201"/>
      <c r="J22" s="201"/>
      <c r="K22" s="201"/>
      <c r="L22" s="201"/>
      <c r="M22" s="201"/>
      <c r="N22" s="201"/>
      <c r="O22" s="201"/>
      <c r="P22" s="201"/>
      <c r="Q22" s="201"/>
      <c r="R22" s="201"/>
      <c r="S22" s="201"/>
      <c r="T22" s="201"/>
      <c r="U22" s="201"/>
    </row>
    <row r="23" spans="1:29" s="61" customFormat="1" ht="13"/>
    <row r="24" spans="1:29" s="193" customFormat="1" ht="12">
      <c r="A24" s="323" t="s">
        <v>745</v>
      </c>
      <c r="B24" s="191"/>
      <c r="C24" s="191"/>
      <c r="D24" s="191"/>
      <c r="E24" s="191"/>
      <c r="F24" s="191"/>
      <c r="G24" s="191"/>
      <c r="H24" s="192"/>
    </row>
    <row r="25" spans="1:29" s="194" customFormat="1" ht="12" customHeight="1">
      <c r="A25" s="325"/>
      <c r="B25" s="326" t="s">
        <v>775</v>
      </c>
      <c r="C25" s="338"/>
      <c r="D25" s="338"/>
      <c r="E25" s="338"/>
      <c r="F25" s="338"/>
      <c r="G25" s="339"/>
      <c r="H25" s="338"/>
      <c r="I25" s="338"/>
      <c r="J25" s="338"/>
      <c r="K25" s="338"/>
      <c r="L25" s="339"/>
      <c r="M25" s="338"/>
      <c r="N25" s="338"/>
      <c r="O25" s="338"/>
      <c r="P25" s="338"/>
      <c r="Q25" s="339"/>
      <c r="R25" s="338"/>
      <c r="S25" s="338"/>
      <c r="T25" s="338"/>
      <c r="U25" s="338"/>
      <c r="V25" s="340"/>
    </row>
    <row r="26" spans="1:29" s="194" customFormat="1" ht="49.5" customHeight="1">
      <c r="A26" s="325"/>
      <c r="B26" s="328" t="s">
        <v>746</v>
      </c>
      <c r="C26" s="328" t="s">
        <v>747</v>
      </c>
      <c r="D26" s="328" t="s">
        <v>748</v>
      </c>
      <c r="E26" s="328" t="s">
        <v>749</v>
      </c>
      <c r="F26" s="328" t="s">
        <v>750</v>
      </c>
      <c r="G26" s="328" t="s">
        <v>751</v>
      </c>
      <c r="H26" s="328" t="s">
        <v>752</v>
      </c>
      <c r="I26" s="328" t="s">
        <v>753</v>
      </c>
      <c r="J26" s="328" t="s">
        <v>754</v>
      </c>
      <c r="K26" s="328" t="s">
        <v>755</v>
      </c>
      <c r="L26" s="328" t="s">
        <v>756</v>
      </c>
      <c r="M26" s="328" t="s">
        <v>757</v>
      </c>
      <c r="N26" s="328" t="s">
        <v>758</v>
      </c>
      <c r="O26" s="328" t="s">
        <v>759</v>
      </c>
      <c r="P26" s="328" t="s">
        <v>760</v>
      </c>
      <c r="Q26" s="328" t="s">
        <v>761</v>
      </c>
      <c r="R26" s="328" t="s">
        <v>762</v>
      </c>
      <c r="S26" s="328" t="s">
        <v>763</v>
      </c>
      <c r="T26" s="328" t="s">
        <v>764</v>
      </c>
      <c r="U26" s="328" t="s">
        <v>765</v>
      </c>
      <c r="V26" s="328" t="s">
        <v>766</v>
      </c>
    </row>
    <row r="27" spans="1:29" s="194" customFormat="1" ht="6" customHeight="1">
      <c r="A27" s="329"/>
      <c r="B27" s="329"/>
      <c r="C27" s="329"/>
      <c r="D27" s="329"/>
      <c r="E27" s="329"/>
      <c r="F27" s="329"/>
      <c r="G27" s="341"/>
      <c r="H27" s="329"/>
      <c r="I27" s="329"/>
      <c r="J27" s="329"/>
      <c r="K27" s="329"/>
      <c r="L27" s="341"/>
      <c r="M27" s="329"/>
      <c r="N27" s="329"/>
      <c r="O27" s="329"/>
      <c r="P27" s="329"/>
      <c r="Q27" s="341"/>
      <c r="R27" s="329"/>
      <c r="S27" s="329"/>
      <c r="T27" s="329"/>
      <c r="U27" s="329"/>
      <c r="V27" s="341"/>
    </row>
    <row r="28" spans="1:29" s="322" customFormat="1" ht="9" customHeight="1">
      <c r="A28" s="342" t="s">
        <v>771</v>
      </c>
      <c r="B28" s="343">
        <v>310714</v>
      </c>
      <c r="C28" s="343">
        <v>182817</v>
      </c>
      <c r="D28" s="343">
        <v>763482</v>
      </c>
      <c r="E28" s="343">
        <v>135925</v>
      </c>
      <c r="F28" s="343">
        <v>54937</v>
      </c>
      <c r="G28" s="343">
        <v>248643</v>
      </c>
      <c r="H28" s="343">
        <v>822590</v>
      </c>
      <c r="I28" s="343">
        <v>284471</v>
      </c>
      <c r="J28" s="343">
        <v>158189</v>
      </c>
      <c r="K28" s="343">
        <v>218876</v>
      </c>
      <c r="L28" s="343">
        <v>460292</v>
      </c>
      <c r="M28" s="343">
        <v>619584</v>
      </c>
      <c r="N28" s="343">
        <v>250773</v>
      </c>
      <c r="O28" s="343">
        <v>257919</v>
      </c>
      <c r="P28" s="343">
        <v>646123</v>
      </c>
      <c r="Q28" s="343">
        <v>425138</v>
      </c>
      <c r="R28" s="343">
        <v>321077</v>
      </c>
      <c r="S28" s="343">
        <v>26116</v>
      </c>
      <c r="T28" s="343">
        <v>93860</v>
      </c>
      <c r="U28" s="343">
        <v>75158</v>
      </c>
      <c r="V28" s="343">
        <v>6356684</v>
      </c>
    </row>
    <row r="29" spans="1:29" s="322" customFormat="1" ht="14.15" customHeight="1">
      <c r="A29" s="342" t="s">
        <v>489</v>
      </c>
      <c r="B29" s="343">
        <v>58314</v>
      </c>
      <c r="C29" s="343">
        <v>28623</v>
      </c>
      <c r="D29" s="343">
        <v>441200</v>
      </c>
      <c r="E29" s="343">
        <v>22164</v>
      </c>
      <c r="F29" s="343">
        <v>22551</v>
      </c>
      <c r="G29" s="343">
        <v>110356</v>
      </c>
      <c r="H29" s="343">
        <v>420837</v>
      </c>
      <c r="I29" s="343">
        <v>153756</v>
      </c>
      <c r="J29" s="343">
        <v>74542</v>
      </c>
      <c r="K29" s="343">
        <v>102696</v>
      </c>
      <c r="L29" s="343">
        <v>179777</v>
      </c>
      <c r="M29" s="343">
        <v>8781</v>
      </c>
      <c r="N29" s="343">
        <v>106215</v>
      </c>
      <c r="O29" s="343">
        <v>172042</v>
      </c>
      <c r="P29" s="343">
        <v>551477</v>
      </c>
      <c r="Q29" s="343">
        <v>398659</v>
      </c>
      <c r="R29" s="343">
        <v>229258</v>
      </c>
      <c r="S29" s="343">
        <v>14649</v>
      </c>
      <c r="T29" s="343">
        <v>46625</v>
      </c>
      <c r="U29" s="343">
        <v>75158</v>
      </c>
      <c r="V29" s="343">
        <f t="shared" ref="V29:V31" si="0">SUM(B29:U29)</f>
        <v>3217680</v>
      </c>
    </row>
    <row r="30" spans="1:29" s="322" customFormat="1" ht="14.15" customHeight="1">
      <c r="A30" s="342" t="s">
        <v>770</v>
      </c>
      <c r="B30" s="343">
        <v>616516</v>
      </c>
      <c r="C30" s="343">
        <v>402446</v>
      </c>
      <c r="D30" s="343">
        <v>3491649</v>
      </c>
      <c r="E30" s="343">
        <v>345330</v>
      </c>
      <c r="F30" s="343">
        <v>88790</v>
      </c>
      <c r="G30" s="343">
        <v>572890</v>
      </c>
      <c r="H30" s="343">
        <v>1365064</v>
      </c>
      <c r="I30" s="343">
        <v>648913</v>
      </c>
      <c r="J30" s="343">
        <v>332145</v>
      </c>
      <c r="K30" s="343">
        <v>423151</v>
      </c>
      <c r="L30" s="343">
        <v>696739</v>
      </c>
      <c r="M30" s="343">
        <v>675910</v>
      </c>
      <c r="N30" s="343">
        <v>426757</v>
      </c>
      <c r="O30" s="343">
        <v>381062</v>
      </c>
      <c r="P30" s="343">
        <v>897364</v>
      </c>
      <c r="Q30" s="343">
        <v>529076</v>
      </c>
      <c r="R30" s="343">
        <v>541156</v>
      </c>
      <c r="S30" s="343">
        <v>46576</v>
      </c>
      <c r="T30" s="343">
        <v>185099</v>
      </c>
      <c r="U30" s="343">
        <v>75158</v>
      </c>
      <c r="V30" s="343">
        <f t="shared" si="0"/>
        <v>12741791</v>
      </c>
    </row>
    <row r="31" spans="1:29" s="322" customFormat="1" ht="14.15" customHeight="1">
      <c r="A31" s="344" t="s">
        <v>772</v>
      </c>
      <c r="B31" s="343">
        <v>13187888</v>
      </c>
      <c r="C31" s="343">
        <v>219379</v>
      </c>
      <c r="D31" s="343">
        <v>10995039</v>
      </c>
      <c r="E31" s="343">
        <v>166819</v>
      </c>
      <c r="F31" s="343">
        <v>581064</v>
      </c>
      <c r="G31" s="343">
        <v>7745390</v>
      </c>
      <c r="H31" s="343">
        <v>18959022</v>
      </c>
      <c r="I31" s="343">
        <v>5289349</v>
      </c>
      <c r="J31" s="343">
        <v>6329678</v>
      </c>
      <c r="K31" s="343">
        <v>1394595</v>
      </c>
      <c r="L31" s="343">
        <v>1406232</v>
      </c>
      <c r="M31" s="343">
        <v>479340</v>
      </c>
      <c r="N31" s="343">
        <v>3302633</v>
      </c>
      <c r="O31" s="343">
        <v>5395414</v>
      </c>
      <c r="P31" s="343">
        <v>4793630</v>
      </c>
      <c r="Q31" s="343">
        <v>7277195</v>
      </c>
      <c r="R31" s="343">
        <v>5783551</v>
      </c>
      <c r="S31" s="343">
        <v>1187141</v>
      </c>
      <c r="T31" s="343">
        <v>4658531</v>
      </c>
      <c r="U31" s="343">
        <v>6843869</v>
      </c>
      <c r="V31" s="343">
        <f t="shared" si="0"/>
        <v>105995759</v>
      </c>
    </row>
    <row r="32" spans="1:29" s="196" customFormat="1" ht="5.15" customHeight="1">
      <c r="A32" s="329"/>
      <c r="B32" s="331"/>
      <c r="C32" s="331"/>
      <c r="D32" s="331"/>
      <c r="E32" s="331"/>
      <c r="F32" s="331"/>
      <c r="G32" s="331"/>
      <c r="H32" s="331"/>
      <c r="I32" s="331"/>
      <c r="J32" s="331"/>
      <c r="K32" s="331"/>
      <c r="L32" s="331"/>
      <c r="M32" s="329"/>
      <c r="N32" s="329"/>
      <c r="O32" s="329"/>
      <c r="P32" s="329"/>
      <c r="Q32" s="329"/>
      <c r="R32" s="329"/>
      <c r="S32" s="329"/>
      <c r="T32" s="329"/>
      <c r="U32" s="329"/>
      <c r="V32" s="329"/>
    </row>
    <row r="33" spans="1:3" s="196" customFormat="1" ht="3" customHeight="1"/>
    <row r="34" spans="1:3" s="194" customFormat="1" ht="13">
      <c r="A34" s="196"/>
    </row>
    <row r="35" spans="1:3" s="61" customFormat="1" ht="13">
      <c r="A35" s="324" t="s">
        <v>776</v>
      </c>
      <c r="B35" s="191"/>
      <c r="C35" s="191"/>
    </row>
    <row r="36" spans="1:3" s="61" customFormat="1" ht="13">
      <c r="A36" s="194"/>
      <c r="B36" s="194"/>
      <c r="C36" s="194"/>
    </row>
    <row r="37" spans="1:3" s="61" customFormat="1" ht="13">
      <c r="A37" s="325" t="s">
        <v>723</v>
      </c>
      <c r="B37" s="325" t="s">
        <v>724</v>
      </c>
      <c r="C37" s="326" t="s">
        <v>777</v>
      </c>
    </row>
    <row r="38" spans="1:3" s="61" customFormat="1" ht="16">
      <c r="A38" s="327"/>
      <c r="B38" s="327"/>
      <c r="C38" s="328" t="s">
        <v>778</v>
      </c>
    </row>
    <row r="39" spans="1:3" s="61" customFormat="1" ht="13">
      <c r="A39" s="329"/>
      <c r="B39" s="329"/>
      <c r="C39" s="329"/>
    </row>
    <row r="40" spans="1:3" s="61" customFormat="1" ht="13">
      <c r="A40" s="330" t="s">
        <v>631</v>
      </c>
      <c r="B40" s="329" t="s">
        <v>703</v>
      </c>
      <c r="C40" s="331">
        <v>17818</v>
      </c>
    </row>
    <row r="41" spans="1:3" s="61" customFormat="1" ht="13">
      <c r="A41" s="330" t="s">
        <v>632</v>
      </c>
      <c r="B41" s="329" t="s">
        <v>704</v>
      </c>
      <c r="C41" s="331">
        <v>46170</v>
      </c>
    </row>
    <row r="42" spans="1:3" s="61" customFormat="1" ht="13">
      <c r="A42" s="330" t="s">
        <v>633</v>
      </c>
      <c r="B42" s="329" t="s">
        <v>705</v>
      </c>
      <c r="C42" s="331">
        <v>770542</v>
      </c>
    </row>
    <row r="43" spans="1:3" s="61" customFormat="1" ht="13">
      <c r="A43" s="330" t="s">
        <v>634</v>
      </c>
      <c r="B43" s="329" t="s">
        <v>706</v>
      </c>
      <c r="C43" s="331">
        <v>6050</v>
      </c>
    </row>
    <row r="44" spans="1:3" s="61" customFormat="1" ht="13">
      <c r="A44" s="330" t="s">
        <v>635</v>
      </c>
      <c r="B44" s="329" t="s">
        <v>707</v>
      </c>
      <c r="C44" s="331">
        <v>0</v>
      </c>
    </row>
    <row r="45" spans="1:3" s="61" customFormat="1" ht="13">
      <c r="A45" s="330" t="s">
        <v>636</v>
      </c>
      <c r="B45" s="329" t="s">
        <v>197</v>
      </c>
      <c r="C45" s="331">
        <v>2597</v>
      </c>
    </row>
    <row r="46" spans="1:3" s="61" customFormat="1" ht="13">
      <c r="A46" s="330" t="s">
        <v>637</v>
      </c>
      <c r="B46" s="329" t="s">
        <v>708</v>
      </c>
      <c r="C46" s="331">
        <v>2427</v>
      </c>
    </row>
    <row r="47" spans="1:3" s="61" customFormat="1" ht="13">
      <c r="A47" s="330" t="s">
        <v>638</v>
      </c>
      <c r="B47" s="329" t="s">
        <v>709</v>
      </c>
      <c r="C47" s="331">
        <v>22015</v>
      </c>
    </row>
    <row r="48" spans="1:3" s="61" customFormat="1" ht="13">
      <c r="A48" s="330" t="s">
        <v>639</v>
      </c>
      <c r="B48" s="329" t="s">
        <v>710</v>
      </c>
      <c r="C48" s="331">
        <v>38590</v>
      </c>
    </row>
    <row r="49" spans="1:3" s="61" customFormat="1" ht="13">
      <c r="A49" s="330" t="s">
        <v>640</v>
      </c>
      <c r="B49" s="329" t="s">
        <v>711</v>
      </c>
      <c r="C49" s="331">
        <v>26828</v>
      </c>
    </row>
    <row r="50" spans="1:3" s="61" customFormat="1" ht="13">
      <c r="A50" s="330" t="s">
        <v>641</v>
      </c>
      <c r="B50" s="329" t="s">
        <v>712</v>
      </c>
      <c r="C50" s="331">
        <v>35931</v>
      </c>
    </row>
    <row r="51" spans="1:3" s="61" customFormat="1" ht="13">
      <c r="A51" s="330" t="s">
        <v>642</v>
      </c>
      <c r="B51" s="329" t="s">
        <v>713</v>
      </c>
      <c r="C51" s="331">
        <v>5883</v>
      </c>
    </row>
    <row r="52" spans="1:3" s="61" customFormat="1" ht="13">
      <c r="A52" s="330" t="s">
        <v>643</v>
      </c>
      <c r="B52" s="329" t="s">
        <v>714</v>
      </c>
      <c r="C52" s="331">
        <v>28402</v>
      </c>
    </row>
    <row r="53" spans="1:3" s="61" customFormat="1" ht="13">
      <c r="A53" s="330" t="s">
        <v>644</v>
      </c>
      <c r="B53" s="329" t="s">
        <v>715</v>
      </c>
      <c r="C53" s="331">
        <v>81122</v>
      </c>
    </row>
    <row r="54" spans="1:3" s="61" customFormat="1" ht="13">
      <c r="A54" s="330" t="s">
        <v>645</v>
      </c>
      <c r="B54" s="329" t="s">
        <v>716</v>
      </c>
      <c r="C54" s="331">
        <v>0</v>
      </c>
    </row>
    <row r="55" spans="1:3" s="61" customFormat="1" ht="13">
      <c r="A55" s="330" t="s">
        <v>646</v>
      </c>
      <c r="B55" s="329" t="s">
        <v>366</v>
      </c>
      <c r="C55" s="331">
        <v>1224</v>
      </c>
    </row>
    <row r="56" spans="1:3" s="61" customFormat="1" ht="13">
      <c r="A56" s="330" t="s">
        <v>647</v>
      </c>
      <c r="B56" s="329" t="s">
        <v>717</v>
      </c>
      <c r="C56" s="331">
        <v>587</v>
      </c>
    </row>
    <row r="57" spans="1:3" s="61" customFormat="1" ht="13">
      <c r="A57" s="330" t="s">
        <v>648</v>
      </c>
      <c r="B57" s="329" t="s">
        <v>718</v>
      </c>
      <c r="C57" s="331">
        <v>4992</v>
      </c>
    </row>
    <row r="58" spans="1:3" s="61" customFormat="1" ht="13">
      <c r="A58" s="330" t="s">
        <v>649</v>
      </c>
      <c r="B58" s="329" t="s">
        <v>719</v>
      </c>
      <c r="C58" s="331">
        <v>0</v>
      </c>
    </row>
    <row r="59" spans="1:3" s="61" customFormat="1" ht="13">
      <c r="A59" s="330" t="s">
        <v>650</v>
      </c>
      <c r="B59" s="329" t="s">
        <v>720</v>
      </c>
      <c r="C59" s="331">
        <v>0</v>
      </c>
    </row>
    <row r="60" spans="1:3" s="61" customFormat="1" ht="13">
      <c r="A60" s="332"/>
      <c r="B60" s="329"/>
      <c r="C60" s="331"/>
    </row>
    <row r="61" spans="1:3" s="61" customFormat="1" ht="13">
      <c r="A61" s="333" t="s">
        <v>487</v>
      </c>
      <c r="B61" s="334"/>
      <c r="C61" s="335">
        <f>SUM(C40:C60)</f>
        <v>1091178</v>
      </c>
    </row>
    <row r="62" spans="1:3" s="61" customFormat="1" ht="13">
      <c r="A62" s="336"/>
      <c r="B62" s="337"/>
      <c r="C62" s="337"/>
    </row>
    <row r="63" spans="1:3" s="61" customFormat="1" ht="13"/>
    <row r="64" spans="1:3" s="61" customFormat="1" ht="13"/>
  </sheetData>
  <mergeCells count="5">
    <mergeCell ref="A9:A10"/>
    <mergeCell ref="A17:A18"/>
    <mergeCell ref="A25:A26"/>
    <mergeCell ref="A37:A38"/>
    <mergeCell ref="B37:B38"/>
  </mergeCells>
  <hyperlinks>
    <hyperlink ref="B1" r:id="rId1" display="https://www.ibge.gov.br/en/statistics/economic/national-accounts/17173-system-of-national-accounts-brazil.html?edicao=38538&amp;t=downloads" xr:uid="{694B7D07-63AD-4E63-9AF7-2A0E44CDB623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4353A-85CF-4FE4-8E4D-748C94B83E9E}">
  <dimension ref="A1:X6"/>
  <sheetViews>
    <sheetView showGridLines="0" zoomScaleNormal="100" workbookViewId="0">
      <selection activeCell="C14" sqref="C14"/>
    </sheetView>
  </sheetViews>
  <sheetFormatPr defaultColWidth="6.08984375" defaultRowHeight="12" customHeight="1"/>
  <cols>
    <col min="1" max="1" width="16.7265625" style="85" customWidth="1"/>
    <col min="2" max="2" width="10.6328125" style="85" customWidth="1"/>
    <col min="3" max="3" width="11.6328125" style="85" customWidth="1"/>
    <col min="4" max="4" width="7.90625" style="85" bestFit="1" customWidth="1"/>
    <col min="5" max="22" width="6.08984375" style="85"/>
    <col min="23" max="23" width="5.453125" style="85" bestFit="1" customWidth="1"/>
    <col min="24" max="238" width="6.08984375" style="85"/>
    <col min="239" max="239" width="51.453125" style="85" customWidth="1"/>
    <col min="240" max="259" width="6.36328125" style="85" customWidth="1"/>
    <col min="260" max="260" width="7.90625" style="85" bestFit="1" customWidth="1"/>
    <col min="261" max="278" width="6.08984375" style="85"/>
    <col min="279" max="279" width="5.453125" style="85" bestFit="1" customWidth="1"/>
    <col min="280" max="494" width="6.08984375" style="85"/>
    <col min="495" max="495" width="51.453125" style="85" customWidth="1"/>
    <col min="496" max="515" width="6.36328125" style="85" customWidth="1"/>
    <col min="516" max="516" width="7.90625" style="85" bestFit="1" customWidth="1"/>
    <col min="517" max="534" width="6.08984375" style="85"/>
    <col min="535" max="535" width="5.453125" style="85" bestFit="1" customWidth="1"/>
    <col min="536" max="750" width="6.08984375" style="85"/>
    <col min="751" max="751" width="51.453125" style="85" customWidth="1"/>
    <col min="752" max="771" width="6.36328125" style="85" customWidth="1"/>
    <col min="772" max="772" width="7.90625" style="85" bestFit="1" customWidth="1"/>
    <col min="773" max="790" width="6.08984375" style="85"/>
    <col min="791" max="791" width="5.453125" style="85" bestFit="1" customWidth="1"/>
    <col min="792" max="1006" width="6.08984375" style="85"/>
    <col min="1007" max="1007" width="51.453125" style="85" customWidth="1"/>
    <col min="1008" max="1027" width="6.36328125" style="85" customWidth="1"/>
    <col min="1028" max="1028" width="7.90625" style="85" bestFit="1" customWidth="1"/>
    <col min="1029" max="1046" width="6.08984375" style="85"/>
    <col min="1047" max="1047" width="5.453125" style="85" bestFit="1" customWidth="1"/>
    <col min="1048" max="1262" width="6.08984375" style="85"/>
    <col min="1263" max="1263" width="51.453125" style="85" customWidth="1"/>
    <col min="1264" max="1283" width="6.36328125" style="85" customWidth="1"/>
    <col min="1284" max="1284" width="7.90625" style="85" bestFit="1" customWidth="1"/>
    <col min="1285" max="1302" width="6.08984375" style="85"/>
    <col min="1303" max="1303" width="5.453125" style="85" bestFit="1" customWidth="1"/>
    <col min="1304" max="1518" width="6.08984375" style="85"/>
    <col min="1519" max="1519" width="51.453125" style="85" customWidth="1"/>
    <col min="1520" max="1539" width="6.36328125" style="85" customWidth="1"/>
    <col min="1540" max="1540" width="7.90625" style="85" bestFit="1" customWidth="1"/>
    <col min="1541" max="1558" width="6.08984375" style="85"/>
    <col min="1559" max="1559" width="5.453125" style="85" bestFit="1" customWidth="1"/>
    <col min="1560" max="1774" width="6.08984375" style="85"/>
    <col min="1775" max="1775" width="51.453125" style="85" customWidth="1"/>
    <col min="1776" max="1795" width="6.36328125" style="85" customWidth="1"/>
    <col min="1796" max="1796" width="7.90625" style="85" bestFit="1" customWidth="1"/>
    <col min="1797" max="1814" width="6.08984375" style="85"/>
    <col min="1815" max="1815" width="5.453125" style="85" bestFit="1" customWidth="1"/>
    <col min="1816" max="2030" width="6.08984375" style="85"/>
    <col min="2031" max="2031" width="51.453125" style="85" customWidth="1"/>
    <col min="2032" max="2051" width="6.36328125" style="85" customWidth="1"/>
    <col min="2052" max="2052" width="7.90625" style="85" bestFit="1" customWidth="1"/>
    <col min="2053" max="2070" width="6.08984375" style="85"/>
    <col min="2071" max="2071" width="5.453125" style="85" bestFit="1" customWidth="1"/>
    <col min="2072" max="2286" width="6.08984375" style="85"/>
    <col min="2287" max="2287" width="51.453125" style="85" customWidth="1"/>
    <col min="2288" max="2307" width="6.36328125" style="85" customWidth="1"/>
    <col min="2308" max="2308" width="7.90625" style="85" bestFit="1" customWidth="1"/>
    <col min="2309" max="2326" width="6.08984375" style="85"/>
    <col min="2327" max="2327" width="5.453125" style="85" bestFit="1" customWidth="1"/>
    <col min="2328" max="2542" width="6.08984375" style="85"/>
    <col min="2543" max="2543" width="51.453125" style="85" customWidth="1"/>
    <col min="2544" max="2563" width="6.36328125" style="85" customWidth="1"/>
    <col min="2564" max="2564" width="7.90625" style="85" bestFit="1" customWidth="1"/>
    <col min="2565" max="2582" width="6.08984375" style="85"/>
    <col min="2583" max="2583" width="5.453125" style="85" bestFit="1" customWidth="1"/>
    <col min="2584" max="2798" width="6.08984375" style="85"/>
    <col min="2799" max="2799" width="51.453125" style="85" customWidth="1"/>
    <col min="2800" max="2819" width="6.36328125" style="85" customWidth="1"/>
    <col min="2820" max="2820" width="7.90625" style="85" bestFit="1" customWidth="1"/>
    <col min="2821" max="2838" width="6.08984375" style="85"/>
    <col min="2839" max="2839" width="5.453125" style="85" bestFit="1" customWidth="1"/>
    <col min="2840" max="3054" width="6.08984375" style="85"/>
    <col min="3055" max="3055" width="51.453125" style="85" customWidth="1"/>
    <col min="3056" max="3075" width="6.36328125" style="85" customWidth="1"/>
    <col min="3076" max="3076" width="7.90625" style="85" bestFit="1" customWidth="1"/>
    <col min="3077" max="3094" width="6.08984375" style="85"/>
    <col min="3095" max="3095" width="5.453125" style="85" bestFit="1" customWidth="1"/>
    <col min="3096" max="3310" width="6.08984375" style="85"/>
    <col min="3311" max="3311" width="51.453125" style="85" customWidth="1"/>
    <col min="3312" max="3331" width="6.36328125" style="85" customWidth="1"/>
    <col min="3332" max="3332" width="7.90625" style="85" bestFit="1" customWidth="1"/>
    <col min="3333" max="3350" width="6.08984375" style="85"/>
    <col min="3351" max="3351" width="5.453125" style="85" bestFit="1" customWidth="1"/>
    <col min="3352" max="3566" width="6.08984375" style="85"/>
    <col min="3567" max="3567" width="51.453125" style="85" customWidth="1"/>
    <col min="3568" max="3587" width="6.36328125" style="85" customWidth="1"/>
    <col min="3588" max="3588" width="7.90625" style="85" bestFit="1" customWidth="1"/>
    <col min="3589" max="3606" width="6.08984375" style="85"/>
    <col min="3607" max="3607" width="5.453125" style="85" bestFit="1" customWidth="1"/>
    <col min="3608" max="3822" width="6.08984375" style="85"/>
    <col min="3823" max="3823" width="51.453125" style="85" customWidth="1"/>
    <col min="3824" max="3843" width="6.36328125" style="85" customWidth="1"/>
    <col min="3844" max="3844" width="7.90625" style="85" bestFit="1" customWidth="1"/>
    <col min="3845" max="3862" width="6.08984375" style="85"/>
    <col min="3863" max="3863" width="5.453125" style="85" bestFit="1" customWidth="1"/>
    <col min="3864" max="4078" width="6.08984375" style="85"/>
    <col min="4079" max="4079" width="51.453125" style="85" customWidth="1"/>
    <col min="4080" max="4099" width="6.36328125" style="85" customWidth="1"/>
    <col min="4100" max="4100" width="7.90625" style="85" bestFit="1" customWidth="1"/>
    <col min="4101" max="4118" width="6.08984375" style="85"/>
    <col min="4119" max="4119" width="5.453125" style="85" bestFit="1" customWidth="1"/>
    <col min="4120" max="4334" width="6.08984375" style="85"/>
    <col min="4335" max="4335" width="51.453125" style="85" customWidth="1"/>
    <col min="4336" max="4355" width="6.36328125" style="85" customWidth="1"/>
    <col min="4356" max="4356" width="7.90625" style="85" bestFit="1" customWidth="1"/>
    <col min="4357" max="4374" width="6.08984375" style="85"/>
    <col min="4375" max="4375" width="5.453125" style="85" bestFit="1" customWidth="1"/>
    <col min="4376" max="4590" width="6.08984375" style="85"/>
    <col min="4591" max="4591" width="51.453125" style="85" customWidth="1"/>
    <col min="4592" max="4611" width="6.36328125" style="85" customWidth="1"/>
    <col min="4612" max="4612" width="7.90625" style="85" bestFit="1" customWidth="1"/>
    <col min="4613" max="4630" width="6.08984375" style="85"/>
    <col min="4631" max="4631" width="5.453125" style="85" bestFit="1" customWidth="1"/>
    <col min="4632" max="4846" width="6.08984375" style="85"/>
    <col min="4847" max="4847" width="51.453125" style="85" customWidth="1"/>
    <col min="4848" max="4867" width="6.36328125" style="85" customWidth="1"/>
    <col min="4868" max="4868" width="7.90625" style="85" bestFit="1" customWidth="1"/>
    <col min="4869" max="4886" width="6.08984375" style="85"/>
    <col min="4887" max="4887" width="5.453125" style="85" bestFit="1" customWidth="1"/>
    <col min="4888" max="5102" width="6.08984375" style="85"/>
    <col min="5103" max="5103" width="51.453125" style="85" customWidth="1"/>
    <col min="5104" max="5123" width="6.36328125" style="85" customWidth="1"/>
    <col min="5124" max="5124" width="7.90625" style="85" bestFit="1" customWidth="1"/>
    <col min="5125" max="5142" width="6.08984375" style="85"/>
    <col min="5143" max="5143" width="5.453125" style="85" bestFit="1" customWidth="1"/>
    <col min="5144" max="5358" width="6.08984375" style="85"/>
    <col min="5359" max="5359" width="51.453125" style="85" customWidth="1"/>
    <col min="5360" max="5379" width="6.36328125" style="85" customWidth="1"/>
    <col min="5380" max="5380" width="7.90625" style="85" bestFit="1" customWidth="1"/>
    <col min="5381" max="5398" width="6.08984375" style="85"/>
    <col min="5399" max="5399" width="5.453125" style="85" bestFit="1" customWidth="1"/>
    <col min="5400" max="5614" width="6.08984375" style="85"/>
    <col min="5615" max="5615" width="51.453125" style="85" customWidth="1"/>
    <col min="5616" max="5635" width="6.36328125" style="85" customWidth="1"/>
    <col min="5636" max="5636" width="7.90625" style="85" bestFit="1" customWidth="1"/>
    <col min="5637" max="5654" width="6.08984375" style="85"/>
    <col min="5655" max="5655" width="5.453125" style="85" bestFit="1" customWidth="1"/>
    <col min="5656" max="5870" width="6.08984375" style="85"/>
    <col min="5871" max="5871" width="51.453125" style="85" customWidth="1"/>
    <col min="5872" max="5891" width="6.36328125" style="85" customWidth="1"/>
    <col min="5892" max="5892" width="7.90625" style="85" bestFit="1" customWidth="1"/>
    <col min="5893" max="5910" width="6.08984375" style="85"/>
    <col min="5911" max="5911" width="5.453125" style="85" bestFit="1" customWidth="1"/>
    <col min="5912" max="6126" width="6.08984375" style="85"/>
    <col min="6127" max="6127" width="51.453125" style="85" customWidth="1"/>
    <col min="6128" max="6147" width="6.36328125" style="85" customWidth="1"/>
    <col min="6148" max="6148" width="7.90625" style="85" bestFit="1" customWidth="1"/>
    <col min="6149" max="6166" width="6.08984375" style="85"/>
    <col min="6167" max="6167" width="5.453125" style="85" bestFit="1" customWidth="1"/>
    <col min="6168" max="6382" width="6.08984375" style="85"/>
    <col min="6383" max="6383" width="51.453125" style="85" customWidth="1"/>
    <col min="6384" max="6403" width="6.36328125" style="85" customWidth="1"/>
    <col min="6404" max="6404" width="7.90625" style="85" bestFit="1" customWidth="1"/>
    <col min="6405" max="6422" width="6.08984375" style="85"/>
    <col min="6423" max="6423" width="5.453125" style="85" bestFit="1" customWidth="1"/>
    <col min="6424" max="6638" width="6.08984375" style="85"/>
    <col min="6639" max="6639" width="51.453125" style="85" customWidth="1"/>
    <col min="6640" max="6659" width="6.36328125" style="85" customWidth="1"/>
    <col min="6660" max="6660" width="7.90625" style="85" bestFit="1" customWidth="1"/>
    <col min="6661" max="6678" width="6.08984375" style="85"/>
    <col min="6679" max="6679" width="5.453125" style="85" bestFit="1" customWidth="1"/>
    <col min="6680" max="6894" width="6.08984375" style="85"/>
    <col min="6895" max="6895" width="51.453125" style="85" customWidth="1"/>
    <col min="6896" max="6915" width="6.36328125" style="85" customWidth="1"/>
    <col min="6916" max="6916" width="7.90625" style="85" bestFit="1" customWidth="1"/>
    <col min="6917" max="6934" width="6.08984375" style="85"/>
    <col min="6935" max="6935" width="5.453125" style="85" bestFit="1" customWidth="1"/>
    <col min="6936" max="7150" width="6.08984375" style="85"/>
    <col min="7151" max="7151" width="51.453125" style="85" customWidth="1"/>
    <col min="7152" max="7171" width="6.36328125" style="85" customWidth="1"/>
    <col min="7172" max="7172" width="7.90625" style="85" bestFit="1" customWidth="1"/>
    <col min="7173" max="7190" width="6.08984375" style="85"/>
    <col min="7191" max="7191" width="5.453125" style="85" bestFit="1" customWidth="1"/>
    <col min="7192" max="7406" width="6.08984375" style="85"/>
    <col min="7407" max="7407" width="51.453125" style="85" customWidth="1"/>
    <col min="7408" max="7427" width="6.36328125" style="85" customWidth="1"/>
    <col min="7428" max="7428" width="7.90625" style="85" bestFit="1" customWidth="1"/>
    <col min="7429" max="7446" width="6.08984375" style="85"/>
    <col min="7447" max="7447" width="5.453125" style="85" bestFit="1" customWidth="1"/>
    <col min="7448" max="7662" width="6.08984375" style="85"/>
    <col min="7663" max="7663" width="51.453125" style="85" customWidth="1"/>
    <col min="7664" max="7683" width="6.36328125" style="85" customWidth="1"/>
    <col min="7684" max="7684" width="7.90625" style="85" bestFit="1" customWidth="1"/>
    <col min="7685" max="7702" width="6.08984375" style="85"/>
    <col min="7703" max="7703" width="5.453125" style="85" bestFit="1" customWidth="1"/>
    <col min="7704" max="7918" width="6.08984375" style="85"/>
    <col min="7919" max="7919" width="51.453125" style="85" customWidth="1"/>
    <col min="7920" max="7939" width="6.36328125" style="85" customWidth="1"/>
    <col min="7940" max="7940" width="7.90625" style="85" bestFit="1" customWidth="1"/>
    <col min="7941" max="7958" width="6.08984375" style="85"/>
    <col min="7959" max="7959" width="5.453125" style="85" bestFit="1" customWidth="1"/>
    <col min="7960" max="8174" width="6.08984375" style="85"/>
    <col min="8175" max="8175" width="51.453125" style="85" customWidth="1"/>
    <col min="8176" max="8195" width="6.36328125" style="85" customWidth="1"/>
    <col min="8196" max="8196" width="7.90625" style="85" bestFit="1" customWidth="1"/>
    <col min="8197" max="8214" width="6.08984375" style="85"/>
    <col min="8215" max="8215" width="5.453125" style="85" bestFit="1" customWidth="1"/>
    <col min="8216" max="8430" width="6.08984375" style="85"/>
    <col min="8431" max="8431" width="51.453125" style="85" customWidth="1"/>
    <col min="8432" max="8451" width="6.36328125" style="85" customWidth="1"/>
    <col min="8452" max="8452" width="7.90625" style="85" bestFit="1" customWidth="1"/>
    <col min="8453" max="8470" width="6.08984375" style="85"/>
    <col min="8471" max="8471" width="5.453125" style="85" bestFit="1" customWidth="1"/>
    <col min="8472" max="8686" width="6.08984375" style="85"/>
    <col min="8687" max="8687" width="51.453125" style="85" customWidth="1"/>
    <col min="8688" max="8707" width="6.36328125" style="85" customWidth="1"/>
    <col min="8708" max="8708" width="7.90625" style="85" bestFit="1" customWidth="1"/>
    <col min="8709" max="8726" width="6.08984375" style="85"/>
    <col min="8727" max="8727" width="5.453125" style="85" bestFit="1" customWidth="1"/>
    <col min="8728" max="8942" width="6.08984375" style="85"/>
    <col min="8943" max="8943" width="51.453125" style="85" customWidth="1"/>
    <col min="8944" max="8963" width="6.36328125" style="85" customWidth="1"/>
    <col min="8964" max="8964" width="7.90625" style="85" bestFit="1" customWidth="1"/>
    <col min="8965" max="8982" width="6.08984375" style="85"/>
    <col min="8983" max="8983" width="5.453125" style="85" bestFit="1" customWidth="1"/>
    <col min="8984" max="9198" width="6.08984375" style="85"/>
    <col min="9199" max="9199" width="51.453125" style="85" customWidth="1"/>
    <col min="9200" max="9219" width="6.36328125" style="85" customWidth="1"/>
    <col min="9220" max="9220" width="7.90625" style="85" bestFit="1" customWidth="1"/>
    <col min="9221" max="9238" width="6.08984375" style="85"/>
    <col min="9239" max="9239" width="5.453125" style="85" bestFit="1" customWidth="1"/>
    <col min="9240" max="9454" width="6.08984375" style="85"/>
    <col min="9455" max="9455" width="51.453125" style="85" customWidth="1"/>
    <col min="9456" max="9475" width="6.36328125" style="85" customWidth="1"/>
    <col min="9476" max="9476" width="7.90625" style="85" bestFit="1" customWidth="1"/>
    <col min="9477" max="9494" width="6.08984375" style="85"/>
    <col min="9495" max="9495" width="5.453125" style="85" bestFit="1" customWidth="1"/>
    <col min="9496" max="9710" width="6.08984375" style="85"/>
    <col min="9711" max="9711" width="51.453125" style="85" customWidth="1"/>
    <col min="9712" max="9731" width="6.36328125" style="85" customWidth="1"/>
    <col min="9732" max="9732" width="7.90625" style="85" bestFit="1" customWidth="1"/>
    <col min="9733" max="9750" width="6.08984375" style="85"/>
    <col min="9751" max="9751" width="5.453125" style="85" bestFit="1" customWidth="1"/>
    <col min="9752" max="9966" width="6.08984375" style="85"/>
    <col min="9967" max="9967" width="51.453125" style="85" customWidth="1"/>
    <col min="9968" max="9987" width="6.36328125" style="85" customWidth="1"/>
    <col min="9988" max="9988" width="7.90625" style="85" bestFit="1" customWidth="1"/>
    <col min="9989" max="10006" width="6.08984375" style="85"/>
    <col min="10007" max="10007" width="5.453125" style="85" bestFit="1" customWidth="1"/>
    <col min="10008" max="10222" width="6.08984375" style="85"/>
    <col min="10223" max="10223" width="51.453125" style="85" customWidth="1"/>
    <col min="10224" max="10243" width="6.36328125" style="85" customWidth="1"/>
    <col min="10244" max="10244" width="7.90625" style="85" bestFit="1" customWidth="1"/>
    <col min="10245" max="10262" width="6.08984375" style="85"/>
    <col min="10263" max="10263" width="5.453125" style="85" bestFit="1" customWidth="1"/>
    <col min="10264" max="10478" width="6.08984375" style="85"/>
    <col min="10479" max="10479" width="51.453125" style="85" customWidth="1"/>
    <col min="10480" max="10499" width="6.36328125" style="85" customWidth="1"/>
    <col min="10500" max="10500" width="7.90625" style="85" bestFit="1" customWidth="1"/>
    <col min="10501" max="10518" width="6.08984375" style="85"/>
    <col min="10519" max="10519" width="5.453125" style="85" bestFit="1" customWidth="1"/>
    <col min="10520" max="10734" width="6.08984375" style="85"/>
    <col min="10735" max="10735" width="51.453125" style="85" customWidth="1"/>
    <col min="10736" max="10755" width="6.36328125" style="85" customWidth="1"/>
    <col min="10756" max="10756" width="7.90625" style="85" bestFit="1" customWidth="1"/>
    <col min="10757" max="10774" width="6.08984375" style="85"/>
    <col min="10775" max="10775" width="5.453125" style="85" bestFit="1" customWidth="1"/>
    <col min="10776" max="10990" width="6.08984375" style="85"/>
    <col min="10991" max="10991" width="51.453125" style="85" customWidth="1"/>
    <col min="10992" max="11011" width="6.36328125" style="85" customWidth="1"/>
    <col min="11012" max="11012" width="7.90625" style="85" bestFit="1" customWidth="1"/>
    <col min="11013" max="11030" width="6.08984375" style="85"/>
    <col min="11031" max="11031" width="5.453125" style="85" bestFit="1" customWidth="1"/>
    <col min="11032" max="11246" width="6.08984375" style="85"/>
    <col min="11247" max="11247" width="51.453125" style="85" customWidth="1"/>
    <col min="11248" max="11267" width="6.36328125" style="85" customWidth="1"/>
    <col min="11268" max="11268" width="7.90625" style="85" bestFit="1" customWidth="1"/>
    <col min="11269" max="11286" width="6.08984375" style="85"/>
    <col min="11287" max="11287" width="5.453125" style="85" bestFit="1" customWidth="1"/>
    <col min="11288" max="11502" width="6.08984375" style="85"/>
    <col min="11503" max="11503" width="51.453125" style="85" customWidth="1"/>
    <col min="11504" max="11523" width="6.36328125" style="85" customWidth="1"/>
    <col min="11524" max="11524" width="7.90625" style="85" bestFit="1" customWidth="1"/>
    <col min="11525" max="11542" width="6.08984375" style="85"/>
    <col min="11543" max="11543" width="5.453125" style="85" bestFit="1" customWidth="1"/>
    <col min="11544" max="11758" width="6.08984375" style="85"/>
    <col min="11759" max="11759" width="51.453125" style="85" customWidth="1"/>
    <col min="11760" max="11779" width="6.36328125" style="85" customWidth="1"/>
    <col min="11780" max="11780" width="7.90625" style="85" bestFit="1" customWidth="1"/>
    <col min="11781" max="11798" width="6.08984375" style="85"/>
    <col min="11799" max="11799" width="5.453125" style="85" bestFit="1" customWidth="1"/>
    <col min="11800" max="12014" width="6.08984375" style="85"/>
    <col min="12015" max="12015" width="51.453125" style="85" customWidth="1"/>
    <col min="12016" max="12035" width="6.36328125" style="85" customWidth="1"/>
    <col min="12036" max="12036" width="7.90625" style="85" bestFit="1" customWidth="1"/>
    <col min="12037" max="12054" width="6.08984375" style="85"/>
    <col min="12055" max="12055" width="5.453125" style="85" bestFit="1" customWidth="1"/>
    <col min="12056" max="12270" width="6.08984375" style="85"/>
    <col min="12271" max="12271" width="51.453125" style="85" customWidth="1"/>
    <col min="12272" max="12291" width="6.36328125" style="85" customWidth="1"/>
    <col min="12292" max="12292" width="7.90625" style="85" bestFit="1" customWidth="1"/>
    <col min="12293" max="12310" width="6.08984375" style="85"/>
    <col min="12311" max="12311" width="5.453125" style="85" bestFit="1" customWidth="1"/>
    <col min="12312" max="12526" width="6.08984375" style="85"/>
    <col min="12527" max="12527" width="51.453125" style="85" customWidth="1"/>
    <col min="12528" max="12547" width="6.36328125" style="85" customWidth="1"/>
    <col min="12548" max="12548" width="7.90625" style="85" bestFit="1" customWidth="1"/>
    <col min="12549" max="12566" width="6.08984375" style="85"/>
    <col min="12567" max="12567" width="5.453125" style="85" bestFit="1" customWidth="1"/>
    <col min="12568" max="12782" width="6.08984375" style="85"/>
    <col min="12783" max="12783" width="51.453125" style="85" customWidth="1"/>
    <col min="12784" max="12803" width="6.36328125" style="85" customWidth="1"/>
    <col min="12804" max="12804" width="7.90625" style="85" bestFit="1" customWidth="1"/>
    <col min="12805" max="12822" width="6.08984375" style="85"/>
    <col min="12823" max="12823" width="5.453125" style="85" bestFit="1" customWidth="1"/>
    <col min="12824" max="13038" width="6.08984375" style="85"/>
    <col min="13039" max="13039" width="51.453125" style="85" customWidth="1"/>
    <col min="13040" max="13059" width="6.36328125" style="85" customWidth="1"/>
    <col min="13060" max="13060" width="7.90625" style="85" bestFit="1" customWidth="1"/>
    <col min="13061" max="13078" width="6.08984375" style="85"/>
    <col min="13079" max="13079" width="5.453125" style="85" bestFit="1" customWidth="1"/>
    <col min="13080" max="13294" width="6.08984375" style="85"/>
    <col min="13295" max="13295" width="51.453125" style="85" customWidth="1"/>
    <col min="13296" max="13315" width="6.36328125" style="85" customWidth="1"/>
    <col min="13316" max="13316" width="7.90625" style="85" bestFit="1" customWidth="1"/>
    <col min="13317" max="13334" width="6.08984375" style="85"/>
    <col min="13335" max="13335" width="5.453125" style="85" bestFit="1" customWidth="1"/>
    <col min="13336" max="13550" width="6.08984375" style="85"/>
    <col min="13551" max="13551" width="51.453125" style="85" customWidth="1"/>
    <col min="13552" max="13571" width="6.36328125" style="85" customWidth="1"/>
    <col min="13572" max="13572" width="7.90625" style="85" bestFit="1" customWidth="1"/>
    <col min="13573" max="13590" width="6.08984375" style="85"/>
    <col min="13591" max="13591" width="5.453125" style="85" bestFit="1" customWidth="1"/>
    <col min="13592" max="13806" width="6.08984375" style="85"/>
    <col min="13807" max="13807" width="51.453125" style="85" customWidth="1"/>
    <col min="13808" max="13827" width="6.36328125" style="85" customWidth="1"/>
    <col min="13828" max="13828" width="7.90625" style="85" bestFit="1" customWidth="1"/>
    <col min="13829" max="13846" width="6.08984375" style="85"/>
    <col min="13847" max="13847" width="5.453125" style="85" bestFit="1" customWidth="1"/>
    <col min="13848" max="14062" width="6.08984375" style="85"/>
    <col min="14063" max="14063" width="51.453125" style="85" customWidth="1"/>
    <col min="14064" max="14083" width="6.36328125" style="85" customWidth="1"/>
    <col min="14084" max="14084" width="7.90625" style="85" bestFit="1" customWidth="1"/>
    <col min="14085" max="14102" width="6.08984375" style="85"/>
    <col min="14103" max="14103" width="5.453125" style="85" bestFit="1" customWidth="1"/>
    <col min="14104" max="14318" width="6.08984375" style="85"/>
    <col min="14319" max="14319" width="51.453125" style="85" customWidth="1"/>
    <col min="14320" max="14339" width="6.36328125" style="85" customWidth="1"/>
    <col min="14340" max="14340" width="7.90625" style="85" bestFit="1" customWidth="1"/>
    <col min="14341" max="14358" width="6.08984375" style="85"/>
    <col min="14359" max="14359" width="5.453125" style="85" bestFit="1" customWidth="1"/>
    <col min="14360" max="14574" width="6.08984375" style="85"/>
    <col min="14575" max="14575" width="51.453125" style="85" customWidth="1"/>
    <col min="14576" max="14595" width="6.36328125" style="85" customWidth="1"/>
    <col min="14596" max="14596" width="7.90625" style="85" bestFit="1" customWidth="1"/>
    <col min="14597" max="14614" width="6.08984375" style="85"/>
    <col min="14615" max="14615" width="5.453125" style="85" bestFit="1" customWidth="1"/>
    <col min="14616" max="14830" width="6.08984375" style="85"/>
    <col min="14831" max="14831" width="51.453125" style="85" customWidth="1"/>
    <col min="14832" max="14851" width="6.36328125" style="85" customWidth="1"/>
    <col min="14852" max="14852" width="7.90625" style="85" bestFit="1" customWidth="1"/>
    <col min="14853" max="14870" width="6.08984375" style="85"/>
    <col min="14871" max="14871" width="5.453125" style="85" bestFit="1" customWidth="1"/>
    <col min="14872" max="15086" width="6.08984375" style="85"/>
    <col min="15087" max="15087" width="51.453125" style="85" customWidth="1"/>
    <col min="15088" max="15107" width="6.36328125" style="85" customWidth="1"/>
    <col min="15108" max="15108" width="7.90625" style="85" bestFit="1" customWidth="1"/>
    <col min="15109" max="15126" width="6.08984375" style="85"/>
    <col min="15127" max="15127" width="5.453125" style="85" bestFit="1" customWidth="1"/>
    <col min="15128" max="15342" width="6.08984375" style="85"/>
    <col min="15343" max="15343" width="51.453125" style="85" customWidth="1"/>
    <col min="15344" max="15363" width="6.36328125" style="85" customWidth="1"/>
    <col min="15364" max="15364" width="7.90625" style="85" bestFit="1" customWidth="1"/>
    <col min="15365" max="15382" width="6.08984375" style="85"/>
    <col min="15383" max="15383" width="5.453125" style="85" bestFit="1" customWidth="1"/>
    <col min="15384" max="15598" width="6.08984375" style="85"/>
    <col min="15599" max="15599" width="51.453125" style="85" customWidth="1"/>
    <col min="15600" max="15619" width="6.36328125" style="85" customWidth="1"/>
    <col min="15620" max="15620" width="7.90625" style="85" bestFit="1" customWidth="1"/>
    <col min="15621" max="15638" width="6.08984375" style="85"/>
    <col min="15639" max="15639" width="5.453125" style="85" bestFit="1" customWidth="1"/>
    <col min="15640" max="15854" width="6.08984375" style="85"/>
    <col min="15855" max="15855" width="51.453125" style="85" customWidth="1"/>
    <col min="15856" max="15875" width="6.36328125" style="85" customWidth="1"/>
    <col min="15876" max="15876" width="7.90625" style="85" bestFit="1" customWidth="1"/>
    <col min="15877" max="15894" width="6.08984375" style="85"/>
    <col min="15895" max="15895" width="5.453125" style="85" bestFit="1" customWidth="1"/>
    <col min="15896" max="16110" width="6.08984375" style="85"/>
    <col min="16111" max="16111" width="51.453125" style="85" customWidth="1"/>
    <col min="16112" max="16131" width="6.36328125" style="85" customWidth="1"/>
    <col min="16132" max="16132" width="7.90625" style="85" bestFit="1" customWidth="1"/>
    <col min="16133" max="16150" width="6.08984375" style="85"/>
    <col min="16151" max="16151" width="5.453125" style="85" bestFit="1" customWidth="1"/>
    <col min="16152" max="16384" width="6.08984375" style="85"/>
  </cols>
  <sheetData>
    <row r="1" spans="1:24" ht="12" customHeight="1">
      <c r="A1" s="157" t="s">
        <v>671</v>
      </c>
      <c r="B1" s="158" t="s">
        <v>697</v>
      </c>
    </row>
    <row r="2" spans="1:24" ht="12" customHeight="1">
      <c r="A2" s="157" t="s">
        <v>675</v>
      </c>
      <c r="B2" s="159">
        <v>44523</v>
      </c>
    </row>
    <row r="4" spans="1:24" ht="33" customHeight="1">
      <c r="A4" s="152" t="s">
        <v>698</v>
      </c>
      <c r="B4" s="152"/>
      <c r="C4" s="152"/>
    </row>
    <row r="5" spans="1:24" s="86" customFormat="1" ht="9" customHeight="1">
      <c r="A5" s="153"/>
      <c r="B5" s="154">
        <v>2015</v>
      </c>
      <c r="C5" s="154">
        <v>2019</v>
      </c>
    </row>
    <row r="6" spans="1:24" s="86" customFormat="1" ht="10.75" customHeight="1">
      <c r="A6" s="153" t="s">
        <v>668</v>
      </c>
      <c r="B6" s="155">
        <v>5995.7870000000003</v>
      </c>
      <c r="C6" s="155">
        <v>7389.1310000000003</v>
      </c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</row>
  </sheetData>
  <hyperlinks>
    <hyperlink ref="B1" r:id="rId1" display="https://www.ibge.gov.br/en/statistics/economic/national-accounts/17173-system-of-national-accounts-brazil.html?edicao=32114&amp;t=resultados" xr:uid="{8175763A-0297-4535-88FC-82290DA71A6D}"/>
  </hyperlinks>
  <printOptions horizontalCentered="1"/>
  <pageMargins left="0.59055118110236227" right="0.59055118110236227" top="1.1811023622047245" bottom="1.1811023622047245" header="0.31496062992125984" footer="0.31496062992125984"/>
  <pageSetup paperSize="9" orientation="portrait" horizontalDpi="4294967294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D36EE-134A-4683-9BEA-1EEF3F765C02}">
  <dimension ref="A1:C19"/>
  <sheetViews>
    <sheetView showGridLines="0" workbookViewId="0">
      <selection activeCell="H11" sqref="H11"/>
    </sheetView>
  </sheetViews>
  <sheetFormatPr defaultColWidth="10.6328125" defaultRowHeight="15" customHeight="1"/>
  <cols>
    <col min="1" max="1" width="36.6328125" style="88" customWidth="1"/>
    <col min="2" max="234" width="10.6328125" style="88"/>
    <col min="235" max="235" width="36.6328125" style="88" customWidth="1"/>
    <col min="236" max="236" width="10.6328125" style="88"/>
    <col min="237" max="237" width="8.6328125" style="88" customWidth="1"/>
    <col min="238" max="238" width="10.6328125" style="88"/>
    <col min="239" max="239" width="8.6328125" style="88" customWidth="1"/>
    <col min="240" max="240" width="10.6328125" style="88"/>
    <col min="241" max="241" width="8.6328125" style="88" customWidth="1"/>
    <col min="242" max="242" width="10.6328125" style="88"/>
    <col min="243" max="243" width="8.6328125" style="88" customWidth="1"/>
    <col min="244" max="244" width="10.6328125" style="88"/>
    <col min="245" max="245" width="8.6328125" style="88" customWidth="1"/>
    <col min="246" max="246" width="10.6328125" style="88"/>
    <col min="247" max="247" width="8.6328125" style="88" customWidth="1"/>
    <col min="248" max="248" width="10.6328125" style="88"/>
    <col min="249" max="249" width="8.6328125" style="88" customWidth="1"/>
    <col min="250" max="250" width="10.6328125" style="88"/>
    <col min="251" max="251" width="8.6328125" style="88" customWidth="1"/>
    <col min="252" max="252" width="10.6328125" style="88"/>
    <col min="253" max="253" width="8.6328125" style="88" customWidth="1"/>
    <col min="254" max="254" width="10.6328125" style="88"/>
    <col min="255" max="255" width="8.6328125" style="88" customWidth="1"/>
    <col min="256" max="256" width="10.6328125" style="88"/>
    <col min="257" max="257" width="8.6328125" style="88" customWidth="1"/>
    <col min="258" max="258" width="10.6328125" style="88"/>
    <col min="259" max="259" width="8.6328125" style="88" customWidth="1"/>
    <col min="260" max="490" width="10.6328125" style="88"/>
    <col min="491" max="491" width="36.6328125" style="88" customWidth="1"/>
    <col min="492" max="492" width="10.6328125" style="88"/>
    <col min="493" max="493" width="8.6328125" style="88" customWidth="1"/>
    <col min="494" max="494" width="10.6328125" style="88"/>
    <col min="495" max="495" width="8.6328125" style="88" customWidth="1"/>
    <col min="496" max="496" width="10.6328125" style="88"/>
    <col min="497" max="497" width="8.6328125" style="88" customWidth="1"/>
    <col min="498" max="498" width="10.6328125" style="88"/>
    <col min="499" max="499" width="8.6328125" style="88" customWidth="1"/>
    <col min="500" max="500" width="10.6328125" style="88"/>
    <col min="501" max="501" width="8.6328125" style="88" customWidth="1"/>
    <col min="502" max="502" width="10.6328125" style="88"/>
    <col min="503" max="503" width="8.6328125" style="88" customWidth="1"/>
    <col min="504" max="504" width="10.6328125" style="88"/>
    <col min="505" max="505" width="8.6328125" style="88" customWidth="1"/>
    <col min="506" max="506" width="10.6328125" style="88"/>
    <col min="507" max="507" width="8.6328125" style="88" customWidth="1"/>
    <col min="508" max="508" width="10.6328125" style="88"/>
    <col min="509" max="509" width="8.6328125" style="88" customWidth="1"/>
    <col min="510" max="510" width="10.6328125" style="88"/>
    <col min="511" max="511" width="8.6328125" style="88" customWidth="1"/>
    <col min="512" max="512" width="10.6328125" style="88"/>
    <col min="513" max="513" width="8.6328125" style="88" customWidth="1"/>
    <col min="514" max="514" width="10.6328125" style="88"/>
    <col min="515" max="515" width="8.6328125" style="88" customWidth="1"/>
    <col min="516" max="746" width="10.6328125" style="88"/>
    <col min="747" max="747" width="36.6328125" style="88" customWidth="1"/>
    <col min="748" max="748" width="10.6328125" style="88"/>
    <col min="749" max="749" width="8.6328125" style="88" customWidth="1"/>
    <col min="750" max="750" width="10.6328125" style="88"/>
    <col min="751" max="751" width="8.6328125" style="88" customWidth="1"/>
    <col min="752" max="752" width="10.6328125" style="88"/>
    <col min="753" max="753" width="8.6328125" style="88" customWidth="1"/>
    <col min="754" max="754" width="10.6328125" style="88"/>
    <col min="755" max="755" width="8.6328125" style="88" customWidth="1"/>
    <col min="756" max="756" width="10.6328125" style="88"/>
    <col min="757" max="757" width="8.6328125" style="88" customWidth="1"/>
    <col min="758" max="758" width="10.6328125" style="88"/>
    <col min="759" max="759" width="8.6328125" style="88" customWidth="1"/>
    <col min="760" max="760" width="10.6328125" style="88"/>
    <col min="761" max="761" width="8.6328125" style="88" customWidth="1"/>
    <col min="762" max="762" width="10.6328125" style="88"/>
    <col min="763" max="763" width="8.6328125" style="88" customWidth="1"/>
    <col min="764" max="764" width="10.6328125" style="88"/>
    <col min="765" max="765" width="8.6328125" style="88" customWidth="1"/>
    <col min="766" max="766" width="10.6328125" style="88"/>
    <col min="767" max="767" width="8.6328125" style="88" customWidth="1"/>
    <col min="768" max="768" width="10.6328125" style="88"/>
    <col min="769" max="769" width="8.6328125" style="88" customWidth="1"/>
    <col min="770" max="770" width="10.6328125" style="88"/>
    <col min="771" max="771" width="8.6328125" style="88" customWidth="1"/>
    <col min="772" max="1002" width="10.6328125" style="88"/>
    <col min="1003" max="1003" width="36.6328125" style="88" customWidth="1"/>
    <col min="1004" max="1004" width="10.6328125" style="88"/>
    <col min="1005" max="1005" width="8.6328125" style="88" customWidth="1"/>
    <col min="1006" max="1006" width="10.6328125" style="88"/>
    <col min="1007" max="1007" width="8.6328125" style="88" customWidth="1"/>
    <col min="1008" max="1008" width="10.6328125" style="88"/>
    <col min="1009" max="1009" width="8.6328125" style="88" customWidth="1"/>
    <col min="1010" max="1010" width="10.6328125" style="88"/>
    <col min="1011" max="1011" width="8.6328125" style="88" customWidth="1"/>
    <col min="1012" max="1012" width="10.6328125" style="88"/>
    <col min="1013" max="1013" width="8.6328125" style="88" customWidth="1"/>
    <col min="1014" max="1014" width="10.6328125" style="88"/>
    <col min="1015" max="1015" width="8.6328125" style="88" customWidth="1"/>
    <col min="1016" max="1016" width="10.6328125" style="88"/>
    <col min="1017" max="1017" width="8.6328125" style="88" customWidth="1"/>
    <col min="1018" max="1018" width="10.6328125" style="88"/>
    <col min="1019" max="1019" width="8.6328125" style="88" customWidth="1"/>
    <col min="1020" max="1020" width="10.6328125" style="88"/>
    <col min="1021" max="1021" width="8.6328125" style="88" customWidth="1"/>
    <col min="1022" max="1022" width="10.6328125" style="88"/>
    <col min="1023" max="1023" width="8.6328125" style="88" customWidth="1"/>
    <col min="1024" max="1024" width="10.6328125" style="88"/>
    <col min="1025" max="1025" width="8.6328125" style="88" customWidth="1"/>
    <col min="1026" max="1026" width="10.6328125" style="88"/>
    <col min="1027" max="1027" width="8.6328125" style="88" customWidth="1"/>
    <col min="1028" max="1258" width="10.6328125" style="88"/>
    <col min="1259" max="1259" width="36.6328125" style="88" customWidth="1"/>
    <col min="1260" max="1260" width="10.6328125" style="88"/>
    <col min="1261" max="1261" width="8.6328125" style="88" customWidth="1"/>
    <col min="1262" max="1262" width="10.6328125" style="88"/>
    <col min="1263" max="1263" width="8.6328125" style="88" customWidth="1"/>
    <col min="1264" max="1264" width="10.6328125" style="88"/>
    <col min="1265" max="1265" width="8.6328125" style="88" customWidth="1"/>
    <col min="1266" max="1266" width="10.6328125" style="88"/>
    <col min="1267" max="1267" width="8.6328125" style="88" customWidth="1"/>
    <col min="1268" max="1268" width="10.6328125" style="88"/>
    <col min="1269" max="1269" width="8.6328125" style="88" customWidth="1"/>
    <col min="1270" max="1270" width="10.6328125" style="88"/>
    <col min="1271" max="1271" width="8.6328125" style="88" customWidth="1"/>
    <col min="1272" max="1272" width="10.6328125" style="88"/>
    <col min="1273" max="1273" width="8.6328125" style="88" customWidth="1"/>
    <col min="1274" max="1274" width="10.6328125" style="88"/>
    <col min="1275" max="1275" width="8.6328125" style="88" customWidth="1"/>
    <col min="1276" max="1276" width="10.6328125" style="88"/>
    <col min="1277" max="1277" width="8.6328125" style="88" customWidth="1"/>
    <col min="1278" max="1278" width="10.6328125" style="88"/>
    <col min="1279" max="1279" width="8.6328125" style="88" customWidth="1"/>
    <col min="1280" max="1280" width="10.6328125" style="88"/>
    <col min="1281" max="1281" width="8.6328125" style="88" customWidth="1"/>
    <col min="1282" max="1282" width="10.6328125" style="88"/>
    <col min="1283" max="1283" width="8.6328125" style="88" customWidth="1"/>
    <col min="1284" max="1514" width="10.6328125" style="88"/>
    <col min="1515" max="1515" width="36.6328125" style="88" customWidth="1"/>
    <col min="1516" max="1516" width="10.6328125" style="88"/>
    <col min="1517" max="1517" width="8.6328125" style="88" customWidth="1"/>
    <col min="1518" max="1518" width="10.6328125" style="88"/>
    <col min="1519" max="1519" width="8.6328125" style="88" customWidth="1"/>
    <col min="1520" max="1520" width="10.6328125" style="88"/>
    <col min="1521" max="1521" width="8.6328125" style="88" customWidth="1"/>
    <col min="1522" max="1522" width="10.6328125" style="88"/>
    <col min="1523" max="1523" width="8.6328125" style="88" customWidth="1"/>
    <col min="1524" max="1524" width="10.6328125" style="88"/>
    <col min="1525" max="1525" width="8.6328125" style="88" customWidth="1"/>
    <col min="1526" max="1526" width="10.6328125" style="88"/>
    <col min="1527" max="1527" width="8.6328125" style="88" customWidth="1"/>
    <col min="1528" max="1528" width="10.6328125" style="88"/>
    <col min="1529" max="1529" width="8.6328125" style="88" customWidth="1"/>
    <col min="1530" max="1530" width="10.6328125" style="88"/>
    <col min="1531" max="1531" width="8.6328125" style="88" customWidth="1"/>
    <col min="1532" max="1532" width="10.6328125" style="88"/>
    <col min="1533" max="1533" width="8.6328125" style="88" customWidth="1"/>
    <col min="1534" max="1534" width="10.6328125" style="88"/>
    <col min="1535" max="1535" width="8.6328125" style="88" customWidth="1"/>
    <col min="1536" max="1536" width="10.6328125" style="88"/>
    <col min="1537" max="1537" width="8.6328125" style="88" customWidth="1"/>
    <col min="1538" max="1538" width="10.6328125" style="88"/>
    <col min="1539" max="1539" width="8.6328125" style="88" customWidth="1"/>
    <col min="1540" max="1770" width="10.6328125" style="88"/>
    <col min="1771" max="1771" width="36.6328125" style="88" customWidth="1"/>
    <col min="1772" max="1772" width="10.6328125" style="88"/>
    <col min="1773" max="1773" width="8.6328125" style="88" customWidth="1"/>
    <col min="1774" max="1774" width="10.6328125" style="88"/>
    <col min="1775" max="1775" width="8.6328125" style="88" customWidth="1"/>
    <col min="1776" max="1776" width="10.6328125" style="88"/>
    <col min="1777" max="1777" width="8.6328125" style="88" customWidth="1"/>
    <col min="1778" max="1778" width="10.6328125" style="88"/>
    <col min="1779" max="1779" width="8.6328125" style="88" customWidth="1"/>
    <col min="1780" max="1780" width="10.6328125" style="88"/>
    <col min="1781" max="1781" width="8.6328125" style="88" customWidth="1"/>
    <col min="1782" max="1782" width="10.6328125" style="88"/>
    <col min="1783" max="1783" width="8.6328125" style="88" customWidth="1"/>
    <col min="1784" max="1784" width="10.6328125" style="88"/>
    <col min="1785" max="1785" width="8.6328125" style="88" customWidth="1"/>
    <col min="1786" max="1786" width="10.6328125" style="88"/>
    <col min="1787" max="1787" width="8.6328125" style="88" customWidth="1"/>
    <col min="1788" max="1788" width="10.6328125" style="88"/>
    <col min="1789" max="1789" width="8.6328125" style="88" customWidth="1"/>
    <col min="1790" max="1790" width="10.6328125" style="88"/>
    <col min="1791" max="1791" width="8.6328125" style="88" customWidth="1"/>
    <col min="1792" max="1792" width="10.6328125" style="88"/>
    <col min="1793" max="1793" width="8.6328125" style="88" customWidth="1"/>
    <col min="1794" max="1794" width="10.6328125" style="88"/>
    <col min="1795" max="1795" width="8.6328125" style="88" customWidth="1"/>
    <col min="1796" max="2026" width="10.6328125" style="88"/>
    <col min="2027" max="2027" width="36.6328125" style="88" customWidth="1"/>
    <col min="2028" max="2028" width="10.6328125" style="88"/>
    <col min="2029" max="2029" width="8.6328125" style="88" customWidth="1"/>
    <col min="2030" max="2030" width="10.6328125" style="88"/>
    <col min="2031" max="2031" width="8.6328125" style="88" customWidth="1"/>
    <col min="2032" max="2032" width="10.6328125" style="88"/>
    <col min="2033" max="2033" width="8.6328125" style="88" customWidth="1"/>
    <col min="2034" max="2034" width="10.6328125" style="88"/>
    <col min="2035" max="2035" width="8.6328125" style="88" customWidth="1"/>
    <col min="2036" max="2036" width="10.6328125" style="88"/>
    <col min="2037" max="2037" width="8.6328125" style="88" customWidth="1"/>
    <col min="2038" max="2038" width="10.6328125" style="88"/>
    <col min="2039" max="2039" width="8.6328125" style="88" customWidth="1"/>
    <col min="2040" max="2040" width="10.6328125" style="88"/>
    <col min="2041" max="2041" width="8.6328125" style="88" customWidth="1"/>
    <col min="2042" max="2042" width="10.6328125" style="88"/>
    <col min="2043" max="2043" width="8.6328125" style="88" customWidth="1"/>
    <col min="2044" max="2044" width="10.6328125" style="88"/>
    <col min="2045" max="2045" width="8.6328125" style="88" customWidth="1"/>
    <col min="2046" max="2046" width="10.6328125" style="88"/>
    <col min="2047" max="2047" width="8.6328125" style="88" customWidth="1"/>
    <col min="2048" max="2048" width="10.6328125" style="88"/>
    <col min="2049" max="2049" width="8.6328125" style="88" customWidth="1"/>
    <col min="2050" max="2050" width="10.6328125" style="88"/>
    <col min="2051" max="2051" width="8.6328125" style="88" customWidth="1"/>
    <col min="2052" max="2282" width="10.6328125" style="88"/>
    <col min="2283" max="2283" width="36.6328125" style="88" customWidth="1"/>
    <col min="2284" max="2284" width="10.6328125" style="88"/>
    <col min="2285" max="2285" width="8.6328125" style="88" customWidth="1"/>
    <col min="2286" max="2286" width="10.6328125" style="88"/>
    <col min="2287" max="2287" width="8.6328125" style="88" customWidth="1"/>
    <col min="2288" max="2288" width="10.6328125" style="88"/>
    <col min="2289" max="2289" width="8.6328125" style="88" customWidth="1"/>
    <col min="2290" max="2290" width="10.6328125" style="88"/>
    <col min="2291" max="2291" width="8.6328125" style="88" customWidth="1"/>
    <col min="2292" max="2292" width="10.6328125" style="88"/>
    <col min="2293" max="2293" width="8.6328125" style="88" customWidth="1"/>
    <col min="2294" max="2294" width="10.6328125" style="88"/>
    <col min="2295" max="2295" width="8.6328125" style="88" customWidth="1"/>
    <col min="2296" max="2296" width="10.6328125" style="88"/>
    <col min="2297" max="2297" width="8.6328125" style="88" customWidth="1"/>
    <col min="2298" max="2298" width="10.6328125" style="88"/>
    <col min="2299" max="2299" width="8.6328125" style="88" customWidth="1"/>
    <col min="2300" max="2300" width="10.6328125" style="88"/>
    <col min="2301" max="2301" width="8.6328125" style="88" customWidth="1"/>
    <col min="2302" max="2302" width="10.6328125" style="88"/>
    <col min="2303" max="2303" width="8.6328125" style="88" customWidth="1"/>
    <col min="2304" max="2304" width="10.6328125" style="88"/>
    <col min="2305" max="2305" width="8.6328125" style="88" customWidth="1"/>
    <col min="2306" max="2306" width="10.6328125" style="88"/>
    <col min="2307" max="2307" width="8.6328125" style="88" customWidth="1"/>
    <col min="2308" max="2538" width="10.6328125" style="88"/>
    <col min="2539" max="2539" width="36.6328125" style="88" customWidth="1"/>
    <col min="2540" max="2540" width="10.6328125" style="88"/>
    <col min="2541" max="2541" width="8.6328125" style="88" customWidth="1"/>
    <col min="2542" max="2542" width="10.6328125" style="88"/>
    <col min="2543" max="2543" width="8.6328125" style="88" customWidth="1"/>
    <col min="2544" max="2544" width="10.6328125" style="88"/>
    <col min="2545" max="2545" width="8.6328125" style="88" customWidth="1"/>
    <col min="2546" max="2546" width="10.6328125" style="88"/>
    <col min="2547" max="2547" width="8.6328125" style="88" customWidth="1"/>
    <col min="2548" max="2548" width="10.6328125" style="88"/>
    <col min="2549" max="2549" width="8.6328125" style="88" customWidth="1"/>
    <col min="2550" max="2550" width="10.6328125" style="88"/>
    <col min="2551" max="2551" width="8.6328125" style="88" customWidth="1"/>
    <col min="2552" max="2552" width="10.6328125" style="88"/>
    <col min="2553" max="2553" width="8.6328125" style="88" customWidth="1"/>
    <col min="2554" max="2554" width="10.6328125" style="88"/>
    <col min="2555" max="2555" width="8.6328125" style="88" customWidth="1"/>
    <col min="2556" max="2556" width="10.6328125" style="88"/>
    <col min="2557" max="2557" width="8.6328125" style="88" customWidth="1"/>
    <col min="2558" max="2558" width="10.6328125" style="88"/>
    <col min="2559" max="2559" width="8.6328125" style="88" customWidth="1"/>
    <col min="2560" max="2560" width="10.6328125" style="88"/>
    <col min="2561" max="2561" width="8.6328125" style="88" customWidth="1"/>
    <col min="2562" max="2562" width="10.6328125" style="88"/>
    <col min="2563" max="2563" width="8.6328125" style="88" customWidth="1"/>
    <col min="2564" max="2794" width="10.6328125" style="88"/>
    <col min="2795" max="2795" width="36.6328125" style="88" customWidth="1"/>
    <col min="2796" max="2796" width="10.6328125" style="88"/>
    <col min="2797" max="2797" width="8.6328125" style="88" customWidth="1"/>
    <col min="2798" max="2798" width="10.6328125" style="88"/>
    <col min="2799" max="2799" width="8.6328125" style="88" customWidth="1"/>
    <col min="2800" max="2800" width="10.6328125" style="88"/>
    <col min="2801" max="2801" width="8.6328125" style="88" customWidth="1"/>
    <col min="2802" max="2802" width="10.6328125" style="88"/>
    <col min="2803" max="2803" width="8.6328125" style="88" customWidth="1"/>
    <col min="2804" max="2804" width="10.6328125" style="88"/>
    <col min="2805" max="2805" width="8.6328125" style="88" customWidth="1"/>
    <col min="2806" max="2806" width="10.6328125" style="88"/>
    <col min="2807" max="2807" width="8.6328125" style="88" customWidth="1"/>
    <col min="2808" max="2808" width="10.6328125" style="88"/>
    <col min="2809" max="2809" width="8.6328125" style="88" customWidth="1"/>
    <col min="2810" max="2810" width="10.6328125" style="88"/>
    <col min="2811" max="2811" width="8.6328125" style="88" customWidth="1"/>
    <col min="2812" max="2812" width="10.6328125" style="88"/>
    <col min="2813" max="2813" width="8.6328125" style="88" customWidth="1"/>
    <col min="2814" max="2814" width="10.6328125" style="88"/>
    <col min="2815" max="2815" width="8.6328125" style="88" customWidth="1"/>
    <col min="2816" max="2816" width="10.6328125" style="88"/>
    <col min="2817" max="2817" width="8.6328125" style="88" customWidth="1"/>
    <col min="2818" max="2818" width="10.6328125" style="88"/>
    <col min="2819" max="2819" width="8.6328125" style="88" customWidth="1"/>
    <col min="2820" max="3050" width="10.6328125" style="88"/>
    <col min="3051" max="3051" width="36.6328125" style="88" customWidth="1"/>
    <col min="3052" max="3052" width="10.6328125" style="88"/>
    <col min="3053" max="3053" width="8.6328125" style="88" customWidth="1"/>
    <col min="3054" max="3054" width="10.6328125" style="88"/>
    <col min="3055" max="3055" width="8.6328125" style="88" customWidth="1"/>
    <col min="3056" max="3056" width="10.6328125" style="88"/>
    <col min="3057" max="3057" width="8.6328125" style="88" customWidth="1"/>
    <col min="3058" max="3058" width="10.6328125" style="88"/>
    <col min="3059" max="3059" width="8.6328125" style="88" customWidth="1"/>
    <col min="3060" max="3060" width="10.6328125" style="88"/>
    <col min="3061" max="3061" width="8.6328125" style="88" customWidth="1"/>
    <col min="3062" max="3062" width="10.6328125" style="88"/>
    <col min="3063" max="3063" width="8.6328125" style="88" customWidth="1"/>
    <col min="3064" max="3064" width="10.6328125" style="88"/>
    <col min="3065" max="3065" width="8.6328125" style="88" customWidth="1"/>
    <col min="3066" max="3066" width="10.6328125" style="88"/>
    <col min="3067" max="3067" width="8.6328125" style="88" customWidth="1"/>
    <col min="3068" max="3068" width="10.6328125" style="88"/>
    <col min="3069" max="3069" width="8.6328125" style="88" customWidth="1"/>
    <col min="3070" max="3070" width="10.6328125" style="88"/>
    <col min="3071" max="3071" width="8.6328125" style="88" customWidth="1"/>
    <col min="3072" max="3072" width="10.6328125" style="88"/>
    <col min="3073" max="3073" width="8.6328125" style="88" customWidth="1"/>
    <col min="3074" max="3074" width="10.6328125" style="88"/>
    <col min="3075" max="3075" width="8.6328125" style="88" customWidth="1"/>
    <col min="3076" max="3306" width="10.6328125" style="88"/>
    <col min="3307" max="3307" width="36.6328125" style="88" customWidth="1"/>
    <col min="3308" max="3308" width="10.6328125" style="88"/>
    <col min="3309" max="3309" width="8.6328125" style="88" customWidth="1"/>
    <col min="3310" max="3310" width="10.6328125" style="88"/>
    <col min="3311" max="3311" width="8.6328125" style="88" customWidth="1"/>
    <col min="3312" max="3312" width="10.6328125" style="88"/>
    <col min="3313" max="3313" width="8.6328125" style="88" customWidth="1"/>
    <col min="3314" max="3314" width="10.6328125" style="88"/>
    <col min="3315" max="3315" width="8.6328125" style="88" customWidth="1"/>
    <col min="3316" max="3316" width="10.6328125" style="88"/>
    <col min="3317" max="3317" width="8.6328125" style="88" customWidth="1"/>
    <col min="3318" max="3318" width="10.6328125" style="88"/>
    <col min="3319" max="3319" width="8.6328125" style="88" customWidth="1"/>
    <col min="3320" max="3320" width="10.6328125" style="88"/>
    <col min="3321" max="3321" width="8.6328125" style="88" customWidth="1"/>
    <col min="3322" max="3322" width="10.6328125" style="88"/>
    <col min="3323" max="3323" width="8.6328125" style="88" customWidth="1"/>
    <col min="3324" max="3324" width="10.6328125" style="88"/>
    <col min="3325" max="3325" width="8.6328125" style="88" customWidth="1"/>
    <col min="3326" max="3326" width="10.6328125" style="88"/>
    <col min="3327" max="3327" width="8.6328125" style="88" customWidth="1"/>
    <col min="3328" max="3328" width="10.6328125" style="88"/>
    <col min="3329" max="3329" width="8.6328125" style="88" customWidth="1"/>
    <col min="3330" max="3330" width="10.6328125" style="88"/>
    <col min="3331" max="3331" width="8.6328125" style="88" customWidth="1"/>
    <col min="3332" max="3562" width="10.6328125" style="88"/>
    <col min="3563" max="3563" width="36.6328125" style="88" customWidth="1"/>
    <col min="3564" max="3564" width="10.6328125" style="88"/>
    <col min="3565" max="3565" width="8.6328125" style="88" customWidth="1"/>
    <col min="3566" max="3566" width="10.6328125" style="88"/>
    <col min="3567" max="3567" width="8.6328125" style="88" customWidth="1"/>
    <col min="3568" max="3568" width="10.6328125" style="88"/>
    <col min="3569" max="3569" width="8.6328125" style="88" customWidth="1"/>
    <col min="3570" max="3570" width="10.6328125" style="88"/>
    <col min="3571" max="3571" width="8.6328125" style="88" customWidth="1"/>
    <col min="3572" max="3572" width="10.6328125" style="88"/>
    <col min="3573" max="3573" width="8.6328125" style="88" customWidth="1"/>
    <col min="3574" max="3574" width="10.6328125" style="88"/>
    <col min="3575" max="3575" width="8.6328125" style="88" customWidth="1"/>
    <col min="3576" max="3576" width="10.6328125" style="88"/>
    <col min="3577" max="3577" width="8.6328125" style="88" customWidth="1"/>
    <col min="3578" max="3578" width="10.6328125" style="88"/>
    <col min="3579" max="3579" width="8.6328125" style="88" customWidth="1"/>
    <col min="3580" max="3580" width="10.6328125" style="88"/>
    <col min="3581" max="3581" width="8.6328125" style="88" customWidth="1"/>
    <col min="3582" max="3582" width="10.6328125" style="88"/>
    <col min="3583" max="3583" width="8.6328125" style="88" customWidth="1"/>
    <col min="3584" max="3584" width="10.6328125" style="88"/>
    <col min="3585" max="3585" width="8.6328125" style="88" customWidth="1"/>
    <col min="3586" max="3586" width="10.6328125" style="88"/>
    <col min="3587" max="3587" width="8.6328125" style="88" customWidth="1"/>
    <col min="3588" max="3818" width="10.6328125" style="88"/>
    <col min="3819" max="3819" width="36.6328125" style="88" customWidth="1"/>
    <col min="3820" max="3820" width="10.6328125" style="88"/>
    <col min="3821" max="3821" width="8.6328125" style="88" customWidth="1"/>
    <col min="3822" max="3822" width="10.6328125" style="88"/>
    <col min="3823" max="3823" width="8.6328125" style="88" customWidth="1"/>
    <col min="3824" max="3824" width="10.6328125" style="88"/>
    <col min="3825" max="3825" width="8.6328125" style="88" customWidth="1"/>
    <col min="3826" max="3826" width="10.6328125" style="88"/>
    <col min="3827" max="3827" width="8.6328125" style="88" customWidth="1"/>
    <col min="3828" max="3828" width="10.6328125" style="88"/>
    <col min="3829" max="3829" width="8.6328125" style="88" customWidth="1"/>
    <col min="3830" max="3830" width="10.6328125" style="88"/>
    <col min="3831" max="3831" width="8.6328125" style="88" customWidth="1"/>
    <col min="3832" max="3832" width="10.6328125" style="88"/>
    <col min="3833" max="3833" width="8.6328125" style="88" customWidth="1"/>
    <col min="3834" max="3834" width="10.6328125" style="88"/>
    <col min="3835" max="3835" width="8.6328125" style="88" customWidth="1"/>
    <col min="3836" max="3836" width="10.6328125" style="88"/>
    <col min="3837" max="3837" width="8.6328125" style="88" customWidth="1"/>
    <col min="3838" max="3838" width="10.6328125" style="88"/>
    <col min="3839" max="3839" width="8.6328125" style="88" customWidth="1"/>
    <col min="3840" max="3840" width="10.6328125" style="88"/>
    <col min="3841" max="3841" width="8.6328125" style="88" customWidth="1"/>
    <col min="3842" max="3842" width="10.6328125" style="88"/>
    <col min="3843" max="3843" width="8.6328125" style="88" customWidth="1"/>
    <col min="3844" max="4074" width="10.6328125" style="88"/>
    <col min="4075" max="4075" width="36.6328125" style="88" customWidth="1"/>
    <col min="4076" max="4076" width="10.6328125" style="88"/>
    <col min="4077" max="4077" width="8.6328125" style="88" customWidth="1"/>
    <col min="4078" max="4078" width="10.6328125" style="88"/>
    <col min="4079" max="4079" width="8.6328125" style="88" customWidth="1"/>
    <col min="4080" max="4080" width="10.6328125" style="88"/>
    <col min="4081" max="4081" width="8.6328125" style="88" customWidth="1"/>
    <col min="4082" max="4082" width="10.6328125" style="88"/>
    <col min="4083" max="4083" width="8.6328125" style="88" customWidth="1"/>
    <col min="4084" max="4084" width="10.6328125" style="88"/>
    <col min="4085" max="4085" width="8.6328125" style="88" customWidth="1"/>
    <col min="4086" max="4086" width="10.6328125" style="88"/>
    <col min="4087" max="4087" width="8.6328125" style="88" customWidth="1"/>
    <col min="4088" max="4088" width="10.6328125" style="88"/>
    <col min="4089" max="4089" width="8.6328125" style="88" customWidth="1"/>
    <col min="4090" max="4090" width="10.6328125" style="88"/>
    <col min="4091" max="4091" width="8.6328125" style="88" customWidth="1"/>
    <col min="4092" max="4092" width="10.6328125" style="88"/>
    <col min="4093" max="4093" width="8.6328125" style="88" customWidth="1"/>
    <col min="4094" max="4094" width="10.6328125" style="88"/>
    <col min="4095" max="4095" width="8.6328125" style="88" customWidth="1"/>
    <col min="4096" max="4096" width="10.6328125" style="88"/>
    <col min="4097" max="4097" width="8.6328125" style="88" customWidth="1"/>
    <col min="4098" max="4098" width="10.6328125" style="88"/>
    <col min="4099" max="4099" width="8.6328125" style="88" customWidth="1"/>
    <col min="4100" max="4330" width="10.6328125" style="88"/>
    <col min="4331" max="4331" width="36.6328125" style="88" customWidth="1"/>
    <col min="4332" max="4332" width="10.6328125" style="88"/>
    <col min="4333" max="4333" width="8.6328125" style="88" customWidth="1"/>
    <col min="4334" max="4334" width="10.6328125" style="88"/>
    <col min="4335" max="4335" width="8.6328125" style="88" customWidth="1"/>
    <col min="4336" max="4336" width="10.6328125" style="88"/>
    <col min="4337" max="4337" width="8.6328125" style="88" customWidth="1"/>
    <col min="4338" max="4338" width="10.6328125" style="88"/>
    <col min="4339" max="4339" width="8.6328125" style="88" customWidth="1"/>
    <col min="4340" max="4340" width="10.6328125" style="88"/>
    <col min="4341" max="4341" width="8.6328125" style="88" customWidth="1"/>
    <col min="4342" max="4342" width="10.6328125" style="88"/>
    <col min="4343" max="4343" width="8.6328125" style="88" customWidth="1"/>
    <col min="4344" max="4344" width="10.6328125" style="88"/>
    <col min="4345" max="4345" width="8.6328125" style="88" customWidth="1"/>
    <col min="4346" max="4346" width="10.6328125" style="88"/>
    <col min="4347" max="4347" width="8.6328125" style="88" customWidth="1"/>
    <col min="4348" max="4348" width="10.6328125" style="88"/>
    <col min="4349" max="4349" width="8.6328125" style="88" customWidth="1"/>
    <col min="4350" max="4350" width="10.6328125" style="88"/>
    <col min="4351" max="4351" width="8.6328125" style="88" customWidth="1"/>
    <col min="4352" max="4352" width="10.6328125" style="88"/>
    <col min="4353" max="4353" width="8.6328125" style="88" customWidth="1"/>
    <col min="4354" max="4354" width="10.6328125" style="88"/>
    <col min="4355" max="4355" width="8.6328125" style="88" customWidth="1"/>
    <col min="4356" max="4586" width="10.6328125" style="88"/>
    <col min="4587" max="4587" width="36.6328125" style="88" customWidth="1"/>
    <col min="4588" max="4588" width="10.6328125" style="88"/>
    <col min="4589" max="4589" width="8.6328125" style="88" customWidth="1"/>
    <col min="4590" max="4590" width="10.6328125" style="88"/>
    <col min="4591" max="4591" width="8.6328125" style="88" customWidth="1"/>
    <col min="4592" max="4592" width="10.6328125" style="88"/>
    <col min="4593" max="4593" width="8.6328125" style="88" customWidth="1"/>
    <col min="4594" max="4594" width="10.6328125" style="88"/>
    <col min="4595" max="4595" width="8.6328125" style="88" customWidth="1"/>
    <col min="4596" max="4596" width="10.6328125" style="88"/>
    <col min="4597" max="4597" width="8.6328125" style="88" customWidth="1"/>
    <col min="4598" max="4598" width="10.6328125" style="88"/>
    <col min="4599" max="4599" width="8.6328125" style="88" customWidth="1"/>
    <col min="4600" max="4600" width="10.6328125" style="88"/>
    <col min="4601" max="4601" width="8.6328125" style="88" customWidth="1"/>
    <col min="4602" max="4602" width="10.6328125" style="88"/>
    <col min="4603" max="4603" width="8.6328125" style="88" customWidth="1"/>
    <col min="4604" max="4604" width="10.6328125" style="88"/>
    <col min="4605" max="4605" width="8.6328125" style="88" customWidth="1"/>
    <col min="4606" max="4606" width="10.6328125" style="88"/>
    <col min="4607" max="4607" width="8.6328125" style="88" customWidth="1"/>
    <col min="4608" max="4608" width="10.6328125" style="88"/>
    <col min="4609" max="4609" width="8.6328125" style="88" customWidth="1"/>
    <col min="4610" max="4610" width="10.6328125" style="88"/>
    <col min="4611" max="4611" width="8.6328125" style="88" customWidth="1"/>
    <col min="4612" max="4842" width="10.6328125" style="88"/>
    <col min="4843" max="4843" width="36.6328125" style="88" customWidth="1"/>
    <col min="4844" max="4844" width="10.6328125" style="88"/>
    <col min="4845" max="4845" width="8.6328125" style="88" customWidth="1"/>
    <col min="4846" max="4846" width="10.6328125" style="88"/>
    <col min="4847" max="4847" width="8.6328125" style="88" customWidth="1"/>
    <col min="4848" max="4848" width="10.6328125" style="88"/>
    <col min="4849" max="4849" width="8.6328125" style="88" customWidth="1"/>
    <col min="4850" max="4850" width="10.6328125" style="88"/>
    <col min="4851" max="4851" width="8.6328125" style="88" customWidth="1"/>
    <col min="4852" max="4852" width="10.6328125" style="88"/>
    <col min="4853" max="4853" width="8.6328125" style="88" customWidth="1"/>
    <col min="4854" max="4854" width="10.6328125" style="88"/>
    <col min="4855" max="4855" width="8.6328125" style="88" customWidth="1"/>
    <col min="4856" max="4856" width="10.6328125" style="88"/>
    <col min="4857" max="4857" width="8.6328125" style="88" customWidth="1"/>
    <col min="4858" max="4858" width="10.6328125" style="88"/>
    <col min="4859" max="4859" width="8.6328125" style="88" customWidth="1"/>
    <col min="4860" max="4860" width="10.6328125" style="88"/>
    <col min="4861" max="4861" width="8.6328125" style="88" customWidth="1"/>
    <col min="4862" max="4862" width="10.6328125" style="88"/>
    <col min="4863" max="4863" width="8.6328125" style="88" customWidth="1"/>
    <col min="4864" max="4864" width="10.6328125" style="88"/>
    <col min="4865" max="4865" width="8.6328125" style="88" customWidth="1"/>
    <col min="4866" max="4866" width="10.6328125" style="88"/>
    <col min="4867" max="4867" width="8.6328125" style="88" customWidth="1"/>
    <col min="4868" max="5098" width="10.6328125" style="88"/>
    <col min="5099" max="5099" width="36.6328125" style="88" customWidth="1"/>
    <col min="5100" max="5100" width="10.6328125" style="88"/>
    <col min="5101" max="5101" width="8.6328125" style="88" customWidth="1"/>
    <col min="5102" max="5102" width="10.6328125" style="88"/>
    <col min="5103" max="5103" width="8.6328125" style="88" customWidth="1"/>
    <col min="5104" max="5104" width="10.6328125" style="88"/>
    <col min="5105" max="5105" width="8.6328125" style="88" customWidth="1"/>
    <col min="5106" max="5106" width="10.6328125" style="88"/>
    <col min="5107" max="5107" width="8.6328125" style="88" customWidth="1"/>
    <col min="5108" max="5108" width="10.6328125" style="88"/>
    <col min="5109" max="5109" width="8.6328125" style="88" customWidth="1"/>
    <col min="5110" max="5110" width="10.6328125" style="88"/>
    <col min="5111" max="5111" width="8.6328125" style="88" customWidth="1"/>
    <col min="5112" max="5112" width="10.6328125" style="88"/>
    <col min="5113" max="5113" width="8.6328125" style="88" customWidth="1"/>
    <col min="5114" max="5114" width="10.6328125" style="88"/>
    <col min="5115" max="5115" width="8.6328125" style="88" customWidth="1"/>
    <col min="5116" max="5116" width="10.6328125" style="88"/>
    <col min="5117" max="5117" width="8.6328125" style="88" customWidth="1"/>
    <col min="5118" max="5118" width="10.6328125" style="88"/>
    <col min="5119" max="5119" width="8.6328125" style="88" customWidth="1"/>
    <col min="5120" max="5120" width="10.6328125" style="88"/>
    <col min="5121" max="5121" width="8.6328125" style="88" customWidth="1"/>
    <col min="5122" max="5122" width="10.6328125" style="88"/>
    <col min="5123" max="5123" width="8.6328125" style="88" customWidth="1"/>
    <col min="5124" max="5354" width="10.6328125" style="88"/>
    <col min="5355" max="5355" width="36.6328125" style="88" customWidth="1"/>
    <col min="5356" max="5356" width="10.6328125" style="88"/>
    <col min="5357" max="5357" width="8.6328125" style="88" customWidth="1"/>
    <col min="5358" max="5358" width="10.6328125" style="88"/>
    <col min="5359" max="5359" width="8.6328125" style="88" customWidth="1"/>
    <col min="5360" max="5360" width="10.6328125" style="88"/>
    <col min="5361" max="5361" width="8.6328125" style="88" customWidth="1"/>
    <col min="5362" max="5362" width="10.6328125" style="88"/>
    <col min="5363" max="5363" width="8.6328125" style="88" customWidth="1"/>
    <col min="5364" max="5364" width="10.6328125" style="88"/>
    <col min="5365" max="5365" width="8.6328125" style="88" customWidth="1"/>
    <col min="5366" max="5366" width="10.6328125" style="88"/>
    <col min="5367" max="5367" width="8.6328125" style="88" customWidth="1"/>
    <col min="5368" max="5368" width="10.6328125" style="88"/>
    <col min="5369" max="5369" width="8.6328125" style="88" customWidth="1"/>
    <col min="5370" max="5370" width="10.6328125" style="88"/>
    <col min="5371" max="5371" width="8.6328125" style="88" customWidth="1"/>
    <col min="5372" max="5372" width="10.6328125" style="88"/>
    <col min="5373" max="5373" width="8.6328125" style="88" customWidth="1"/>
    <col min="5374" max="5374" width="10.6328125" style="88"/>
    <col min="5375" max="5375" width="8.6328125" style="88" customWidth="1"/>
    <col min="5376" max="5376" width="10.6328125" style="88"/>
    <col min="5377" max="5377" width="8.6328125" style="88" customWidth="1"/>
    <col min="5378" max="5378" width="10.6328125" style="88"/>
    <col min="5379" max="5379" width="8.6328125" style="88" customWidth="1"/>
    <col min="5380" max="5610" width="10.6328125" style="88"/>
    <col min="5611" max="5611" width="36.6328125" style="88" customWidth="1"/>
    <col min="5612" max="5612" width="10.6328125" style="88"/>
    <col min="5613" max="5613" width="8.6328125" style="88" customWidth="1"/>
    <col min="5614" max="5614" width="10.6328125" style="88"/>
    <col min="5615" max="5615" width="8.6328125" style="88" customWidth="1"/>
    <col min="5616" max="5616" width="10.6328125" style="88"/>
    <col min="5617" max="5617" width="8.6328125" style="88" customWidth="1"/>
    <col min="5618" max="5618" width="10.6328125" style="88"/>
    <col min="5619" max="5619" width="8.6328125" style="88" customWidth="1"/>
    <col min="5620" max="5620" width="10.6328125" style="88"/>
    <col min="5621" max="5621" width="8.6328125" style="88" customWidth="1"/>
    <col min="5622" max="5622" width="10.6328125" style="88"/>
    <col min="5623" max="5623" width="8.6328125" style="88" customWidth="1"/>
    <col min="5624" max="5624" width="10.6328125" style="88"/>
    <col min="5625" max="5625" width="8.6328125" style="88" customWidth="1"/>
    <col min="5626" max="5626" width="10.6328125" style="88"/>
    <col min="5627" max="5627" width="8.6328125" style="88" customWidth="1"/>
    <col min="5628" max="5628" width="10.6328125" style="88"/>
    <col min="5629" max="5629" width="8.6328125" style="88" customWidth="1"/>
    <col min="5630" max="5630" width="10.6328125" style="88"/>
    <col min="5631" max="5631" width="8.6328125" style="88" customWidth="1"/>
    <col min="5632" max="5632" width="10.6328125" style="88"/>
    <col min="5633" max="5633" width="8.6328125" style="88" customWidth="1"/>
    <col min="5634" max="5634" width="10.6328125" style="88"/>
    <col min="5635" max="5635" width="8.6328125" style="88" customWidth="1"/>
    <col min="5636" max="5866" width="10.6328125" style="88"/>
    <col min="5867" max="5867" width="36.6328125" style="88" customWidth="1"/>
    <col min="5868" max="5868" width="10.6328125" style="88"/>
    <col min="5869" max="5869" width="8.6328125" style="88" customWidth="1"/>
    <col min="5870" max="5870" width="10.6328125" style="88"/>
    <col min="5871" max="5871" width="8.6328125" style="88" customWidth="1"/>
    <col min="5872" max="5872" width="10.6328125" style="88"/>
    <col min="5873" max="5873" width="8.6328125" style="88" customWidth="1"/>
    <col min="5874" max="5874" width="10.6328125" style="88"/>
    <col min="5875" max="5875" width="8.6328125" style="88" customWidth="1"/>
    <col min="5876" max="5876" width="10.6328125" style="88"/>
    <col min="5877" max="5877" width="8.6328125" style="88" customWidth="1"/>
    <col min="5878" max="5878" width="10.6328125" style="88"/>
    <col min="5879" max="5879" width="8.6328125" style="88" customWidth="1"/>
    <col min="5880" max="5880" width="10.6328125" style="88"/>
    <col min="5881" max="5881" width="8.6328125" style="88" customWidth="1"/>
    <col min="5882" max="5882" width="10.6328125" style="88"/>
    <col min="5883" max="5883" width="8.6328125" style="88" customWidth="1"/>
    <col min="5884" max="5884" width="10.6328125" style="88"/>
    <col min="5885" max="5885" width="8.6328125" style="88" customWidth="1"/>
    <col min="5886" max="5886" width="10.6328125" style="88"/>
    <col min="5887" max="5887" width="8.6328125" style="88" customWidth="1"/>
    <col min="5888" max="5888" width="10.6328125" style="88"/>
    <col min="5889" max="5889" width="8.6328125" style="88" customWidth="1"/>
    <col min="5890" max="5890" width="10.6328125" style="88"/>
    <col min="5891" max="5891" width="8.6328125" style="88" customWidth="1"/>
    <col min="5892" max="6122" width="10.6328125" style="88"/>
    <col min="6123" max="6123" width="36.6328125" style="88" customWidth="1"/>
    <col min="6124" max="6124" width="10.6328125" style="88"/>
    <col min="6125" max="6125" width="8.6328125" style="88" customWidth="1"/>
    <col min="6126" max="6126" width="10.6328125" style="88"/>
    <col min="6127" max="6127" width="8.6328125" style="88" customWidth="1"/>
    <col min="6128" max="6128" width="10.6328125" style="88"/>
    <col min="6129" max="6129" width="8.6328125" style="88" customWidth="1"/>
    <col min="6130" max="6130" width="10.6328125" style="88"/>
    <col min="6131" max="6131" width="8.6328125" style="88" customWidth="1"/>
    <col min="6132" max="6132" width="10.6328125" style="88"/>
    <col min="6133" max="6133" width="8.6328125" style="88" customWidth="1"/>
    <col min="6134" max="6134" width="10.6328125" style="88"/>
    <col min="6135" max="6135" width="8.6328125" style="88" customWidth="1"/>
    <col min="6136" max="6136" width="10.6328125" style="88"/>
    <col min="6137" max="6137" width="8.6328125" style="88" customWidth="1"/>
    <col min="6138" max="6138" width="10.6328125" style="88"/>
    <col min="6139" max="6139" width="8.6328125" style="88" customWidth="1"/>
    <col min="6140" max="6140" width="10.6328125" style="88"/>
    <col min="6141" max="6141" width="8.6328125" style="88" customWidth="1"/>
    <col min="6142" max="6142" width="10.6328125" style="88"/>
    <col min="6143" max="6143" width="8.6328125" style="88" customWidth="1"/>
    <col min="6144" max="6144" width="10.6328125" style="88"/>
    <col min="6145" max="6145" width="8.6328125" style="88" customWidth="1"/>
    <col min="6146" max="6146" width="10.6328125" style="88"/>
    <col min="6147" max="6147" width="8.6328125" style="88" customWidth="1"/>
    <col min="6148" max="6378" width="10.6328125" style="88"/>
    <col min="6379" max="6379" width="36.6328125" style="88" customWidth="1"/>
    <col min="6380" max="6380" width="10.6328125" style="88"/>
    <col min="6381" max="6381" width="8.6328125" style="88" customWidth="1"/>
    <col min="6382" max="6382" width="10.6328125" style="88"/>
    <col min="6383" max="6383" width="8.6328125" style="88" customWidth="1"/>
    <col min="6384" max="6384" width="10.6328125" style="88"/>
    <col min="6385" max="6385" width="8.6328125" style="88" customWidth="1"/>
    <col min="6386" max="6386" width="10.6328125" style="88"/>
    <col min="6387" max="6387" width="8.6328125" style="88" customWidth="1"/>
    <col min="6388" max="6388" width="10.6328125" style="88"/>
    <col min="6389" max="6389" width="8.6328125" style="88" customWidth="1"/>
    <col min="6390" max="6390" width="10.6328125" style="88"/>
    <col min="6391" max="6391" width="8.6328125" style="88" customWidth="1"/>
    <col min="6392" max="6392" width="10.6328125" style="88"/>
    <col min="6393" max="6393" width="8.6328125" style="88" customWidth="1"/>
    <col min="6394" max="6394" width="10.6328125" style="88"/>
    <col min="6395" max="6395" width="8.6328125" style="88" customWidth="1"/>
    <col min="6396" max="6396" width="10.6328125" style="88"/>
    <col min="6397" max="6397" width="8.6328125" style="88" customWidth="1"/>
    <col min="6398" max="6398" width="10.6328125" style="88"/>
    <col min="6399" max="6399" width="8.6328125" style="88" customWidth="1"/>
    <col min="6400" max="6400" width="10.6328125" style="88"/>
    <col min="6401" max="6401" width="8.6328125" style="88" customWidth="1"/>
    <col min="6402" max="6402" width="10.6328125" style="88"/>
    <col min="6403" max="6403" width="8.6328125" style="88" customWidth="1"/>
    <col min="6404" max="6634" width="10.6328125" style="88"/>
    <col min="6635" max="6635" width="36.6328125" style="88" customWidth="1"/>
    <col min="6636" max="6636" width="10.6328125" style="88"/>
    <col min="6637" max="6637" width="8.6328125" style="88" customWidth="1"/>
    <col min="6638" max="6638" width="10.6328125" style="88"/>
    <col min="6639" max="6639" width="8.6328125" style="88" customWidth="1"/>
    <col min="6640" max="6640" width="10.6328125" style="88"/>
    <col min="6641" max="6641" width="8.6328125" style="88" customWidth="1"/>
    <col min="6642" max="6642" width="10.6328125" style="88"/>
    <col min="6643" max="6643" width="8.6328125" style="88" customWidth="1"/>
    <col min="6644" max="6644" width="10.6328125" style="88"/>
    <col min="6645" max="6645" width="8.6328125" style="88" customWidth="1"/>
    <col min="6646" max="6646" width="10.6328125" style="88"/>
    <col min="6647" max="6647" width="8.6328125" style="88" customWidth="1"/>
    <col min="6648" max="6648" width="10.6328125" style="88"/>
    <col min="6649" max="6649" width="8.6328125" style="88" customWidth="1"/>
    <col min="6650" max="6650" width="10.6328125" style="88"/>
    <col min="6651" max="6651" width="8.6328125" style="88" customWidth="1"/>
    <col min="6652" max="6652" width="10.6328125" style="88"/>
    <col min="6653" max="6653" width="8.6328125" style="88" customWidth="1"/>
    <col min="6654" max="6654" width="10.6328125" style="88"/>
    <col min="6655" max="6655" width="8.6328125" style="88" customWidth="1"/>
    <col min="6656" max="6656" width="10.6328125" style="88"/>
    <col min="6657" max="6657" width="8.6328125" style="88" customWidth="1"/>
    <col min="6658" max="6658" width="10.6328125" style="88"/>
    <col min="6659" max="6659" width="8.6328125" style="88" customWidth="1"/>
    <col min="6660" max="6890" width="10.6328125" style="88"/>
    <col min="6891" max="6891" width="36.6328125" style="88" customWidth="1"/>
    <col min="6892" max="6892" width="10.6328125" style="88"/>
    <col min="6893" max="6893" width="8.6328125" style="88" customWidth="1"/>
    <col min="6894" max="6894" width="10.6328125" style="88"/>
    <col min="6895" max="6895" width="8.6328125" style="88" customWidth="1"/>
    <col min="6896" max="6896" width="10.6328125" style="88"/>
    <col min="6897" max="6897" width="8.6328125" style="88" customWidth="1"/>
    <col min="6898" max="6898" width="10.6328125" style="88"/>
    <col min="6899" max="6899" width="8.6328125" style="88" customWidth="1"/>
    <col min="6900" max="6900" width="10.6328125" style="88"/>
    <col min="6901" max="6901" width="8.6328125" style="88" customWidth="1"/>
    <col min="6902" max="6902" width="10.6328125" style="88"/>
    <col min="6903" max="6903" width="8.6328125" style="88" customWidth="1"/>
    <col min="6904" max="6904" width="10.6328125" style="88"/>
    <col min="6905" max="6905" width="8.6328125" style="88" customWidth="1"/>
    <col min="6906" max="6906" width="10.6328125" style="88"/>
    <col min="6907" max="6907" width="8.6328125" style="88" customWidth="1"/>
    <col min="6908" max="6908" width="10.6328125" style="88"/>
    <col min="6909" max="6909" width="8.6328125" style="88" customWidth="1"/>
    <col min="6910" max="6910" width="10.6328125" style="88"/>
    <col min="6911" max="6911" width="8.6328125" style="88" customWidth="1"/>
    <col min="6912" max="6912" width="10.6328125" style="88"/>
    <col min="6913" max="6913" width="8.6328125" style="88" customWidth="1"/>
    <col min="6914" max="6914" width="10.6328125" style="88"/>
    <col min="6915" max="6915" width="8.6328125" style="88" customWidth="1"/>
    <col min="6916" max="7146" width="10.6328125" style="88"/>
    <col min="7147" max="7147" width="36.6328125" style="88" customWidth="1"/>
    <col min="7148" max="7148" width="10.6328125" style="88"/>
    <col min="7149" max="7149" width="8.6328125" style="88" customWidth="1"/>
    <col min="7150" max="7150" width="10.6328125" style="88"/>
    <col min="7151" max="7151" width="8.6328125" style="88" customWidth="1"/>
    <col min="7152" max="7152" width="10.6328125" style="88"/>
    <col min="7153" max="7153" width="8.6328125" style="88" customWidth="1"/>
    <col min="7154" max="7154" width="10.6328125" style="88"/>
    <col min="7155" max="7155" width="8.6328125" style="88" customWidth="1"/>
    <col min="7156" max="7156" width="10.6328125" style="88"/>
    <col min="7157" max="7157" width="8.6328125" style="88" customWidth="1"/>
    <col min="7158" max="7158" width="10.6328125" style="88"/>
    <col min="7159" max="7159" width="8.6328125" style="88" customWidth="1"/>
    <col min="7160" max="7160" width="10.6328125" style="88"/>
    <col min="7161" max="7161" width="8.6328125" style="88" customWidth="1"/>
    <col min="7162" max="7162" width="10.6328125" style="88"/>
    <col min="7163" max="7163" width="8.6328125" style="88" customWidth="1"/>
    <col min="7164" max="7164" width="10.6328125" style="88"/>
    <col min="7165" max="7165" width="8.6328125" style="88" customWidth="1"/>
    <col min="7166" max="7166" width="10.6328125" style="88"/>
    <col min="7167" max="7167" width="8.6328125" style="88" customWidth="1"/>
    <col min="7168" max="7168" width="10.6328125" style="88"/>
    <col min="7169" max="7169" width="8.6328125" style="88" customWidth="1"/>
    <col min="7170" max="7170" width="10.6328125" style="88"/>
    <col min="7171" max="7171" width="8.6328125" style="88" customWidth="1"/>
    <col min="7172" max="7402" width="10.6328125" style="88"/>
    <col min="7403" max="7403" width="36.6328125" style="88" customWidth="1"/>
    <col min="7404" max="7404" width="10.6328125" style="88"/>
    <col min="7405" max="7405" width="8.6328125" style="88" customWidth="1"/>
    <col min="7406" max="7406" width="10.6328125" style="88"/>
    <col min="7407" max="7407" width="8.6328125" style="88" customWidth="1"/>
    <col min="7408" max="7408" width="10.6328125" style="88"/>
    <col min="7409" max="7409" width="8.6328125" style="88" customWidth="1"/>
    <col min="7410" max="7410" width="10.6328125" style="88"/>
    <col min="7411" max="7411" width="8.6328125" style="88" customWidth="1"/>
    <col min="7412" max="7412" width="10.6328125" style="88"/>
    <col min="7413" max="7413" width="8.6328125" style="88" customWidth="1"/>
    <col min="7414" max="7414" width="10.6328125" style="88"/>
    <col min="7415" max="7415" width="8.6328125" style="88" customWidth="1"/>
    <col min="7416" max="7416" width="10.6328125" style="88"/>
    <col min="7417" max="7417" width="8.6328125" style="88" customWidth="1"/>
    <col min="7418" max="7418" width="10.6328125" style="88"/>
    <col min="7419" max="7419" width="8.6328125" style="88" customWidth="1"/>
    <col min="7420" max="7420" width="10.6328125" style="88"/>
    <col min="7421" max="7421" width="8.6328125" style="88" customWidth="1"/>
    <col min="7422" max="7422" width="10.6328125" style="88"/>
    <col min="7423" max="7423" width="8.6328125" style="88" customWidth="1"/>
    <col min="7424" max="7424" width="10.6328125" style="88"/>
    <col min="7425" max="7425" width="8.6328125" style="88" customWidth="1"/>
    <col min="7426" max="7426" width="10.6328125" style="88"/>
    <col min="7427" max="7427" width="8.6328125" style="88" customWidth="1"/>
    <col min="7428" max="7658" width="10.6328125" style="88"/>
    <col min="7659" max="7659" width="36.6328125" style="88" customWidth="1"/>
    <col min="7660" max="7660" width="10.6328125" style="88"/>
    <col min="7661" max="7661" width="8.6328125" style="88" customWidth="1"/>
    <col min="7662" max="7662" width="10.6328125" style="88"/>
    <col min="7663" max="7663" width="8.6328125" style="88" customWidth="1"/>
    <col min="7664" max="7664" width="10.6328125" style="88"/>
    <col min="7665" max="7665" width="8.6328125" style="88" customWidth="1"/>
    <col min="7666" max="7666" width="10.6328125" style="88"/>
    <col min="7667" max="7667" width="8.6328125" style="88" customWidth="1"/>
    <col min="7668" max="7668" width="10.6328125" style="88"/>
    <col min="7669" max="7669" width="8.6328125" style="88" customWidth="1"/>
    <col min="7670" max="7670" width="10.6328125" style="88"/>
    <col min="7671" max="7671" width="8.6328125" style="88" customWidth="1"/>
    <col min="7672" max="7672" width="10.6328125" style="88"/>
    <col min="7673" max="7673" width="8.6328125" style="88" customWidth="1"/>
    <col min="7674" max="7674" width="10.6328125" style="88"/>
    <col min="7675" max="7675" width="8.6328125" style="88" customWidth="1"/>
    <col min="7676" max="7676" width="10.6328125" style="88"/>
    <col min="7677" max="7677" width="8.6328125" style="88" customWidth="1"/>
    <col min="7678" max="7678" width="10.6328125" style="88"/>
    <col min="7679" max="7679" width="8.6328125" style="88" customWidth="1"/>
    <col min="7680" max="7680" width="10.6328125" style="88"/>
    <col min="7681" max="7681" width="8.6328125" style="88" customWidth="1"/>
    <col min="7682" max="7682" width="10.6328125" style="88"/>
    <col min="7683" max="7683" width="8.6328125" style="88" customWidth="1"/>
    <col min="7684" max="7914" width="10.6328125" style="88"/>
    <col min="7915" max="7915" width="36.6328125" style="88" customWidth="1"/>
    <col min="7916" max="7916" width="10.6328125" style="88"/>
    <col min="7917" max="7917" width="8.6328125" style="88" customWidth="1"/>
    <col min="7918" max="7918" width="10.6328125" style="88"/>
    <col min="7919" max="7919" width="8.6328125" style="88" customWidth="1"/>
    <col min="7920" max="7920" width="10.6328125" style="88"/>
    <col min="7921" max="7921" width="8.6328125" style="88" customWidth="1"/>
    <col min="7922" max="7922" width="10.6328125" style="88"/>
    <col min="7923" max="7923" width="8.6328125" style="88" customWidth="1"/>
    <col min="7924" max="7924" width="10.6328125" style="88"/>
    <col min="7925" max="7925" width="8.6328125" style="88" customWidth="1"/>
    <col min="7926" max="7926" width="10.6328125" style="88"/>
    <col min="7927" max="7927" width="8.6328125" style="88" customWidth="1"/>
    <col min="7928" max="7928" width="10.6328125" style="88"/>
    <col min="7929" max="7929" width="8.6328125" style="88" customWidth="1"/>
    <col min="7930" max="7930" width="10.6328125" style="88"/>
    <col min="7931" max="7931" width="8.6328125" style="88" customWidth="1"/>
    <col min="7932" max="7932" width="10.6328125" style="88"/>
    <col min="7933" max="7933" width="8.6328125" style="88" customWidth="1"/>
    <col min="7934" max="7934" width="10.6328125" style="88"/>
    <col min="7935" max="7935" width="8.6328125" style="88" customWidth="1"/>
    <col min="7936" max="7936" width="10.6328125" style="88"/>
    <col min="7937" max="7937" width="8.6328125" style="88" customWidth="1"/>
    <col min="7938" max="7938" width="10.6328125" style="88"/>
    <col min="7939" max="7939" width="8.6328125" style="88" customWidth="1"/>
    <col min="7940" max="8170" width="10.6328125" style="88"/>
    <col min="8171" max="8171" width="36.6328125" style="88" customWidth="1"/>
    <col min="8172" max="8172" width="10.6328125" style="88"/>
    <col min="8173" max="8173" width="8.6328125" style="88" customWidth="1"/>
    <col min="8174" max="8174" width="10.6328125" style="88"/>
    <col min="8175" max="8175" width="8.6328125" style="88" customWidth="1"/>
    <col min="8176" max="8176" width="10.6328125" style="88"/>
    <col min="8177" max="8177" width="8.6328125" style="88" customWidth="1"/>
    <col min="8178" max="8178" width="10.6328125" style="88"/>
    <col min="8179" max="8179" width="8.6328125" style="88" customWidth="1"/>
    <col min="8180" max="8180" width="10.6328125" style="88"/>
    <col min="8181" max="8181" width="8.6328125" style="88" customWidth="1"/>
    <col min="8182" max="8182" width="10.6328125" style="88"/>
    <col min="8183" max="8183" width="8.6328125" style="88" customWidth="1"/>
    <col min="8184" max="8184" width="10.6328125" style="88"/>
    <col min="8185" max="8185" width="8.6328125" style="88" customWidth="1"/>
    <col min="8186" max="8186" width="10.6328125" style="88"/>
    <col min="8187" max="8187" width="8.6328125" style="88" customWidth="1"/>
    <col min="8188" max="8188" width="10.6328125" style="88"/>
    <col min="8189" max="8189" width="8.6328125" style="88" customWidth="1"/>
    <col min="8190" max="8190" width="10.6328125" style="88"/>
    <col min="8191" max="8191" width="8.6328125" style="88" customWidth="1"/>
    <col min="8192" max="8192" width="10.6328125" style="88"/>
    <col min="8193" max="8193" width="8.6328125" style="88" customWidth="1"/>
    <col min="8194" max="8194" width="10.6328125" style="88"/>
    <col min="8195" max="8195" width="8.6328125" style="88" customWidth="1"/>
    <col min="8196" max="8426" width="10.6328125" style="88"/>
    <col min="8427" max="8427" width="36.6328125" style="88" customWidth="1"/>
    <col min="8428" max="8428" width="10.6328125" style="88"/>
    <col min="8429" max="8429" width="8.6328125" style="88" customWidth="1"/>
    <col min="8430" max="8430" width="10.6328125" style="88"/>
    <col min="8431" max="8431" width="8.6328125" style="88" customWidth="1"/>
    <col min="8432" max="8432" width="10.6328125" style="88"/>
    <col min="8433" max="8433" width="8.6328125" style="88" customWidth="1"/>
    <col min="8434" max="8434" width="10.6328125" style="88"/>
    <col min="8435" max="8435" width="8.6328125" style="88" customWidth="1"/>
    <col min="8436" max="8436" width="10.6328125" style="88"/>
    <col min="8437" max="8437" width="8.6328125" style="88" customWidth="1"/>
    <col min="8438" max="8438" width="10.6328125" style="88"/>
    <col min="8439" max="8439" width="8.6328125" style="88" customWidth="1"/>
    <col min="8440" max="8440" width="10.6328125" style="88"/>
    <col min="8441" max="8441" width="8.6328125" style="88" customWidth="1"/>
    <col min="8442" max="8442" width="10.6328125" style="88"/>
    <col min="8443" max="8443" width="8.6328125" style="88" customWidth="1"/>
    <col min="8444" max="8444" width="10.6328125" style="88"/>
    <col min="8445" max="8445" width="8.6328125" style="88" customWidth="1"/>
    <col min="8446" max="8446" width="10.6328125" style="88"/>
    <col min="8447" max="8447" width="8.6328125" style="88" customWidth="1"/>
    <col min="8448" max="8448" width="10.6328125" style="88"/>
    <col min="8449" max="8449" width="8.6328125" style="88" customWidth="1"/>
    <col min="8450" max="8450" width="10.6328125" style="88"/>
    <col min="8451" max="8451" width="8.6328125" style="88" customWidth="1"/>
    <col min="8452" max="8682" width="10.6328125" style="88"/>
    <col min="8683" max="8683" width="36.6328125" style="88" customWidth="1"/>
    <col min="8684" max="8684" width="10.6328125" style="88"/>
    <col min="8685" max="8685" width="8.6328125" style="88" customWidth="1"/>
    <col min="8686" max="8686" width="10.6328125" style="88"/>
    <col min="8687" max="8687" width="8.6328125" style="88" customWidth="1"/>
    <col min="8688" max="8688" width="10.6328125" style="88"/>
    <col min="8689" max="8689" width="8.6328125" style="88" customWidth="1"/>
    <col min="8690" max="8690" width="10.6328125" style="88"/>
    <col min="8691" max="8691" width="8.6328125" style="88" customWidth="1"/>
    <col min="8692" max="8692" width="10.6328125" style="88"/>
    <col min="8693" max="8693" width="8.6328125" style="88" customWidth="1"/>
    <col min="8694" max="8694" width="10.6328125" style="88"/>
    <col min="8695" max="8695" width="8.6328125" style="88" customWidth="1"/>
    <col min="8696" max="8696" width="10.6328125" style="88"/>
    <col min="8697" max="8697" width="8.6328125" style="88" customWidth="1"/>
    <col min="8698" max="8698" width="10.6328125" style="88"/>
    <col min="8699" max="8699" width="8.6328125" style="88" customWidth="1"/>
    <col min="8700" max="8700" width="10.6328125" style="88"/>
    <col min="8701" max="8701" width="8.6328125" style="88" customWidth="1"/>
    <col min="8702" max="8702" width="10.6328125" style="88"/>
    <col min="8703" max="8703" width="8.6328125" style="88" customWidth="1"/>
    <col min="8704" max="8704" width="10.6328125" style="88"/>
    <col min="8705" max="8705" width="8.6328125" style="88" customWidth="1"/>
    <col min="8706" max="8706" width="10.6328125" style="88"/>
    <col min="8707" max="8707" width="8.6328125" style="88" customWidth="1"/>
    <col min="8708" max="8938" width="10.6328125" style="88"/>
    <col min="8939" max="8939" width="36.6328125" style="88" customWidth="1"/>
    <col min="8940" max="8940" width="10.6328125" style="88"/>
    <col min="8941" max="8941" width="8.6328125" style="88" customWidth="1"/>
    <col min="8942" max="8942" width="10.6328125" style="88"/>
    <col min="8943" max="8943" width="8.6328125" style="88" customWidth="1"/>
    <col min="8944" max="8944" width="10.6328125" style="88"/>
    <col min="8945" max="8945" width="8.6328125" style="88" customWidth="1"/>
    <col min="8946" max="8946" width="10.6328125" style="88"/>
    <col min="8947" max="8947" width="8.6328125" style="88" customWidth="1"/>
    <col min="8948" max="8948" width="10.6328125" style="88"/>
    <col min="8949" max="8949" width="8.6328125" style="88" customWidth="1"/>
    <col min="8950" max="8950" width="10.6328125" style="88"/>
    <col min="8951" max="8951" width="8.6328125" style="88" customWidth="1"/>
    <col min="8952" max="8952" width="10.6328125" style="88"/>
    <col min="8953" max="8953" width="8.6328125" style="88" customWidth="1"/>
    <col min="8954" max="8954" width="10.6328125" style="88"/>
    <col min="8955" max="8955" width="8.6328125" style="88" customWidth="1"/>
    <col min="8956" max="8956" width="10.6328125" style="88"/>
    <col min="8957" max="8957" width="8.6328125" style="88" customWidth="1"/>
    <col min="8958" max="8958" width="10.6328125" style="88"/>
    <col min="8959" max="8959" width="8.6328125" style="88" customWidth="1"/>
    <col min="8960" max="8960" width="10.6328125" style="88"/>
    <col min="8961" max="8961" width="8.6328125" style="88" customWidth="1"/>
    <col min="8962" max="8962" width="10.6328125" style="88"/>
    <col min="8963" max="8963" width="8.6328125" style="88" customWidth="1"/>
    <col min="8964" max="9194" width="10.6328125" style="88"/>
    <col min="9195" max="9195" width="36.6328125" style="88" customWidth="1"/>
    <col min="9196" max="9196" width="10.6328125" style="88"/>
    <col min="9197" max="9197" width="8.6328125" style="88" customWidth="1"/>
    <col min="9198" max="9198" width="10.6328125" style="88"/>
    <col min="9199" max="9199" width="8.6328125" style="88" customWidth="1"/>
    <col min="9200" max="9200" width="10.6328125" style="88"/>
    <col min="9201" max="9201" width="8.6328125" style="88" customWidth="1"/>
    <col min="9202" max="9202" width="10.6328125" style="88"/>
    <col min="9203" max="9203" width="8.6328125" style="88" customWidth="1"/>
    <col min="9204" max="9204" width="10.6328125" style="88"/>
    <col min="9205" max="9205" width="8.6328125" style="88" customWidth="1"/>
    <col min="9206" max="9206" width="10.6328125" style="88"/>
    <col min="9207" max="9207" width="8.6328125" style="88" customWidth="1"/>
    <col min="9208" max="9208" width="10.6328125" style="88"/>
    <col min="9209" max="9209" width="8.6328125" style="88" customWidth="1"/>
    <col min="9210" max="9210" width="10.6328125" style="88"/>
    <col min="9211" max="9211" width="8.6328125" style="88" customWidth="1"/>
    <col min="9212" max="9212" width="10.6328125" style="88"/>
    <col min="9213" max="9213" width="8.6328125" style="88" customWidth="1"/>
    <col min="9214" max="9214" width="10.6328125" style="88"/>
    <col min="9215" max="9215" width="8.6328125" style="88" customWidth="1"/>
    <col min="9216" max="9216" width="10.6328125" style="88"/>
    <col min="9217" max="9217" width="8.6328125" style="88" customWidth="1"/>
    <col min="9218" max="9218" width="10.6328125" style="88"/>
    <col min="9219" max="9219" width="8.6328125" style="88" customWidth="1"/>
    <col min="9220" max="9450" width="10.6328125" style="88"/>
    <col min="9451" max="9451" width="36.6328125" style="88" customWidth="1"/>
    <col min="9452" max="9452" width="10.6328125" style="88"/>
    <col min="9453" max="9453" width="8.6328125" style="88" customWidth="1"/>
    <col min="9454" max="9454" width="10.6328125" style="88"/>
    <col min="9455" max="9455" width="8.6328125" style="88" customWidth="1"/>
    <col min="9456" max="9456" width="10.6328125" style="88"/>
    <col min="9457" max="9457" width="8.6328125" style="88" customWidth="1"/>
    <col min="9458" max="9458" width="10.6328125" style="88"/>
    <col min="9459" max="9459" width="8.6328125" style="88" customWidth="1"/>
    <col min="9460" max="9460" width="10.6328125" style="88"/>
    <col min="9461" max="9461" width="8.6328125" style="88" customWidth="1"/>
    <col min="9462" max="9462" width="10.6328125" style="88"/>
    <col min="9463" max="9463" width="8.6328125" style="88" customWidth="1"/>
    <col min="9464" max="9464" width="10.6328125" style="88"/>
    <col min="9465" max="9465" width="8.6328125" style="88" customWidth="1"/>
    <col min="9466" max="9466" width="10.6328125" style="88"/>
    <col min="9467" max="9467" width="8.6328125" style="88" customWidth="1"/>
    <col min="9468" max="9468" width="10.6328125" style="88"/>
    <col min="9469" max="9469" width="8.6328125" style="88" customWidth="1"/>
    <col min="9470" max="9470" width="10.6328125" style="88"/>
    <col min="9471" max="9471" width="8.6328125" style="88" customWidth="1"/>
    <col min="9472" max="9472" width="10.6328125" style="88"/>
    <col min="9473" max="9473" width="8.6328125" style="88" customWidth="1"/>
    <col min="9474" max="9474" width="10.6328125" style="88"/>
    <col min="9475" max="9475" width="8.6328125" style="88" customWidth="1"/>
    <col min="9476" max="9706" width="10.6328125" style="88"/>
    <col min="9707" max="9707" width="36.6328125" style="88" customWidth="1"/>
    <col min="9708" max="9708" width="10.6328125" style="88"/>
    <col min="9709" max="9709" width="8.6328125" style="88" customWidth="1"/>
    <col min="9710" max="9710" width="10.6328125" style="88"/>
    <col min="9711" max="9711" width="8.6328125" style="88" customWidth="1"/>
    <col min="9712" max="9712" width="10.6328125" style="88"/>
    <col min="9713" max="9713" width="8.6328125" style="88" customWidth="1"/>
    <col min="9714" max="9714" width="10.6328125" style="88"/>
    <col min="9715" max="9715" width="8.6328125" style="88" customWidth="1"/>
    <col min="9716" max="9716" width="10.6328125" style="88"/>
    <col min="9717" max="9717" width="8.6328125" style="88" customWidth="1"/>
    <col min="9718" max="9718" width="10.6328125" style="88"/>
    <col min="9719" max="9719" width="8.6328125" style="88" customWidth="1"/>
    <col min="9720" max="9720" width="10.6328125" style="88"/>
    <col min="9721" max="9721" width="8.6328125" style="88" customWidth="1"/>
    <col min="9722" max="9722" width="10.6328125" style="88"/>
    <col min="9723" max="9723" width="8.6328125" style="88" customWidth="1"/>
    <col min="9724" max="9724" width="10.6328125" style="88"/>
    <col min="9725" max="9725" width="8.6328125" style="88" customWidth="1"/>
    <col min="9726" max="9726" width="10.6328125" style="88"/>
    <col min="9727" max="9727" width="8.6328125" style="88" customWidth="1"/>
    <col min="9728" max="9728" width="10.6328125" style="88"/>
    <col min="9729" max="9729" width="8.6328125" style="88" customWidth="1"/>
    <col min="9730" max="9730" width="10.6328125" style="88"/>
    <col min="9731" max="9731" width="8.6328125" style="88" customWidth="1"/>
    <col min="9732" max="9962" width="10.6328125" style="88"/>
    <col min="9963" max="9963" width="36.6328125" style="88" customWidth="1"/>
    <col min="9964" max="9964" width="10.6328125" style="88"/>
    <col min="9965" max="9965" width="8.6328125" style="88" customWidth="1"/>
    <col min="9966" max="9966" width="10.6328125" style="88"/>
    <col min="9967" max="9967" width="8.6328125" style="88" customWidth="1"/>
    <col min="9968" max="9968" width="10.6328125" style="88"/>
    <col min="9969" max="9969" width="8.6328125" style="88" customWidth="1"/>
    <col min="9970" max="9970" width="10.6328125" style="88"/>
    <col min="9971" max="9971" width="8.6328125" style="88" customWidth="1"/>
    <col min="9972" max="9972" width="10.6328125" style="88"/>
    <col min="9973" max="9973" width="8.6328125" style="88" customWidth="1"/>
    <col min="9974" max="9974" width="10.6328125" style="88"/>
    <col min="9975" max="9975" width="8.6328125" style="88" customWidth="1"/>
    <col min="9976" max="9976" width="10.6328125" style="88"/>
    <col min="9977" max="9977" width="8.6328125" style="88" customWidth="1"/>
    <col min="9978" max="9978" width="10.6328125" style="88"/>
    <col min="9979" max="9979" width="8.6328125" style="88" customWidth="1"/>
    <col min="9980" max="9980" width="10.6328125" style="88"/>
    <col min="9981" max="9981" width="8.6328125" style="88" customWidth="1"/>
    <col min="9982" max="9982" width="10.6328125" style="88"/>
    <col min="9983" max="9983" width="8.6328125" style="88" customWidth="1"/>
    <col min="9984" max="9984" width="10.6328125" style="88"/>
    <col min="9985" max="9985" width="8.6328125" style="88" customWidth="1"/>
    <col min="9986" max="9986" width="10.6328125" style="88"/>
    <col min="9987" max="9987" width="8.6328125" style="88" customWidth="1"/>
    <col min="9988" max="10218" width="10.6328125" style="88"/>
    <col min="10219" max="10219" width="36.6328125" style="88" customWidth="1"/>
    <col min="10220" max="10220" width="10.6328125" style="88"/>
    <col min="10221" max="10221" width="8.6328125" style="88" customWidth="1"/>
    <col min="10222" max="10222" width="10.6328125" style="88"/>
    <col min="10223" max="10223" width="8.6328125" style="88" customWidth="1"/>
    <col min="10224" max="10224" width="10.6328125" style="88"/>
    <col min="10225" max="10225" width="8.6328125" style="88" customWidth="1"/>
    <col min="10226" max="10226" width="10.6328125" style="88"/>
    <col min="10227" max="10227" width="8.6328125" style="88" customWidth="1"/>
    <col min="10228" max="10228" width="10.6328125" style="88"/>
    <col min="10229" max="10229" width="8.6328125" style="88" customWidth="1"/>
    <col min="10230" max="10230" width="10.6328125" style="88"/>
    <col min="10231" max="10231" width="8.6328125" style="88" customWidth="1"/>
    <col min="10232" max="10232" width="10.6328125" style="88"/>
    <col min="10233" max="10233" width="8.6328125" style="88" customWidth="1"/>
    <col min="10234" max="10234" width="10.6328125" style="88"/>
    <col min="10235" max="10235" width="8.6328125" style="88" customWidth="1"/>
    <col min="10236" max="10236" width="10.6328125" style="88"/>
    <col min="10237" max="10237" width="8.6328125" style="88" customWidth="1"/>
    <col min="10238" max="10238" width="10.6328125" style="88"/>
    <col min="10239" max="10239" width="8.6328125" style="88" customWidth="1"/>
    <col min="10240" max="10240" width="10.6328125" style="88"/>
    <col min="10241" max="10241" width="8.6328125" style="88" customWidth="1"/>
    <col min="10242" max="10242" width="10.6328125" style="88"/>
    <col min="10243" max="10243" width="8.6328125" style="88" customWidth="1"/>
    <col min="10244" max="10474" width="10.6328125" style="88"/>
    <col min="10475" max="10475" width="36.6328125" style="88" customWidth="1"/>
    <col min="10476" max="10476" width="10.6328125" style="88"/>
    <col min="10477" max="10477" width="8.6328125" style="88" customWidth="1"/>
    <col min="10478" max="10478" width="10.6328125" style="88"/>
    <col min="10479" max="10479" width="8.6328125" style="88" customWidth="1"/>
    <col min="10480" max="10480" width="10.6328125" style="88"/>
    <col min="10481" max="10481" width="8.6328125" style="88" customWidth="1"/>
    <col min="10482" max="10482" width="10.6328125" style="88"/>
    <col min="10483" max="10483" width="8.6328125" style="88" customWidth="1"/>
    <col min="10484" max="10484" width="10.6328125" style="88"/>
    <col min="10485" max="10485" width="8.6328125" style="88" customWidth="1"/>
    <col min="10486" max="10486" width="10.6328125" style="88"/>
    <col min="10487" max="10487" width="8.6328125" style="88" customWidth="1"/>
    <col min="10488" max="10488" width="10.6328125" style="88"/>
    <col min="10489" max="10489" width="8.6328125" style="88" customWidth="1"/>
    <col min="10490" max="10490" width="10.6328125" style="88"/>
    <col min="10491" max="10491" width="8.6328125" style="88" customWidth="1"/>
    <col min="10492" max="10492" width="10.6328125" style="88"/>
    <col min="10493" max="10493" width="8.6328125" style="88" customWidth="1"/>
    <col min="10494" max="10494" width="10.6328125" style="88"/>
    <col min="10495" max="10495" width="8.6328125" style="88" customWidth="1"/>
    <col min="10496" max="10496" width="10.6328125" style="88"/>
    <col min="10497" max="10497" width="8.6328125" style="88" customWidth="1"/>
    <col min="10498" max="10498" width="10.6328125" style="88"/>
    <col min="10499" max="10499" width="8.6328125" style="88" customWidth="1"/>
    <col min="10500" max="10730" width="10.6328125" style="88"/>
    <col min="10731" max="10731" width="36.6328125" style="88" customWidth="1"/>
    <col min="10732" max="10732" width="10.6328125" style="88"/>
    <col min="10733" max="10733" width="8.6328125" style="88" customWidth="1"/>
    <col min="10734" max="10734" width="10.6328125" style="88"/>
    <col min="10735" max="10735" width="8.6328125" style="88" customWidth="1"/>
    <col min="10736" max="10736" width="10.6328125" style="88"/>
    <col min="10737" max="10737" width="8.6328125" style="88" customWidth="1"/>
    <col min="10738" max="10738" width="10.6328125" style="88"/>
    <col min="10739" max="10739" width="8.6328125" style="88" customWidth="1"/>
    <col min="10740" max="10740" width="10.6328125" style="88"/>
    <col min="10741" max="10741" width="8.6328125" style="88" customWidth="1"/>
    <col min="10742" max="10742" width="10.6328125" style="88"/>
    <col min="10743" max="10743" width="8.6328125" style="88" customWidth="1"/>
    <col min="10744" max="10744" width="10.6328125" style="88"/>
    <col min="10745" max="10745" width="8.6328125" style="88" customWidth="1"/>
    <col min="10746" max="10746" width="10.6328125" style="88"/>
    <col min="10747" max="10747" width="8.6328125" style="88" customWidth="1"/>
    <col min="10748" max="10748" width="10.6328125" style="88"/>
    <col min="10749" max="10749" width="8.6328125" style="88" customWidth="1"/>
    <col min="10750" max="10750" width="10.6328125" style="88"/>
    <col min="10751" max="10751" width="8.6328125" style="88" customWidth="1"/>
    <col min="10752" max="10752" width="10.6328125" style="88"/>
    <col min="10753" max="10753" width="8.6328125" style="88" customWidth="1"/>
    <col min="10754" max="10754" width="10.6328125" style="88"/>
    <col min="10755" max="10755" width="8.6328125" style="88" customWidth="1"/>
    <col min="10756" max="10986" width="10.6328125" style="88"/>
    <col min="10987" max="10987" width="36.6328125" style="88" customWidth="1"/>
    <col min="10988" max="10988" width="10.6328125" style="88"/>
    <col min="10989" max="10989" width="8.6328125" style="88" customWidth="1"/>
    <col min="10990" max="10990" width="10.6328125" style="88"/>
    <col min="10991" max="10991" width="8.6328125" style="88" customWidth="1"/>
    <col min="10992" max="10992" width="10.6328125" style="88"/>
    <col min="10993" max="10993" width="8.6328125" style="88" customWidth="1"/>
    <col min="10994" max="10994" width="10.6328125" style="88"/>
    <col min="10995" max="10995" width="8.6328125" style="88" customWidth="1"/>
    <col min="10996" max="10996" width="10.6328125" style="88"/>
    <col min="10997" max="10997" width="8.6328125" style="88" customWidth="1"/>
    <col min="10998" max="10998" width="10.6328125" style="88"/>
    <col min="10999" max="10999" width="8.6328125" style="88" customWidth="1"/>
    <col min="11000" max="11000" width="10.6328125" style="88"/>
    <col min="11001" max="11001" width="8.6328125" style="88" customWidth="1"/>
    <col min="11002" max="11002" width="10.6328125" style="88"/>
    <col min="11003" max="11003" width="8.6328125" style="88" customWidth="1"/>
    <col min="11004" max="11004" width="10.6328125" style="88"/>
    <col min="11005" max="11005" width="8.6328125" style="88" customWidth="1"/>
    <col min="11006" max="11006" width="10.6328125" style="88"/>
    <col min="11007" max="11007" width="8.6328125" style="88" customWidth="1"/>
    <col min="11008" max="11008" width="10.6328125" style="88"/>
    <col min="11009" max="11009" width="8.6328125" style="88" customWidth="1"/>
    <col min="11010" max="11010" width="10.6328125" style="88"/>
    <col min="11011" max="11011" width="8.6328125" style="88" customWidth="1"/>
    <col min="11012" max="11242" width="10.6328125" style="88"/>
    <col min="11243" max="11243" width="36.6328125" style="88" customWidth="1"/>
    <col min="11244" max="11244" width="10.6328125" style="88"/>
    <col min="11245" max="11245" width="8.6328125" style="88" customWidth="1"/>
    <col min="11246" max="11246" width="10.6328125" style="88"/>
    <col min="11247" max="11247" width="8.6328125" style="88" customWidth="1"/>
    <col min="11248" max="11248" width="10.6328125" style="88"/>
    <col min="11249" max="11249" width="8.6328125" style="88" customWidth="1"/>
    <col min="11250" max="11250" width="10.6328125" style="88"/>
    <col min="11251" max="11251" width="8.6328125" style="88" customWidth="1"/>
    <col min="11252" max="11252" width="10.6328125" style="88"/>
    <col min="11253" max="11253" width="8.6328125" style="88" customWidth="1"/>
    <col min="11254" max="11254" width="10.6328125" style="88"/>
    <col min="11255" max="11255" width="8.6328125" style="88" customWidth="1"/>
    <col min="11256" max="11256" width="10.6328125" style="88"/>
    <col min="11257" max="11257" width="8.6328125" style="88" customWidth="1"/>
    <col min="11258" max="11258" width="10.6328125" style="88"/>
    <col min="11259" max="11259" width="8.6328125" style="88" customWidth="1"/>
    <col min="11260" max="11260" width="10.6328125" style="88"/>
    <col min="11261" max="11261" width="8.6328125" style="88" customWidth="1"/>
    <col min="11262" max="11262" width="10.6328125" style="88"/>
    <col min="11263" max="11263" width="8.6328125" style="88" customWidth="1"/>
    <col min="11264" max="11264" width="10.6328125" style="88"/>
    <col min="11265" max="11265" width="8.6328125" style="88" customWidth="1"/>
    <col min="11266" max="11266" width="10.6328125" style="88"/>
    <col min="11267" max="11267" width="8.6328125" style="88" customWidth="1"/>
    <col min="11268" max="11498" width="10.6328125" style="88"/>
    <col min="11499" max="11499" width="36.6328125" style="88" customWidth="1"/>
    <col min="11500" max="11500" width="10.6328125" style="88"/>
    <col min="11501" max="11501" width="8.6328125" style="88" customWidth="1"/>
    <col min="11502" max="11502" width="10.6328125" style="88"/>
    <col min="11503" max="11503" width="8.6328125" style="88" customWidth="1"/>
    <col min="11504" max="11504" width="10.6328125" style="88"/>
    <col min="11505" max="11505" width="8.6328125" style="88" customWidth="1"/>
    <col min="11506" max="11506" width="10.6328125" style="88"/>
    <col min="11507" max="11507" width="8.6328125" style="88" customWidth="1"/>
    <col min="11508" max="11508" width="10.6328125" style="88"/>
    <col min="11509" max="11509" width="8.6328125" style="88" customWidth="1"/>
    <col min="11510" max="11510" width="10.6328125" style="88"/>
    <col min="11511" max="11511" width="8.6328125" style="88" customWidth="1"/>
    <col min="11512" max="11512" width="10.6328125" style="88"/>
    <col min="11513" max="11513" width="8.6328125" style="88" customWidth="1"/>
    <col min="11514" max="11514" width="10.6328125" style="88"/>
    <col min="11515" max="11515" width="8.6328125" style="88" customWidth="1"/>
    <col min="11516" max="11516" width="10.6328125" style="88"/>
    <col min="11517" max="11517" width="8.6328125" style="88" customWidth="1"/>
    <col min="11518" max="11518" width="10.6328125" style="88"/>
    <col min="11519" max="11519" width="8.6328125" style="88" customWidth="1"/>
    <col min="11520" max="11520" width="10.6328125" style="88"/>
    <col min="11521" max="11521" width="8.6328125" style="88" customWidth="1"/>
    <col min="11522" max="11522" width="10.6328125" style="88"/>
    <col min="11523" max="11523" width="8.6328125" style="88" customWidth="1"/>
    <col min="11524" max="11754" width="10.6328125" style="88"/>
    <col min="11755" max="11755" width="36.6328125" style="88" customWidth="1"/>
    <col min="11756" max="11756" width="10.6328125" style="88"/>
    <col min="11757" max="11757" width="8.6328125" style="88" customWidth="1"/>
    <col min="11758" max="11758" width="10.6328125" style="88"/>
    <col min="11759" max="11759" width="8.6328125" style="88" customWidth="1"/>
    <col min="11760" max="11760" width="10.6328125" style="88"/>
    <col min="11761" max="11761" width="8.6328125" style="88" customWidth="1"/>
    <col min="11762" max="11762" width="10.6328125" style="88"/>
    <col min="11763" max="11763" width="8.6328125" style="88" customWidth="1"/>
    <col min="11764" max="11764" width="10.6328125" style="88"/>
    <col min="11765" max="11765" width="8.6328125" style="88" customWidth="1"/>
    <col min="11766" max="11766" width="10.6328125" style="88"/>
    <col min="11767" max="11767" width="8.6328125" style="88" customWidth="1"/>
    <col min="11768" max="11768" width="10.6328125" style="88"/>
    <col min="11769" max="11769" width="8.6328125" style="88" customWidth="1"/>
    <col min="11770" max="11770" width="10.6328125" style="88"/>
    <col min="11771" max="11771" width="8.6328125" style="88" customWidth="1"/>
    <col min="11772" max="11772" width="10.6328125" style="88"/>
    <col min="11773" max="11773" width="8.6328125" style="88" customWidth="1"/>
    <col min="11774" max="11774" width="10.6328125" style="88"/>
    <col min="11775" max="11775" width="8.6328125" style="88" customWidth="1"/>
    <col min="11776" max="11776" width="10.6328125" style="88"/>
    <col min="11777" max="11777" width="8.6328125" style="88" customWidth="1"/>
    <col min="11778" max="11778" width="10.6328125" style="88"/>
    <col min="11779" max="11779" width="8.6328125" style="88" customWidth="1"/>
    <col min="11780" max="12010" width="10.6328125" style="88"/>
    <col min="12011" max="12011" width="36.6328125" style="88" customWidth="1"/>
    <col min="12012" max="12012" width="10.6328125" style="88"/>
    <col min="12013" max="12013" width="8.6328125" style="88" customWidth="1"/>
    <col min="12014" max="12014" width="10.6328125" style="88"/>
    <col min="12015" max="12015" width="8.6328125" style="88" customWidth="1"/>
    <col min="12016" max="12016" width="10.6328125" style="88"/>
    <col min="12017" max="12017" width="8.6328125" style="88" customWidth="1"/>
    <col min="12018" max="12018" width="10.6328125" style="88"/>
    <col min="12019" max="12019" width="8.6328125" style="88" customWidth="1"/>
    <col min="12020" max="12020" width="10.6328125" style="88"/>
    <col min="12021" max="12021" width="8.6328125" style="88" customWidth="1"/>
    <col min="12022" max="12022" width="10.6328125" style="88"/>
    <col min="12023" max="12023" width="8.6328125" style="88" customWidth="1"/>
    <col min="12024" max="12024" width="10.6328125" style="88"/>
    <col min="12025" max="12025" width="8.6328125" style="88" customWidth="1"/>
    <col min="12026" max="12026" width="10.6328125" style="88"/>
    <col min="12027" max="12027" width="8.6328125" style="88" customWidth="1"/>
    <col min="12028" max="12028" width="10.6328125" style="88"/>
    <col min="12029" max="12029" width="8.6328125" style="88" customWidth="1"/>
    <col min="12030" max="12030" width="10.6328125" style="88"/>
    <col min="12031" max="12031" width="8.6328125" style="88" customWidth="1"/>
    <col min="12032" max="12032" width="10.6328125" style="88"/>
    <col min="12033" max="12033" width="8.6328125" style="88" customWidth="1"/>
    <col min="12034" max="12034" width="10.6328125" style="88"/>
    <col min="12035" max="12035" width="8.6328125" style="88" customWidth="1"/>
    <col min="12036" max="12266" width="10.6328125" style="88"/>
    <col min="12267" max="12267" width="36.6328125" style="88" customWidth="1"/>
    <col min="12268" max="12268" width="10.6328125" style="88"/>
    <col min="12269" max="12269" width="8.6328125" style="88" customWidth="1"/>
    <col min="12270" max="12270" width="10.6328125" style="88"/>
    <col min="12271" max="12271" width="8.6328125" style="88" customWidth="1"/>
    <col min="12272" max="12272" width="10.6328125" style="88"/>
    <col min="12273" max="12273" width="8.6328125" style="88" customWidth="1"/>
    <col min="12274" max="12274" width="10.6328125" style="88"/>
    <col min="12275" max="12275" width="8.6328125" style="88" customWidth="1"/>
    <col min="12276" max="12276" width="10.6328125" style="88"/>
    <col min="12277" max="12277" width="8.6328125" style="88" customWidth="1"/>
    <col min="12278" max="12278" width="10.6328125" style="88"/>
    <col min="12279" max="12279" width="8.6328125" style="88" customWidth="1"/>
    <col min="12280" max="12280" width="10.6328125" style="88"/>
    <col min="12281" max="12281" width="8.6328125" style="88" customWidth="1"/>
    <col min="12282" max="12282" width="10.6328125" style="88"/>
    <col min="12283" max="12283" width="8.6328125" style="88" customWidth="1"/>
    <col min="12284" max="12284" width="10.6328125" style="88"/>
    <col min="12285" max="12285" width="8.6328125" style="88" customWidth="1"/>
    <col min="12286" max="12286" width="10.6328125" style="88"/>
    <col min="12287" max="12287" width="8.6328125" style="88" customWidth="1"/>
    <col min="12288" max="12288" width="10.6328125" style="88"/>
    <col min="12289" max="12289" width="8.6328125" style="88" customWidth="1"/>
    <col min="12290" max="12290" width="10.6328125" style="88"/>
    <col min="12291" max="12291" width="8.6328125" style="88" customWidth="1"/>
    <col min="12292" max="12522" width="10.6328125" style="88"/>
    <col min="12523" max="12523" width="36.6328125" style="88" customWidth="1"/>
    <col min="12524" max="12524" width="10.6328125" style="88"/>
    <col min="12525" max="12525" width="8.6328125" style="88" customWidth="1"/>
    <col min="12526" max="12526" width="10.6328125" style="88"/>
    <col min="12527" max="12527" width="8.6328125" style="88" customWidth="1"/>
    <col min="12528" max="12528" width="10.6328125" style="88"/>
    <col min="12529" max="12529" width="8.6328125" style="88" customWidth="1"/>
    <col min="12530" max="12530" width="10.6328125" style="88"/>
    <col min="12531" max="12531" width="8.6328125" style="88" customWidth="1"/>
    <col min="12532" max="12532" width="10.6328125" style="88"/>
    <col min="12533" max="12533" width="8.6328125" style="88" customWidth="1"/>
    <col min="12534" max="12534" width="10.6328125" style="88"/>
    <col min="12535" max="12535" width="8.6328125" style="88" customWidth="1"/>
    <col min="12536" max="12536" width="10.6328125" style="88"/>
    <col min="12537" max="12537" width="8.6328125" style="88" customWidth="1"/>
    <col min="12538" max="12538" width="10.6328125" style="88"/>
    <col min="12539" max="12539" width="8.6328125" style="88" customWidth="1"/>
    <col min="12540" max="12540" width="10.6328125" style="88"/>
    <col min="12541" max="12541" width="8.6328125" style="88" customWidth="1"/>
    <col min="12542" max="12542" width="10.6328125" style="88"/>
    <col min="12543" max="12543" width="8.6328125" style="88" customWidth="1"/>
    <col min="12544" max="12544" width="10.6328125" style="88"/>
    <col min="12545" max="12545" width="8.6328125" style="88" customWidth="1"/>
    <col min="12546" max="12546" width="10.6328125" style="88"/>
    <col min="12547" max="12547" width="8.6328125" style="88" customWidth="1"/>
    <col min="12548" max="12778" width="10.6328125" style="88"/>
    <col min="12779" max="12779" width="36.6328125" style="88" customWidth="1"/>
    <col min="12780" max="12780" width="10.6328125" style="88"/>
    <col min="12781" max="12781" width="8.6328125" style="88" customWidth="1"/>
    <col min="12782" max="12782" width="10.6328125" style="88"/>
    <col min="12783" max="12783" width="8.6328125" style="88" customWidth="1"/>
    <col min="12784" max="12784" width="10.6328125" style="88"/>
    <col min="12785" max="12785" width="8.6328125" style="88" customWidth="1"/>
    <col min="12786" max="12786" width="10.6328125" style="88"/>
    <col min="12787" max="12787" width="8.6328125" style="88" customWidth="1"/>
    <col min="12788" max="12788" width="10.6328125" style="88"/>
    <col min="12789" max="12789" width="8.6328125" style="88" customWidth="1"/>
    <col min="12790" max="12790" width="10.6328125" style="88"/>
    <col min="12791" max="12791" width="8.6328125" style="88" customWidth="1"/>
    <col min="12792" max="12792" width="10.6328125" style="88"/>
    <col min="12793" max="12793" width="8.6328125" style="88" customWidth="1"/>
    <col min="12794" max="12794" width="10.6328125" style="88"/>
    <col min="12795" max="12795" width="8.6328125" style="88" customWidth="1"/>
    <col min="12796" max="12796" width="10.6328125" style="88"/>
    <col min="12797" max="12797" width="8.6328125" style="88" customWidth="1"/>
    <col min="12798" max="12798" width="10.6328125" style="88"/>
    <col min="12799" max="12799" width="8.6328125" style="88" customWidth="1"/>
    <col min="12800" max="12800" width="10.6328125" style="88"/>
    <col min="12801" max="12801" width="8.6328125" style="88" customWidth="1"/>
    <col min="12802" max="12802" width="10.6328125" style="88"/>
    <col min="12803" max="12803" width="8.6328125" style="88" customWidth="1"/>
    <col min="12804" max="13034" width="10.6328125" style="88"/>
    <col min="13035" max="13035" width="36.6328125" style="88" customWidth="1"/>
    <col min="13036" max="13036" width="10.6328125" style="88"/>
    <col min="13037" max="13037" width="8.6328125" style="88" customWidth="1"/>
    <col min="13038" max="13038" width="10.6328125" style="88"/>
    <col min="13039" max="13039" width="8.6328125" style="88" customWidth="1"/>
    <col min="13040" max="13040" width="10.6328125" style="88"/>
    <col min="13041" max="13041" width="8.6328125" style="88" customWidth="1"/>
    <col min="13042" max="13042" width="10.6328125" style="88"/>
    <col min="13043" max="13043" width="8.6328125" style="88" customWidth="1"/>
    <col min="13044" max="13044" width="10.6328125" style="88"/>
    <col min="13045" max="13045" width="8.6328125" style="88" customWidth="1"/>
    <col min="13046" max="13046" width="10.6328125" style="88"/>
    <col min="13047" max="13047" width="8.6328125" style="88" customWidth="1"/>
    <col min="13048" max="13048" width="10.6328125" style="88"/>
    <col min="13049" max="13049" width="8.6328125" style="88" customWidth="1"/>
    <col min="13050" max="13050" width="10.6328125" style="88"/>
    <col min="13051" max="13051" width="8.6328125" style="88" customWidth="1"/>
    <col min="13052" max="13052" width="10.6328125" style="88"/>
    <col min="13053" max="13053" width="8.6328125" style="88" customWidth="1"/>
    <col min="13054" max="13054" width="10.6328125" style="88"/>
    <col min="13055" max="13055" width="8.6328125" style="88" customWidth="1"/>
    <col min="13056" max="13056" width="10.6328125" style="88"/>
    <col min="13057" max="13057" width="8.6328125" style="88" customWidth="1"/>
    <col min="13058" max="13058" width="10.6328125" style="88"/>
    <col min="13059" max="13059" width="8.6328125" style="88" customWidth="1"/>
    <col min="13060" max="13290" width="10.6328125" style="88"/>
    <col min="13291" max="13291" width="36.6328125" style="88" customWidth="1"/>
    <col min="13292" max="13292" width="10.6328125" style="88"/>
    <col min="13293" max="13293" width="8.6328125" style="88" customWidth="1"/>
    <col min="13294" max="13294" width="10.6328125" style="88"/>
    <col min="13295" max="13295" width="8.6328125" style="88" customWidth="1"/>
    <col min="13296" max="13296" width="10.6328125" style="88"/>
    <col min="13297" max="13297" width="8.6328125" style="88" customWidth="1"/>
    <col min="13298" max="13298" width="10.6328125" style="88"/>
    <col min="13299" max="13299" width="8.6328125" style="88" customWidth="1"/>
    <col min="13300" max="13300" width="10.6328125" style="88"/>
    <col min="13301" max="13301" width="8.6328125" style="88" customWidth="1"/>
    <col min="13302" max="13302" width="10.6328125" style="88"/>
    <col min="13303" max="13303" width="8.6328125" style="88" customWidth="1"/>
    <col min="13304" max="13304" width="10.6328125" style="88"/>
    <col min="13305" max="13305" width="8.6328125" style="88" customWidth="1"/>
    <col min="13306" max="13306" width="10.6328125" style="88"/>
    <col min="13307" max="13307" width="8.6328125" style="88" customWidth="1"/>
    <col min="13308" max="13308" width="10.6328125" style="88"/>
    <col min="13309" max="13309" width="8.6328125" style="88" customWidth="1"/>
    <col min="13310" max="13310" width="10.6328125" style="88"/>
    <col min="13311" max="13311" width="8.6328125" style="88" customWidth="1"/>
    <col min="13312" max="13312" width="10.6328125" style="88"/>
    <col min="13313" max="13313" width="8.6328125" style="88" customWidth="1"/>
    <col min="13314" max="13314" width="10.6328125" style="88"/>
    <col min="13315" max="13315" width="8.6328125" style="88" customWidth="1"/>
    <col min="13316" max="13546" width="10.6328125" style="88"/>
    <col min="13547" max="13547" width="36.6328125" style="88" customWidth="1"/>
    <col min="13548" max="13548" width="10.6328125" style="88"/>
    <col min="13549" max="13549" width="8.6328125" style="88" customWidth="1"/>
    <col min="13550" max="13550" width="10.6328125" style="88"/>
    <col min="13551" max="13551" width="8.6328125" style="88" customWidth="1"/>
    <col min="13552" max="13552" width="10.6328125" style="88"/>
    <col min="13553" max="13553" width="8.6328125" style="88" customWidth="1"/>
    <col min="13554" max="13554" width="10.6328125" style="88"/>
    <col min="13555" max="13555" width="8.6328125" style="88" customWidth="1"/>
    <col min="13556" max="13556" width="10.6328125" style="88"/>
    <col min="13557" max="13557" width="8.6328125" style="88" customWidth="1"/>
    <col min="13558" max="13558" width="10.6328125" style="88"/>
    <col min="13559" max="13559" width="8.6328125" style="88" customWidth="1"/>
    <col min="13560" max="13560" width="10.6328125" style="88"/>
    <col min="13561" max="13561" width="8.6328125" style="88" customWidth="1"/>
    <col min="13562" max="13562" width="10.6328125" style="88"/>
    <col min="13563" max="13563" width="8.6328125" style="88" customWidth="1"/>
    <col min="13564" max="13564" width="10.6328125" style="88"/>
    <col min="13565" max="13565" width="8.6328125" style="88" customWidth="1"/>
    <col min="13566" max="13566" width="10.6328125" style="88"/>
    <col min="13567" max="13567" width="8.6328125" style="88" customWidth="1"/>
    <col min="13568" max="13568" width="10.6328125" style="88"/>
    <col min="13569" max="13569" width="8.6328125" style="88" customWidth="1"/>
    <col min="13570" max="13570" width="10.6328125" style="88"/>
    <col min="13571" max="13571" width="8.6328125" style="88" customWidth="1"/>
    <col min="13572" max="13802" width="10.6328125" style="88"/>
    <col min="13803" max="13803" width="36.6328125" style="88" customWidth="1"/>
    <col min="13804" max="13804" width="10.6328125" style="88"/>
    <col min="13805" max="13805" width="8.6328125" style="88" customWidth="1"/>
    <col min="13806" max="13806" width="10.6328125" style="88"/>
    <col min="13807" max="13807" width="8.6328125" style="88" customWidth="1"/>
    <col min="13808" max="13808" width="10.6328125" style="88"/>
    <col min="13809" max="13809" width="8.6328125" style="88" customWidth="1"/>
    <col min="13810" max="13810" width="10.6328125" style="88"/>
    <col min="13811" max="13811" width="8.6328125" style="88" customWidth="1"/>
    <col min="13812" max="13812" width="10.6328125" style="88"/>
    <col min="13813" max="13813" width="8.6328125" style="88" customWidth="1"/>
    <col min="13814" max="13814" width="10.6328125" style="88"/>
    <col min="13815" max="13815" width="8.6328125" style="88" customWidth="1"/>
    <col min="13816" max="13816" width="10.6328125" style="88"/>
    <col min="13817" max="13817" width="8.6328125" style="88" customWidth="1"/>
    <col min="13818" max="13818" width="10.6328125" style="88"/>
    <col min="13819" max="13819" width="8.6328125" style="88" customWidth="1"/>
    <col min="13820" max="13820" width="10.6328125" style="88"/>
    <col min="13821" max="13821" width="8.6328125" style="88" customWidth="1"/>
    <col min="13822" max="13822" width="10.6328125" style="88"/>
    <col min="13823" max="13823" width="8.6328125" style="88" customWidth="1"/>
    <col min="13824" max="13824" width="10.6328125" style="88"/>
    <col min="13825" max="13825" width="8.6328125" style="88" customWidth="1"/>
    <col min="13826" max="13826" width="10.6328125" style="88"/>
    <col min="13827" max="13827" width="8.6328125" style="88" customWidth="1"/>
    <col min="13828" max="14058" width="10.6328125" style="88"/>
    <col min="14059" max="14059" width="36.6328125" style="88" customWidth="1"/>
    <col min="14060" max="14060" width="10.6328125" style="88"/>
    <col min="14061" max="14061" width="8.6328125" style="88" customWidth="1"/>
    <col min="14062" max="14062" width="10.6328125" style="88"/>
    <col min="14063" max="14063" width="8.6328125" style="88" customWidth="1"/>
    <col min="14064" max="14064" width="10.6328125" style="88"/>
    <col min="14065" max="14065" width="8.6328125" style="88" customWidth="1"/>
    <col min="14066" max="14066" width="10.6328125" style="88"/>
    <col min="14067" max="14067" width="8.6328125" style="88" customWidth="1"/>
    <col min="14068" max="14068" width="10.6328125" style="88"/>
    <col min="14069" max="14069" width="8.6328125" style="88" customWidth="1"/>
    <col min="14070" max="14070" width="10.6328125" style="88"/>
    <col min="14071" max="14071" width="8.6328125" style="88" customWidth="1"/>
    <col min="14072" max="14072" width="10.6328125" style="88"/>
    <col min="14073" max="14073" width="8.6328125" style="88" customWidth="1"/>
    <col min="14074" max="14074" width="10.6328125" style="88"/>
    <col min="14075" max="14075" width="8.6328125" style="88" customWidth="1"/>
    <col min="14076" max="14076" width="10.6328125" style="88"/>
    <col min="14077" max="14077" width="8.6328125" style="88" customWidth="1"/>
    <col min="14078" max="14078" width="10.6328125" style="88"/>
    <col min="14079" max="14079" width="8.6328125" style="88" customWidth="1"/>
    <col min="14080" max="14080" width="10.6328125" style="88"/>
    <col min="14081" max="14081" width="8.6328125" style="88" customWidth="1"/>
    <col min="14082" max="14082" width="10.6328125" style="88"/>
    <col min="14083" max="14083" width="8.6328125" style="88" customWidth="1"/>
    <col min="14084" max="14314" width="10.6328125" style="88"/>
    <col min="14315" max="14315" width="36.6328125" style="88" customWidth="1"/>
    <col min="14316" max="14316" width="10.6328125" style="88"/>
    <col min="14317" max="14317" width="8.6328125" style="88" customWidth="1"/>
    <col min="14318" max="14318" width="10.6328125" style="88"/>
    <col min="14319" max="14319" width="8.6328125" style="88" customWidth="1"/>
    <col min="14320" max="14320" width="10.6328125" style="88"/>
    <col min="14321" max="14321" width="8.6328125" style="88" customWidth="1"/>
    <col min="14322" max="14322" width="10.6328125" style="88"/>
    <col min="14323" max="14323" width="8.6328125" style="88" customWidth="1"/>
    <col min="14324" max="14324" width="10.6328125" style="88"/>
    <col min="14325" max="14325" width="8.6328125" style="88" customWidth="1"/>
    <col min="14326" max="14326" width="10.6328125" style="88"/>
    <col min="14327" max="14327" width="8.6328125" style="88" customWidth="1"/>
    <col min="14328" max="14328" width="10.6328125" style="88"/>
    <col min="14329" max="14329" width="8.6328125" style="88" customWidth="1"/>
    <col min="14330" max="14330" width="10.6328125" style="88"/>
    <col min="14331" max="14331" width="8.6328125" style="88" customWidth="1"/>
    <col min="14332" max="14332" width="10.6328125" style="88"/>
    <col min="14333" max="14333" width="8.6328125" style="88" customWidth="1"/>
    <col min="14334" max="14334" width="10.6328125" style="88"/>
    <col min="14335" max="14335" width="8.6328125" style="88" customWidth="1"/>
    <col min="14336" max="14336" width="10.6328125" style="88"/>
    <col min="14337" max="14337" width="8.6328125" style="88" customWidth="1"/>
    <col min="14338" max="14338" width="10.6328125" style="88"/>
    <col min="14339" max="14339" width="8.6328125" style="88" customWidth="1"/>
    <col min="14340" max="14570" width="10.6328125" style="88"/>
    <col min="14571" max="14571" width="36.6328125" style="88" customWidth="1"/>
    <col min="14572" max="14572" width="10.6328125" style="88"/>
    <col min="14573" max="14573" width="8.6328125" style="88" customWidth="1"/>
    <col min="14574" max="14574" width="10.6328125" style="88"/>
    <col min="14575" max="14575" width="8.6328125" style="88" customWidth="1"/>
    <col min="14576" max="14576" width="10.6328125" style="88"/>
    <col min="14577" max="14577" width="8.6328125" style="88" customWidth="1"/>
    <col min="14578" max="14578" width="10.6328125" style="88"/>
    <col min="14579" max="14579" width="8.6328125" style="88" customWidth="1"/>
    <col min="14580" max="14580" width="10.6328125" style="88"/>
    <col min="14581" max="14581" width="8.6328125" style="88" customWidth="1"/>
    <col min="14582" max="14582" width="10.6328125" style="88"/>
    <col min="14583" max="14583" width="8.6328125" style="88" customWidth="1"/>
    <col min="14584" max="14584" width="10.6328125" style="88"/>
    <col min="14585" max="14585" width="8.6328125" style="88" customWidth="1"/>
    <col min="14586" max="14586" width="10.6328125" style="88"/>
    <col min="14587" max="14587" width="8.6328125" style="88" customWidth="1"/>
    <col min="14588" max="14588" width="10.6328125" style="88"/>
    <col min="14589" max="14589" width="8.6328125" style="88" customWidth="1"/>
    <col min="14590" max="14590" width="10.6328125" style="88"/>
    <col min="14591" max="14591" width="8.6328125" style="88" customWidth="1"/>
    <col min="14592" max="14592" width="10.6328125" style="88"/>
    <col min="14593" max="14593" width="8.6328125" style="88" customWidth="1"/>
    <col min="14594" max="14594" width="10.6328125" style="88"/>
    <col min="14595" max="14595" width="8.6328125" style="88" customWidth="1"/>
    <col min="14596" max="14826" width="10.6328125" style="88"/>
    <col min="14827" max="14827" width="36.6328125" style="88" customWidth="1"/>
    <col min="14828" max="14828" width="10.6328125" style="88"/>
    <col min="14829" max="14829" width="8.6328125" style="88" customWidth="1"/>
    <col min="14830" max="14830" width="10.6328125" style="88"/>
    <col min="14831" max="14831" width="8.6328125" style="88" customWidth="1"/>
    <col min="14832" max="14832" width="10.6328125" style="88"/>
    <col min="14833" max="14833" width="8.6328125" style="88" customWidth="1"/>
    <col min="14834" max="14834" width="10.6328125" style="88"/>
    <col min="14835" max="14835" width="8.6328125" style="88" customWidth="1"/>
    <col min="14836" max="14836" width="10.6328125" style="88"/>
    <col min="14837" max="14837" width="8.6328125" style="88" customWidth="1"/>
    <col min="14838" max="14838" width="10.6328125" style="88"/>
    <col min="14839" max="14839" width="8.6328125" style="88" customWidth="1"/>
    <col min="14840" max="14840" width="10.6328125" style="88"/>
    <col min="14841" max="14841" width="8.6328125" style="88" customWidth="1"/>
    <col min="14842" max="14842" width="10.6328125" style="88"/>
    <col min="14843" max="14843" width="8.6328125" style="88" customWidth="1"/>
    <col min="14844" max="14844" width="10.6328125" style="88"/>
    <col min="14845" max="14845" width="8.6328125" style="88" customWidth="1"/>
    <col min="14846" max="14846" width="10.6328125" style="88"/>
    <col min="14847" max="14847" width="8.6328125" style="88" customWidth="1"/>
    <col min="14848" max="14848" width="10.6328125" style="88"/>
    <col min="14849" max="14849" width="8.6328125" style="88" customWidth="1"/>
    <col min="14850" max="14850" width="10.6328125" style="88"/>
    <col min="14851" max="14851" width="8.6328125" style="88" customWidth="1"/>
    <col min="14852" max="15082" width="10.6328125" style="88"/>
    <col min="15083" max="15083" width="36.6328125" style="88" customWidth="1"/>
    <col min="15084" max="15084" width="10.6328125" style="88"/>
    <col min="15085" max="15085" width="8.6328125" style="88" customWidth="1"/>
    <col min="15086" max="15086" width="10.6328125" style="88"/>
    <col min="15087" max="15087" width="8.6328125" style="88" customWidth="1"/>
    <col min="15088" max="15088" width="10.6328125" style="88"/>
    <col min="15089" max="15089" width="8.6328125" style="88" customWidth="1"/>
    <col min="15090" max="15090" width="10.6328125" style="88"/>
    <col min="15091" max="15091" width="8.6328125" style="88" customWidth="1"/>
    <col min="15092" max="15092" width="10.6328125" style="88"/>
    <col min="15093" max="15093" width="8.6328125" style="88" customWidth="1"/>
    <col min="15094" max="15094" width="10.6328125" style="88"/>
    <col min="15095" max="15095" width="8.6328125" style="88" customWidth="1"/>
    <col min="15096" max="15096" width="10.6328125" style="88"/>
    <col min="15097" max="15097" width="8.6328125" style="88" customWidth="1"/>
    <col min="15098" max="15098" width="10.6328125" style="88"/>
    <col min="15099" max="15099" width="8.6328125" style="88" customWidth="1"/>
    <col min="15100" max="15100" width="10.6328125" style="88"/>
    <col min="15101" max="15101" width="8.6328125" style="88" customWidth="1"/>
    <col min="15102" max="15102" width="10.6328125" style="88"/>
    <col min="15103" max="15103" width="8.6328125" style="88" customWidth="1"/>
    <col min="15104" max="15104" width="10.6328125" style="88"/>
    <col min="15105" max="15105" width="8.6328125" style="88" customWidth="1"/>
    <col min="15106" max="15106" width="10.6328125" style="88"/>
    <col min="15107" max="15107" width="8.6328125" style="88" customWidth="1"/>
    <col min="15108" max="15338" width="10.6328125" style="88"/>
    <col min="15339" max="15339" width="36.6328125" style="88" customWidth="1"/>
    <col min="15340" max="15340" width="10.6328125" style="88"/>
    <col min="15341" max="15341" width="8.6328125" style="88" customWidth="1"/>
    <col min="15342" max="15342" width="10.6328125" style="88"/>
    <col min="15343" max="15343" width="8.6328125" style="88" customWidth="1"/>
    <col min="15344" max="15344" width="10.6328125" style="88"/>
    <col min="15345" max="15345" width="8.6328125" style="88" customWidth="1"/>
    <col min="15346" max="15346" width="10.6328125" style="88"/>
    <col min="15347" max="15347" width="8.6328125" style="88" customWidth="1"/>
    <col min="15348" max="15348" width="10.6328125" style="88"/>
    <col min="15349" max="15349" width="8.6328125" style="88" customWidth="1"/>
    <col min="15350" max="15350" width="10.6328125" style="88"/>
    <col min="15351" max="15351" width="8.6328125" style="88" customWidth="1"/>
    <col min="15352" max="15352" width="10.6328125" style="88"/>
    <col min="15353" max="15353" width="8.6328125" style="88" customWidth="1"/>
    <col min="15354" max="15354" width="10.6328125" style="88"/>
    <col min="15355" max="15355" width="8.6328125" style="88" customWidth="1"/>
    <col min="15356" max="15356" width="10.6328125" style="88"/>
    <col min="15357" max="15357" width="8.6328125" style="88" customWidth="1"/>
    <col min="15358" max="15358" width="10.6328125" style="88"/>
    <col min="15359" max="15359" width="8.6328125" style="88" customWidth="1"/>
    <col min="15360" max="15360" width="10.6328125" style="88"/>
    <col min="15361" max="15361" width="8.6328125" style="88" customWidth="1"/>
    <col min="15362" max="15362" width="10.6328125" style="88"/>
    <col min="15363" max="15363" width="8.6328125" style="88" customWidth="1"/>
    <col min="15364" max="15594" width="10.6328125" style="88"/>
    <col min="15595" max="15595" width="36.6328125" style="88" customWidth="1"/>
    <col min="15596" max="15596" width="10.6328125" style="88"/>
    <col min="15597" max="15597" width="8.6328125" style="88" customWidth="1"/>
    <col min="15598" max="15598" width="10.6328125" style="88"/>
    <col min="15599" max="15599" width="8.6328125" style="88" customWidth="1"/>
    <col min="15600" max="15600" width="10.6328125" style="88"/>
    <col min="15601" max="15601" width="8.6328125" style="88" customWidth="1"/>
    <col min="15602" max="15602" width="10.6328125" style="88"/>
    <col min="15603" max="15603" width="8.6328125" style="88" customWidth="1"/>
    <col min="15604" max="15604" width="10.6328125" style="88"/>
    <col min="15605" max="15605" width="8.6328125" style="88" customWidth="1"/>
    <col min="15606" max="15606" width="10.6328125" style="88"/>
    <col min="15607" max="15607" width="8.6328125" style="88" customWidth="1"/>
    <col min="15608" max="15608" width="10.6328125" style="88"/>
    <col min="15609" max="15609" width="8.6328125" style="88" customWidth="1"/>
    <col min="15610" max="15610" width="10.6328125" style="88"/>
    <col min="15611" max="15611" width="8.6328125" style="88" customWidth="1"/>
    <col min="15612" max="15612" width="10.6328125" style="88"/>
    <col min="15613" max="15613" width="8.6328125" style="88" customWidth="1"/>
    <col min="15614" max="15614" width="10.6328125" style="88"/>
    <col min="15615" max="15615" width="8.6328125" style="88" customWidth="1"/>
    <col min="15616" max="15616" width="10.6328125" style="88"/>
    <col min="15617" max="15617" width="8.6328125" style="88" customWidth="1"/>
    <col min="15618" max="15618" width="10.6328125" style="88"/>
    <col min="15619" max="15619" width="8.6328125" style="88" customWidth="1"/>
    <col min="15620" max="15850" width="10.6328125" style="88"/>
    <col min="15851" max="15851" width="36.6328125" style="88" customWidth="1"/>
    <col min="15852" max="15852" width="10.6328125" style="88"/>
    <col min="15853" max="15853" width="8.6328125" style="88" customWidth="1"/>
    <col min="15854" max="15854" width="10.6328125" style="88"/>
    <col min="15855" max="15855" width="8.6328125" style="88" customWidth="1"/>
    <col min="15856" max="15856" width="10.6328125" style="88"/>
    <col min="15857" max="15857" width="8.6328125" style="88" customWidth="1"/>
    <col min="15858" max="15858" width="10.6328125" style="88"/>
    <col min="15859" max="15859" width="8.6328125" style="88" customWidth="1"/>
    <col min="15860" max="15860" width="10.6328125" style="88"/>
    <col min="15861" max="15861" width="8.6328125" style="88" customWidth="1"/>
    <col min="15862" max="15862" width="10.6328125" style="88"/>
    <col min="15863" max="15863" width="8.6328125" style="88" customWidth="1"/>
    <col min="15864" max="15864" width="10.6328125" style="88"/>
    <col min="15865" max="15865" width="8.6328125" style="88" customWidth="1"/>
    <col min="15866" max="15866" width="10.6328125" style="88"/>
    <col min="15867" max="15867" width="8.6328125" style="88" customWidth="1"/>
    <col min="15868" max="15868" width="10.6328125" style="88"/>
    <col min="15869" max="15869" width="8.6328125" style="88" customWidth="1"/>
    <col min="15870" max="15870" width="10.6328125" style="88"/>
    <col min="15871" max="15871" width="8.6328125" style="88" customWidth="1"/>
    <col min="15872" max="15872" width="10.6328125" style="88"/>
    <col min="15873" max="15873" width="8.6328125" style="88" customWidth="1"/>
    <col min="15874" max="15874" width="10.6328125" style="88"/>
    <col min="15875" max="15875" width="8.6328125" style="88" customWidth="1"/>
    <col min="15876" max="16106" width="10.6328125" style="88"/>
    <col min="16107" max="16107" width="36.6328125" style="88" customWidth="1"/>
    <col min="16108" max="16108" width="10.6328125" style="88"/>
    <col min="16109" max="16109" width="8.6328125" style="88" customWidth="1"/>
    <col min="16110" max="16110" width="10.6328125" style="88"/>
    <col min="16111" max="16111" width="8.6328125" style="88" customWidth="1"/>
    <col min="16112" max="16112" width="10.6328125" style="88"/>
    <col min="16113" max="16113" width="8.6328125" style="88" customWidth="1"/>
    <col min="16114" max="16114" width="10.6328125" style="88"/>
    <col min="16115" max="16115" width="8.6328125" style="88" customWidth="1"/>
    <col min="16116" max="16116" width="10.6328125" style="88"/>
    <col min="16117" max="16117" width="8.6328125" style="88" customWidth="1"/>
    <col min="16118" max="16118" width="10.6328125" style="88"/>
    <col min="16119" max="16119" width="8.6328125" style="88" customWidth="1"/>
    <col min="16120" max="16120" width="10.6328125" style="88"/>
    <col min="16121" max="16121" width="8.6328125" style="88" customWidth="1"/>
    <col min="16122" max="16122" width="10.6328125" style="88"/>
    <col min="16123" max="16123" width="8.6328125" style="88" customWidth="1"/>
    <col min="16124" max="16124" width="10.6328125" style="88"/>
    <col min="16125" max="16125" width="8.6328125" style="88" customWidth="1"/>
    <col min="16126" max="16126" width="10.6328125" style="88"/>
    <col min="16127" max="16127" width="8.6328125" style="88" customWidth="1"/>
    <col min="16128" max="16128" width="10.6328125" style="88"/>
    <col min="16129" max="16129" width="8.6328125" style="88" customWidth="1"/>
    <col min="16130" max="16130" width="10.6328125" style="88"/>
    <col min="16131" max="16131" width="8.6328125" style="88" customWidth="1"/>
    <col min="16132" max="16384" width="10.6328125" style="88"/>
  </cols>
  <sheetData>
    <row r="1" spans="1:3" ht="15" customHeight="1">
      <c r="A1" s="88" t="s">
        <v>671</v>
      </c>
      <c r="B1" s="98" t="s">
        <v>695</v>
      </c>
    </row>
    <row r="2" spans="1:3" ht="15" customHeight="1">
      <c r="A2" s="88" t="s">
        <v>675</v>
      </c>
      <c r="B2" s="117">
        <v>44539</v>
      </c>
    </row>
    <row r="4" spans="1:3" ht="15" customHeight="1">
      <c r="A4" s="308" t="s">
        <v>691</v>
      </c>
      <c r="B4" s="308"/>
      <c r="C4" s="308"/>
    </row>
    <row r="5" spans="1:3" ht="37" customHeight="1">
      <c r="A5" s="308"/>
      <c r="B5" s="308"/>
      <c r="C5" s="308"/>
    </row>
    <row r="6" spans="1:3" ht="15" customHeight="1">
      <c r="A6" s="309" t="s">
        <v>692</v>
      </c>
      <c r="B6" s="310" t="s">
        <v>681</v>
      </c>
      <c r="C6" s="310" t="s">
        <v>682</v>
      </c>
    </row>
    <row r="7" spans="1:3" ht="15" customHeight="1">
      <c r="A7" s="309"/>
      <c r="B7" s="310"/>
      <c r="C7" s="310"/>
    </row>
    <row r="8" spans="1:3" ht="15" customHeight="1">
      <c r="A8" s="309"/>
      <c r="B8" s="310"/>
      <c r="C8" s="310"/>
    </row>
    <row r="9" spans="1:3" ht="15" customHeight="1">
      <c r="A9" s="309"/>
      <c r="B9" s="118" t="s">
        <v>487</v>
      </c>
      <c r="C9" s="118" t="s">
        <v>487</v>
      </c>
    </row>
    <row r="10" spans="1:3" ht="15" customHeight="1">
      <c r="A10" s="311" t="s">
        <v>686</v>
      </c>
      <c r="B10" s="311"/>
      <c r="C10" s="311"/>
    </row>
    <row r="11" spans="1:3" ht="15" customHeight="1">
      <c r="A11" s="119" t="s">
        <v>487</v>
      </c>
      <c r="B11" s="156">
        <v>86952.819000160351</v>
      </c>
      <c r="C11" s="156">
        <v>40609.501136242099</v>
      </c>
    </row>
    <row r="12" spans="1:3" ht="15" customHeight="1">
      <c r="A12" s="120" t="s">
        <v>687</v>
      </c>
      <c r="B12" s="121">
        <v>26420.920000070299</v>
      </c>
      <c r="C12" s="121">
        <v>10987.372066766724</v>
      </c>
    </row>
    <row r="13" spans="1:3" ht="15" customHeight="1">
      <c r="A13" s="120" t="s">
        <v>688</v>
      </c>
      <c r="B13" s="121">
        <v>32037.759000056125</v>
      </c>
      <c r="C13" s="121">
        <v>20965.724752032213</v>
      </c>
    </row>
    <row r="14" spans="1:3" ht="15" customHeight="1">
      <c r="A14" s="120" t="s">
        <v>689</v>
      </c>
      <c r="B14" s="121">
        <v>12287.139000017891</v>
      </c>
      <c r="C14" s="121">
        <v>6299.1065145504144</v>
      </c>
    </row>
    <row r="15" spans="1:3" ht="15" customHeight="1">
      <c r="A15" s="120" t="s">
        <v>690</v>
      </c>
      <c r="B15" s="121">
        <v>16207.001000018094</v>
      </c>
      <c r="C15" s="121">
        <v>2357.2978028929379</v>
      </c>
    </row>
    <row r="16" spans="1:3" ht="15" customHeight="1">
      <c r="A16" s="89"/>
      <c r="B16" s="89"/>
      <c r="C16" s="89"/>
    </row>
    <row r="17" spans="1:3" ht="15" customHeight="1">
      <c r="A17" s="89"/>
      <c r="B17" s="89"/>
      <c r="C17" s="89"/>
    </row>
    <row r="18" spans="1:3" ht="15" customHeight="1">
      <c r="A18" s="89"/>
      <c r="B18" s="89"/>
      <c r="C18" s="89"/>
    </row>
    <row r="19" spans="1:3" ht="15" customHeight="1">
      <c r="A19" s="90"/>
      <c r="B19" s="89"/>
      <c r="C19" s="89"/>
    </row>
  </sheetData>
  <sheetProtection selectLockedCells="1" selectUnlockedCells="1"/>
  <mergeCells count="5">
    <mergeCell ref="A4:C5"/>
    <mergeCell ref="A6:A9"/>
    <mergeCell ref="B6:B8"/>
    <mergeCell ref="C6:C8"/>
    <mergeCell ref="A10:C10"/>
  </mergeCells>
  <hyperlinks>
    <hyperlink ref="B1" r:id="rId1" display="https://www.ibge.gov.br/en/statistics/social/population/18704-summary-of-social-indicators.html?edicao=31239&amp;t=downloads" xr:uid="{DA2E542E-497F-48F0-BFE7-6916847D63C5}"/>
  </hyperlinks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06E8E-8534-4728-B093-7DEB66531F03}">
  <dimension ref="A1:HR192"/>
  <sheetViews>
    <sheetView zoomScale="80" zoomScaleNormal="80" workbookViewId="0">
      <pane xSplit="3" ySplit="5" topLeftCell="D6" activePane="bottomRight" state="frozen"/>
      <selection pane="topRight" activeCell="D1" sqref="D1"/>
      <selection pane="bottomLeft" activeCell="A4" sqref="A4"/>
      <selection pane="bottomRight" activeCell="B7" sqref="B7"/>
    </sheetView>
  </sheetViews>
  <sheetFormatPr defaultColWidth="8.81640625" defaultRowHeight="14.5"/>
  <cols>
    <col min="1" max="1" width="12.453125" style="1" customWidth="1"/>
    <col min="2" max="2" width="53.1796875" style="2" bestFit="1" customWidth="1"/>
    <col min="3" max="3" width="8.81640625" style="1"/>
    <col min="4" max="4" width="10" style="1" bestFit="1" customWidth="1"/>
    <col min="5" max="191" width="8.81640625" style="1"/>
    <col min="192" max="192" width="12.26953125" style="1" bestFit="1" customWidth="1"/>
    <col min="193" max="201" width="8.81640625" style="1"/>
    <col min="202" max="203" width="12" style="1" bestFit="1" customWidth="1"/>
    <col min="204" max="16384" width="8.81640625" style="1"/>
  </cols>
  <sheetData>
    <row r="1" spans="1:226">
      <c r="A1" s="1" t="s">
        <v>671</v>
      </c>
      <c r="B1" s="98" t="s">
        <v>670</v>
      </c>
    </row>
    <row r="2" spans="1:226" ht="15" thickBot="1">
      <c r="A2" s="1" t="s">
        <v>675</v>
      </c>
      <c r="B2" s="315">
        <v>44239</v>
      </c>
    </row>
    <row r="3" spans="1:226" ht="15" thickBot="1">
      <c r="B3" s="1"/>
      <c r="D3" s="257" t="s">
        <v>186</v>
      </c>
      <c r="E3" s="258"/>
      <c r="F3" s="258"/>
      <c r="G3" s="258"/>
      <c r="H3" s="258"/>
      <c r="I3" s="258"/>
      <c r="J3" s="258"/>
      <c r="K3" s="258"/>
      <c r="L3" s="258"/>
      <c r="M3" s="258"/>
      <c r="N3" s="258"/>
      <c r="O3" s="258"/>
      <c r="P3" s="258"/>
      <c r="Q3" s="258"/>
      <c r="R3" s="258"/>
      <c r="S3" s="258"/>
      <c r="T3" s="258"/>
      <c r="U3" s="258"/>
      <c r="V3" s="258"/>
      <c r="W3" s="258"/>
      <c r="X3" s="258"/>
      <c r="Y3" s="258"/>
      <c r="Z3" s="258"/>
      <c r="AA3" s="258"/>
      <c r="AB3" s="258"/>
      <c r="AC3" s="258"/>
      <c r="AD3" s="258"/>
      <c r="AE3" s="258"/>
      <c r="AF3" s="258"/>
      <c r="AG3" s="259" t="s">
        <v>187</v>
      </c>
      <c r="AH3" s="260"/>
      <c r="AI3" s="260"/>
      <c r="AJ3" s="260"/>
      <c r="AK3" s="260"/>
      <c r="AL3" s="260"/>
      <c r="AM3" s="260"/>
      <c r="AN3" s="260"/>
      <c r="AO3" s="260"/>
      <c r="AP3" s="260"/>
      <c r="AQ3" s="260"/>
      <c r="AR3" s="261"/>
      <c r="AS3" s="262" t="s">
        <v>188</v>
      </c>
      <c r="AT3" s="262"/>
      <c r="AU3" s="262"/>
      <c r="AV3" s="262"/>
      <c r="AW3" s="262"/>
      <c r="AX3" s="262"/>
      <c r="AY3" s="262"/>
      <c r="AZ3" s="262"/>
      <c r="BA3" s="262"/>
      <c r="BB3" s="262"/>
      <c r="BC3" s="262"/>
      <c r="BD3" s="262"/>
      <c r="BE3" s="262"/>
      <c r="BF3" s="262"/>
      <c r="BG3" s="262"/>
      <c r="BH3" s="262"/>
      <c r="BI3" s="262"/>
      <c r="BJ3" s="262"/>
      <c r="BK3" s="262"/>
      <c r="BL3" s="262"/>
      <c r="BM3" s="262"/>
      <c r="BN3" s="262"/>
      <c r="BO3" s="262"/>
      <c r="BP3" s="262"/>
      <c r="BQ3" s="263"/>
      <c r="BR3" s="264" t="s">
        <v>189</v>
      </c>
      <c r="BS3" s="265"/>
      <c r="BT3" s="265"/>
      <c r="BU3" s="265"/>
      <c r="BV3" s="265"/>
      <c r="BW3" s="265"/>
      <c r="BX3" s="265"/>
      <c r="BY3" s="266"/>
      <c r="BZ3" s="248" t="s">
        <v>190</v>
      </c>
      <c r="CA3" s="249"/>
      <c r="CB3" s="250"/>
      <c r="CC3" s="3" t="s">
        <v>191</v>
      </c>
      <c r="CD3" s="4"/>
      <c r="CE3" s="5"/>
      <c r="CF3" s="267" t="s">
        <v>192</v>
      </c>
      <c r="CG3" s="268"/>
      <c r="CH3" s="269"/>
      <c r="CI3" s="239" t="s">
        <v>193</v>
      </c>
      <c r="CJ3" s="240"/>
      <c r="CK3" s="240"/>
      <c r="CL3" s="240"/>
      <c r="CM3" s="240"/>
      <c r="CN3" s="240"/>
      <c r="CO3" s="240"/>
      <c r="CP3" s="240"/>
      <c r="CQ3" s="240"/>
      <c r="CR3" s="240"/>
      <c r="CS3" s="240"/>
      <c r="CT3" s="240"/>
      <c r="CU3" s="240"/>
      <c r="CV3" s="240"/>
      <c r="CW3" s="241"/>
      <c r="CX3" s="242" t="s">
        <v>194</v>
      </c>
      <c r="CY3" s="243"/>
      <c r="CZ3" s="243"/>
      <c r="DA3" s="243"/>
      <c r="DB3" s="243"/>
      <c r="DC3" s="244"/>
      <c r="DD3" s="245" t="s">
        <v>195</v>
      </c>
      <c r="DE3" s="246"/>
      <c r="DF3" s="246"/>
      <c r="DG3" s="246"/>
      <c r="DH3" s="246"/>
      <c r="DI3" s="246"/>
      <c r="DJ3" s="246"/>
      <c r="DK3" s="246"/>
      <c r="DL3" s="246"/>
      <c r="DM3" s="246"/>
      <c r="DN3" s="246"/>
      <c r="DO3" s="246"/>
      <c r="DP3" s="246"/>
      <c r="DQ3" s="246"/>
      <c r="DR3" s="246"/>
      <c r="DS3" s="246"/>
      <c r="DT3" s="246"/>
      <c r="DU3" s="246"/>
      <c r="DV3" s="246"/>
      <c r="DW3" s="246"/>
      <c r="DX3" s="246"/>
      <c r="DY3" s="246"/>
      <c r="DZ3" s="246"/>
      <c r="EA3" s="247"/>
      <c r="EB3" s="248" t="s">
        <v>190</v>
      </c>
      <c r="EC3" s="249"/>
      <c r="ED3" s="249"/>
      <c r="EE3" s="249"/>
      <c r="EF3" s="249"/>
      <c r="EG3" s="250"/>
      <c r="EH3" s="251" t="s">
        <v>196</v>
      </c>
      <c r="EI3" s="252"/>
      <c r="EJ3" s="253"/>
      <c r="EK3" s="254" t="s">
        <v>197</v>
      </c>
      <c r="EL3" s="255"/>
      <c r="EM3" s="255"/>
      <c r="EN3" s="255"/>
      <c r="EO3" s="255"/>
      <c r="EP3" s="255"/>
      <c r="EQ3" s="256"/>
      <c r="ER3" s="273" t="s">
        <v>198</v>
      </c>
      <c r="ES3" s="274"/>
      <c r="ET3" s="227" t="s">
        <v>199</v>
      </c>
      <c r="EU3" s="228"/>
      <c r="EV3" s="229" t="s">
        <v>200</v>
      </c>
      <c r="EW3" s="230"/>
      <c r="EX3" s="230"/>
      <c r="EY3" s="230"/>
      <c r="EZ3" s="230"/>
      <c r="FA3" s="230"/>
      <c r="FB3" s="230"/>
      <c r="FC3" s="230"/>
      <c r="FD3" s="230"/>
      <c r="FE3" s="230"/>
      <c r="FF3" s="231"/>
      <c r="FG3" s="227" t="s">
        <v>199</v>
      </c>
      <c r="FH3" s="232"/>
      <c r="FI3" s="232"/>
      <c r="FJ3" s="232"/>
      <c r="FK3" s="232"/>
      <c r="FL3" s="232"/>
      <c r="FM3" s="232"/>
      <c r="FN3" s="232"/>
      <c r="FO3" s="232"/>
      <c r="FP3" s="232"/>
      <c r="FQ3" s="232"/>
      <c r="FR3" s="232"/>
      <c r="FS3" s="232"/>
      <c r="FT3" s="232"/>
      <c r="FU3" s="232"/>
      <c r="FV3" s="232"/>
      <c r="FW3" s="232"/>
      <c r="FX3" s="232"/>
      <c r="FY3" s="232"/>
      <c r="FZ3" s="228"/>
      <c r="GA3" s="6" t="s">
        <v>201</v>
      </c>
      <c r="GJ3" s="7"/>
    </row>
    <row r="4" spans="1:226">
      <c r="D4" s="1" t="s">
        <v>202</v>
      </c>
      <c r="E4" s="1" t="s">
        <v>203</v>
      </c>
      <c r="F4" s="1" t="s">
        <v>204</v>
      </c>
      <c r="G4" s="1" t="s">
        <v>205</v>
      </c>
      <c r="H4" s="1" t="s">
        <v>206</v>
      </c>
      <c r="I4" s="1" t="s">
        <v>207</v>
      </c>
      <c r="J4" s="1" t="s">
        <v>208</v>
      </c>
      <c r="K4" s="1" t="s">
        <v>209</v>
      </c>
      <c r="L4" s="1" t="s">
        <v>210</v>
      </c>
      <c r="M4" s="1" t="s">
        <v>211</v>
      </c>
      <c r="N4" s="1" t="s">
        <v>212</v>
      </c>
      <c r="O4" s="1" t="s">
        <v>213</v>
      </c>
      <c r="P4" s="1" t="s">
        <v>214</v>
      </c>
      <c r="Q4" s="1" t="s">
        <v>215</v>
      </c>
      <c r="R4" s="1" t="s">
        <v>216</v>
      </c>
      <c r="S4" s="1" t="s">
        <v>217</v>
      </c>
      <c r="T4" s="1" t="s">
        <v>218</v>
      </c>
      <c r="U4" s="1" t="s">
        <v>219</v>
      </c>
      <c r="V4" s="1" t="s">
        <v>220</v>
      </c>
      <c r="W4" s="1" t="s">
        <v>221</v>
      </c>
      <c r="X4" s="1" t="s">
        <v>222</v>
      </c>
      <c r="Y4" s="1" t="s">
        <v>223</v>
      </c>
      <c r="Z4" s="1" t="s">
        <v>224</v>
      </c>
      <c r="AA4" s="1" t="s">
        <v>225</v>
      </c>
      <c r="AB4" s="1" t="s">
        <v>226</v>
      </c>
      <c r="AC4" s="1" t="s">
        <v>227</v>
      </c>
      <c r="AD4" s="1" t="s">
        <v>228</v>
      </c>
      <c r="AE4" s="1" t="s">
        <v>229</v>
      </c>
      <c r="AF4" s="1" t="s">
        <v>230</v>
      </c>
      <c r="AG4" s="1" t="s">
        <v>231</v>
      </c>
      <c r="AH4" s="1" t="s">
        <v>232</v>
      </c>
      <c r="AI4" s="1" t="s">
        <v>233</v>
      </c>
      <c r="AJ4" s="1" t="s">
        <v>234</v>
      </c>
      <c r="AK4" s="1" t="s">
        <v>235</v>
      </c>
      <c r="AL4" s="1" t="s">
        <v>236</v>
      </c>
      <c r="AM4" s="1" t="s">
        <v>237</v>
      </c>
      <c r="AN4" s="1" t="s">
        <v>238</v>
      </c>
      <c r="AO4" s="1" t="s">
        <v>239</v>
      </c>
      <c r="AP4" s="1" t="s">
        <v>240</v>
      </c>
      <c r="AQ4" s="1" t="s">
        <v>241</v>
      </c>
      <c r="AR4" s="1" t="s">
        <v>242</v>
      </c>
      <c r="AS4" s="1" t="s">
        <v>243</v>
      </c>
      <c r="AT4" s="1" t="s">
        <v>244</v>
      </c>
      <c r="AU4" s="1" t="s">
        <v>245</v>
      </c>
      <c r="AV4" s="1" t="s">
        <v>246</v>
      </c>
      <c r="AW4" s="1" t="s">
        <v>247</v>
      </c>
      <c r="AX4" s="1" t="s">
        <v>248</v>
      </c>
      <c r="AY4" s="1" t="s">
        <v>249</v>
      </c>
      <c r="AZ4" s="1" t="s">
        <v>250</v>
      </c>
      <c r="BA4" s="1" t="s">
        <v>251</v>
      </c>
      <c r="BB4" s="1" t="s">
        <v>252</v>
      </c>
      <c r="BC4" s="1" t="s">
        <v>253</v>
      </c>
      <c r="BD4" s="1" t="s">
        <v>254</v>
      </c>
      <c r="BE4" s="1" t="s">
        <v>255</v>
      </c>
      <c r="BF4" s="1" t="s">
        <v>256</v>
      </c>
      <c r="BG4" s="1" t="s">
        <v>257</v>
      </c>
      <c r="BH4" s="1" t="s">
        <v>258</v>
      </c>
      <c r="BI4" s="1" t="s">
        <v>259</v>
      </c>
      <c r="BJ4" s="1" t="s">
        <v>216</v>
      </c>
      <c r="BK4" s="1" t="s">
        <v>260</v>
      </c>
      <c r="BL4" s="1" t="s">
        <v>261</v>
      </c>
      <c r="BM4" s="1" t="s">
        <v>262</v>
      </c>
      <c r="BN4" s="1" t="s">
        <v>263</v>
      </c>
      <c r="BO4" s="1" t="s">
        <v>264</v>
      </c>
      <c r="BP4" s="1" t="s">
        <v>265</v>
      </c>
      <c r="BQ4" s="1" t="s">
        <v>266</v>
      </c>
      <c r="BR4" s="1" t="s">
        <v>267</v>
      </c>
      <c r="BS4" s="1" t="s">
        <v>268</v>
      </c>
      <c r="BT4" s="1" t="s">
        <v>269</v>
      </c>
      <c r="BU4" s="1" t="s">
        <v>270</v>
      </c>
      <c r="BV4" s="1" t="s">
        <v>271</v>
      </c>
      <c r="BW4" s="1" t="s">
        <v>272</v>
      </c>
      <c r="BX4" s="1" t="s">
        <v>273</v>
      </c>
      <c r="BY4" s="1" t="s">
        <v>274</v>
      </c>
      <c r="BZ4" s="1" t="s">
        <v>275</v>
      </c>
      <c r="CA4" s="1" t="s">
        <v>276</v>
      </c>
      <c r="CB4" s="1" t="s">
        <v>277</v>
      </c>
      <c r="CC4" s="1" t="s">
        <v>278</v>
      </c>
      <c r="CD4" s="1" t="s">
        <v>279</v>
      </c>
      <c r="CE4" s="1" t="s">
        <v>280</v>
      </c>
      <c r="CF4" s="1" t="s">
        <v>281</v>
      </c>
      <c r="CG4" s="1" t="s">
        <v>282</v>
      </c>
      <c r="CH4" s="1" t="s">
        <v>283</v>
      </c>
      <c r="CI4" s="1" t="s">
        <v>284</v>
      </c>
      <c r="CJ4" s="1" t="s">
        <v>285</v>
      </c>
      <c r="CK4" s="1" t="s">
        <v>286</v>
      </c>
      <c r="CL4" s="1" t="s">
        <v>287</v>
      </c>
      <c r="CM4" s="1" t="s">
        <v>288</v>
      </c>
      <c r="CN4" s="1" t="s">
        <v>289</v>
      </c>
      <c r="CO4" s="1" t="s">
        <v>290</v>
      </c>
      <c r="CP4" s="1" t="s">
        <v>291</v>
      </c>
      <c r="CQ4" s="1" t="s">
        <v>292</v>
      </c>
      <c r="CR4" s="1" t="s">
        <v>293</v>
      </c>
      <c r="CS4" s="1" t="s">
        <v>294</v>
      </c>
      <c r="CT4" s="1" t="s">
        <v>295</v>
      </c>
      <c r="CU4" s="1" t="s">
        <v>296</v>
      </c>
      <c r="CV4" s="1" t="s">
        <v>297</v>
      </c>
      <c r="CW4" s="1" t="s">
        <v>298</v>
      </c>
      <c r="CX4" s="1" t="s">
        <v>299</v>
      </c>
      <c r="CY4" s="1" t="s">
        <v>300</v>
      </c>
      <c r="CZ4" s="1" t="s">
        <v>301</v>
      </c>
      <c r="DA4" s="1" t="s">
        <v>302</v>
      </c>
      <c r="DB4" s="1" t="s">
        <v>303</v>
      </c>
      <c r="DC4" s="1" t="s">
        <v>304</v>
      </c>
      <c r="DD4" s="1" t="s">
        <v>305</v>
      </c>
      <c r="DE4" s="1" t="s">
        <v>306</v>
      </c>
      <c r="DF4" s="1" t="s">
        <v>307</v>
      </c>
      <c r="DG4" s="1" t="s">
        <v>308</v>
      </c>
      <c r="DH4" s="1" t="s">
        <v>309</v>
      </c>
      <c r="DI4" s="1" t="s">
        <v>310</v>
      </c>
      <c r="DJ4" s="1" t="s">
        <v>311</v>
      </c>
      <c r="DK4" s="1" t="s">
        <v>312</v>
      </c>
      <c r="DL4" s="1" t="s">
        <v>313</v>
      </c>
      <c r="DM4" s="1" t="s">
        <v>314</v>
      </c>
      <c r="DN4" s="1" t="s">
        <v>315</v>
      </c>
      <c r="DO4" s="1" t="s">
        <v>316</v>
      </c>
      <c r="DP4" s="1" t="s">
        <v>317</v>
      </c>
      <c r="DQ4" s="1" t="s">
        <v>318</v>
      </c>
      <c r="DR4" s="1" t="s">
        <v>319</v>
      </c>
      <c r="DS4" s="1" t="s">
        <v>320</v>
      </c>
      <c r="DT4" s="1" t="s">
        <v>321</v>
      </c>
      <c r="DU4" s="1" t="s">
        <v>322</v>
      </c>
      <c r="DV4" s="1" t="s">
        <v>323</v>
      </c>
      <c r="DW4" s="1" t="s">
        <v>324</v>
      </c>
      <c r="DX4" s="1" t="s">
        <v>325</v>
      </c>
      <c r="DY4" s="1" t="s">
        <v>325</v>
      </c>
      <c r="DZ4" s="1" t="s">
        <v>326</v>
      </c>
      <c r="EA4" s="1" t="s">
        <v>327</v>
      </c>
      <c r="EB4" s="1" t="s">
        <v>328</v>
      </c>
      <c r="EC4" s="1" t="s">
        <v>329</v>
      </c>
      <c r="ED4" s="1" t="s">
        <v>330</v>
      </c>
      <c r="EE4" s="1" t="s">
        <v>331</v>
      </c>
      <c r="EF4" s="1" t="s">
        <v>332</v>
      </c>
      <c r="EG4" s="1" t="s">
        <v>333</v>
      </c>
      <c r="EH4" s="1" t="s">
        <v>334</v>
      </c>
      <c r="EI4" s="1" t="s">
        <v>335</v>
      </c>
      <c r="EJ4" s="1" t="s">
        <v>336</v>
      </c>
      <c r="EK4" s="1" t="s">
        <v>337</v>
      </c>
      <c r="EL4" s="1" t="s">
        <v>338</v>
      </c>
      <c r="EM4" s="1" t="s">
        <v>339</v>
      </c>
      <c r="EN4" s="1" t="s">
        <v>340</v>
      </c>
      <c r="EO4" s="1" t="s">
        <v>341</v>
      </c>
      <c r="EP4" s="1" t="s">
        <v>342</v>
      </c>
      <c r="EQ4" s="1" t="s">
        <v>343</v>
      </c>
      <c r="ER4" s="1" t="s">
        <v>344</v>
      </c>
      <c r="ES4" s="1" t="s">
        <v>345</v>
      </c>
      <c r="ET4" s="1" t="s">
        <v>346</v>
      </c>
      <c r="EU4" s="1" t="s">
        <v>347</v>
      </c>
      <c r="EV4" s="1" t="s">
        <v>348</v>
      </c>
      <c r="EW4" s="1" t="s">
        <v>349</v>
      </c>
      <c r="EX4" s="1" t="s">
        <v>350</v>
      </c>
      <c r="EY4" s="1" t="s">
        <v>351</v>
      </c>
      <c r="EZ4" s="1" t="s">
        <v>352</v>
      </c>
      <c r="FA4" s="1" t="s">
        <v>353</v>
      </c>
      <c r="FB4" s="1" t="s">
        <v>354</v>
      </c>
      <c r="FC4" s="1" t="s">
        <v>355</v>
      </c>
      <c r="FD4" s="1" t="s">
        <v>356</v>
      </c>
      <c r="FE4" s="1" t="s">
        <v>357</v>
      </c>
      <c r="FF4" s="1" t="s">
        <v>358</v>
      </c>
      <c r="FG4" s="1" t="s">
        <v>359</v>
      </c>
      <c r="FH4" s="1" t="s">
        <v>360</v>
      </c>
      <c r="FI4" s="1" t="s">
        <v>361</v>
      </c>
      <c r="FJ4" s="1" t="s">
        <v>362</v>
      </c>
      <c r="FK4" s="1" t="s">
        <v>363</v>
      </c>
      <c r="FL4" s="1" t="s">
        <v>364</v>
      </c>
      <c r="FM4" s="1" t="s">
        <v>365</v>
      </c>
      <c r="FN4" s="1" t="s">
        <v>366</v>
      </c>
      <c r="FO4" s="1" t="s">
        <v>367</v>
      </c>
      <c r="FP4" s="1" t="s">
        <v>368</v>
      </c>
      <c r="FQ4" s="1" t="s">
        <v>369</v>
      </c>
      <c r="FR4" s="1" t="s">
        <v>370</v>
      </c>
      <c r="FS4" s="1" t="s">
        <v>371</v>
      </c>
      <c r="FT4" s="1" t="s">
        <v>371</v>
      </c>
      <c r="FU4" s="1" t="s">
        <v>372</v>
      </c>
      <c r="FV4" s="1" t="s">
        <v>373</v>
      </c>
      <c r="FW4" s="1" t="s">
        <v>374</v>
      </c>
      <c r="FX4" s="1" t="s">
        <v>375</v>
      </c>
      <c r="FY4" s="1" t="s">
        <v>376</v>
      </c>
      <c r="FZ4" s="1" t="s">
        <v>377</v>
      </c>
      <c r="GA4" s="1" t="s">
        <v>201</v>
      </c>
      <c r="GB4" s="1" t="s">
        <v>378</v>
      </c>
      <c r="GC4" s="1" t="s">
        <v>379</v>
      </c>
      <c r="GD4" s="1" t="s">
        <v>380</v>
      </c>
      <c r="GE4" s="1" t="s">
        <v>381</v>
      </c>
      <c r="GF4" s="1" t="s">
        <v>382</v>
      </c>
      <c r="GG4" s="1" t="s">
        <v>383</v>
      </c>
      <c r="GH4" s="1" t="s">
        <v>384</v>
      </c>
      <c r="GI4" s="1" t="s">
        <v>385</v>
      </c>
      <c r="GJ4" s="1" t="s">
        <v>386</v>
      </c>
      <c r="GK4" s="1" t="s">
        <v>387</v>
      </c>
      <c r="GL4" s="1" t="s">
        <v>388</v>
      </c>
      <c r="GM4" s="1" t="s">
        <v>389</v>
      </c>
      <c r="GN4" s="1" t="s">
        <v>390</v>
      </c>
      <c r="GO4" s="1" t="s">
        <v>391</v>
      </c>
      <c r="GP4" s="1" t="s">
        <v>392</v>
      </c>
      <c r="GQ4" s="1" t="s">
        <v>393</v>
      </c>
      <c r="GR4" s="1" t="s">
        <v>394</v>
      </c>
      <c r="GS4" s="1" t="s">
        <v>395</v>
      </c>
      <c r="GT4" s="1" t="s">
        <v>396</v>
      </c>
      <c r="GU4" s="1" t="s">
        <v>397</v>
      </c>
    </row>
    <row r="5" spans="1:226" s="91" customFormat="1" ht="15" thickBot="1">
      <c r="B5" s="92"/>
      <c r="D5" s="93" t="s">
        <v>0</v>
      </c>
      <c r="E5" s="93" t="s">
        <v>41</v>
      </c>
      <c r="F5" s="91" t="s">
        <v>47</v>
      </c>
      <c r="G5" s="91" t="s">
        <v>49</v>
      </c>
      <c r="H5" s="91" t="s">
        <v>51</v>
      </c>
      <c r="I5" s="91" t="s">
        <v>54</v>
      </c>
      <c r="J5" s="91" t="s">
        <v>55</v>
      </c>
      <c r="K5" s="91" t="s">
        <v>70</v>
      </c>
      <c r="L5" s="91" t="s">
        <v>73</v>
      </c>
      <c r="M5" s="91" t="s">
        <v>56</v>
      </c>
      <c r="N5" s="91" t="s">
        <v>74</v>
      </c>
      <c r="O5" s="91" t="s">
        <v>76</v>
      </c>
      <c r="P5" s="91" t="s">
        <v>77</v>
      </c>
      <c r="Q5" s="91" t="s">
        <v>78</v>
      </c>
      <c r="R5" s="91" t="s">
        <v>79</v>
      </c>
      <c r="S5" s="91" t="s">
        <v>80</v>
      </c>
      <c r="T5" s="91" t="s">
        <v>52</v>
      </c>
      <c r="U5" s="91" t="s">
        <v>57</v>
      </c>
      <c r="V5" s="91" t="s">
        <v>86</v>
      </c>
      <c r="W5" s="91" t="s">
        <v>58</v>
      </c>
      <c r="X5" s="91" t="s">
        <v>59</v>
      </c>
      <c r="Y5" s="91" t="s">
        <v>42</v>
      </c>
      <c r="Z5" s="91" t="s">
        <v>111</v>
      </c>
      <c r="AA5" s="91" t="s">
        <v>1</v>
      </c>
      <c r="AB5" s="91" t="s">
        <v>2</v>
      </c>
      <c r="AC5" s="91" t="s">
        <v>87</v>
      </c>
      <c r="AD5" s="91" t="s">
        <v>3</v>
      </c>
      <c r="AE5" s="91" t="s">
        <v>101</v>
      </c>
      <c r="AF5" s="91" t="s">
        <v>107</v>
      </c>
      <c r="AG5" s="91" t="s">
        <v>127</v>
      </c>
      <c r="AH5" s="91" t="s">
        <v>128</v>
      </c>
      <c r="AI5" s="91" t="s">
        <v>132</v>
      </c>
      <c r="AJ5" s="91" t="s">
        <v>133</v>
      </c>
      <c r="AK5" s="91" t="s">
        <v>134</v>
      </c>
      <c r="AL5" s="91" t="s">
        <v>135</v>
      </c>
      <c r="AM5" s="91" t="s">
        <v>136</v>
      </c>
      <c r="AN5" s="91" t="s">
        <v>71</v>
      </c>
      <c r="AO5" s="91" t="s">
        <v>75</v>
      </c>
      <c r="AP5" s="91" t="s">
        <v>139</v>
      </c>
      <c r="AQ5" s="91" t="s">
        <v>60</v>
      </c>
      <c r="AR5" s="91" t="s">
        <v>61</v>
      </c>
      <c r="AS5" s="91" t="s">
        <v>108</v>
      </c>
      <c r="AT5" s="91" t="s">
        <v>142</v>
      </c>
      <c r="AU5" s="91" t="s">
        <v>95</v>
      </c>
      <c r="AV5" s="91" t="s">
        <v>143</v>
      </c>
      <c r="AW5" s="91" t="s">
        <v>152</v>
      </c>
      <c r="AX5" s="91" t="s">
        <v>144</v>
      </c>
      <c r="AY5" s="91" t="s">
        <v>102</v>
      </c>
      <c r="AZ5" s="91" t="s">
        <v>53</v>
      </c>
      <c r="BA5" s="91" t="s">
        <v>103</v>
      </c>
      <c r="BB5" s="91" t="s">
        <v>104</v>
      </c>
      <c r="BC5" s="91" t="s">
        <v>145</v>
      </c>
      <c r="BD5" s="91" t="s">
        <v>148</v>
      </c>
      <c r="BE5" s="91" t="s">
        <v>153</v>
      </c>
      <c r="BF5" s="91" t="s">
        <v>146</v>
      </c>
      <c r="BG5" s="91" t="s">
        <v>149</v>
      </c>
      <c r="BH5" s="91" t="s">
        <v>119</v>
      </c>
      <c r="BI5" s="91" t="s">
        <v>147</v>
      </c>
      <c r="BJ5" s="91" t="s">
        <v>150</v>
      </c>
      <c r="BK5" s="91" t="s">
        <v>141</v>
      </c>
      <c r="BL5" s="91" t="s">
        <v>96</v>
      </c>
      <c r="BM5" s="91" t="s">
        <v>154</v>
      </c>
      <c r="BN5" s="91" t="s">
        <v>155</v>
      </c>
      <c r="BO5" s="91" t="s">
        <v>97</v>
      </c>
      <c r="BP5" s="91" t="s">
        <v>156</v>
      </c>
      <c r="BQ5" s="91" t="s">
        <v>157</v>
      </c>
      <c r="BR5" s="91" t="s">
        <v>124</v>
      </c>
      <c r="BS5" s="91" t="s">
        <v>110</v>
      </c>
      <c r="BT5" s="91" t="s">
        <v>160</v>
      </c>
      <c r="BU5" s="91" t="s">
        <v>140</v>
      </c>
      <c r="BV5" s="91" t="s">
        <v>4</v>
      </c>
      <c r="BW5" s="91" t="s">
        <v>105</v>
      </c>
      <c r="BX5" s="91" t="s">
        <v>163</v>
      </c>
      <c r="BY5" s="91" t="s">
        <v>5</v>
      </c>
      <c r="BZ5" s="91" t="s">
        <v>164</v>
      </c>
      <c r="CA5" s="91" t="s">
        <v>161</v>
      </c>
      <c r="CB5" s="91" t="s">
        <v>120</v>
      </c>
      <c r="CC5" s="91" t="s">
        <v>6</v>
      </c>
      <c r="CD5" s="91" t="s">
        <v>43</v>
      </c>
      <c r="CE5" s="91" t="s">
        <v>88</v>
      </c>
      <c r="CF5" s="91" t="s">
        <v>129</v>
      </c>
      <c r="CG5" s="91" t="s">
        <v>44</v>
      </c>
      <c r="CH5" s="91" t="s">
        <v>89</v>
      </c>
      <c r="CI5" s="91" t="s">
        <v>62</v>
      </c>
      <c r="CJ5" s="91" t="s">
        <v>7</v>
      </c>
      <c r="CK5" s="91" t="s">
        <v>125</v>
      </c>
      <c r="CL5" s="91" t="s">
        <v>165</v>
      </c>
      <c r="CM5" s="91" t="s">
        <v>8</v>
      </c>
      <c r="CN5" s="91" t="s">
        <v>106</v>
      </c>
      <c r="CO5" s="91" t="s">
        <v>158</v>
      </c>
      <c r="CP5" s="91" t="s">
        <v>167</v>
      </c>
      <c r="CQ5" s="91" t="s">
        <v>98</v>
      </c>
      <c r="CR5" s="91" t="s">
        <v>9</v>
      </c>
      <c r="CS5" s="91" t="s">
        <v>10</v>
      </c>
      <c r="CT5" s="91" t="s">
        <v>166</v>
      </c>
      <c r="CU5" s="91" t="s">
        <v>112</v>
      </c>
      <c r="CV5" s="91" t="s">
        <v>11</v>
      </c>
      <c r="CW5" s="91" t="s">
        <v>12</v>
      </c>
      <c r="CX5" s="91" t="s">
        <v>90</v>
      </c>
      <c r="CY5" s="91" t="s">
        <v>113</v>
      </c>
      <c r="CZ5" s="91" t="s">
        <v>91</v>
      </c>
      <c r="DA5" s="91" t="s">
        <v>13</v>
      </c>
      <c r="DB5" s="91" t="s">
        <v>109</v>
      </c>
      <c r="DC5" s="91" t="s">
        <v>81</v>
      </c>
      <c r="DD5" s="91" t="s">
        <v>169</v>
      </c>
      <c r="DE5" s="91" t="s">
        <v>14</v>
      </c>
      <c r="DF5" s="91" t="s">
        <v>82</v>
      </c>
      <c r="DG5" s="91" t="s">
        <v>15</v>
      </c>
      <c r="DH5" s="91" t="s">
        <v>83</v>
      </c>
      <c r="DI5" s="91" t="s">
        <v>126</v>
      </c>
      <c r="DJ5" s="91" t="s">
        <v>16</v>
      </c>
      <c r="DK5" s="91" t="s">
        <v>121</v>
      </c>
      <c r="DL5" s="91" t="s">
        <v>17</v>
      </c>
      <c r="DM5" s="91" t="s">
        <v>116</v>
      </c>
      <c r="DN5" s="91" t="s">
        <v>48</v>
      </c>
      <c r="DO5" s="91" t="s">
        <v>18</v>
      </c>
      <c r="DP5" s="91" t="s">
        <v>114</v>
      </c>
      <c r="DQ5" s="91" t="s">
        <v>115</v>
      </c>
      <c r="DR5" s="91" t="s">
        <v>92</v>
      </c>
      <c r="DS5" s="91" t="s">
        <v>130</v>
      </c>
      <c r="DT5" s="91" t="s">
        <v>84</v>
      </c>
      <c r="DU5" s="91" t="s">
        <v>63</v>
      </c>
      <c r="DV5" s="91" t="s">
        <v>122</v>
      </c>
      <c r="DW5" s="91" t="s">
        <v>170</v>
      </c>
      <c r="DX5" s="91" t="s">
        <v>117</v>
      </c>
      <c r="DY5" s="91" t="s">
        <v>99</v>
      </c>
      <c r="DZ5" s="91" t="s">
        <v>19</v>
      </c>
      <c r="EA5" s="91" t="s">
        <v>171</v>
      </c>
      <c r="EB5" s="91" t="s">
        <v>100</v>
      </c>
      <c r="EC5" s="91" t="s">
        <v>131</v>
      </c>
      <c r="ED5" s="91" t="s">
        <v>172</v>
      </c>
      <c r="EE5" s="91" t="s">
        <v>162</v>
      </c>
      <c r="EF5" s="91" t="s">
        <v>168</v>
      </c>
      <c r="EG5" s="91" t="s">
        <v>20</v>
      </c>
      <c r="EH5" s="91" t="s">
        <v>21</v>
      </c>
      <c r="EI5" s="91" t="s">
        <v>64</v>
      </c>
      <c r="EJ5" s="91" t="s">
        <v>22</v>
      </c>
      <c r="EK5" s="91" t="s">
        <v>138</v>
      </c>
      <c r="EL5" s="91" t="s">
        <v>23</v>
      </c>
      <c r="EM5" s="91" t="s">
        <v>174</v>
      </c>
      <c r="EN5" s="91" t="s">
        <v>175</v>
      </c>
      <c r="EO5" s="91" t="s">
        <v>176</v>
      </c>
      <c r="EP5" s="91" t="s">
        <v>177</v>
      </c>
      <c r="EQ5" s="91" t="s">
        <v>178</v>
      </c>
      <c r="ER5" s="91" t="s">
        <v>24</v>
      </c>
      <c r="ES5" s="91" t="s">
        <v>25</v>
      </c>
      <c r="ET5" s="91" t="s">
        <v>72</v>
      </c>
      <c r="EU5" s="91" t="s">
        <v>65</v>
      </c>
      <c r="EV5" s="91" t="s">
        <v>26</v>
      </c>
      <c r="EW5" s="91" t="s">
        <v>27</v>
      </c>
      <c r="EX5" s="91" t="s">
        <v>28</v>
      </c>
      <c r="EY5" s="91" t="s">
        <v>66</v>
      </c>
      <c r="EZ5" s="91" t="s">
        <v>179</v>
      </c>
      <c r="FA5" s="91" t="s">
        <v>29</v>
      </c>
      <c r="FB5" s="91" t="s">
        <v>123</v>
      </c>
      <c r="FC5" s="91" t="s">
        <v>67</v>
      </c>
      <c r="FD5" s="91" t="s">
        <v>93</v>
      </c>
      <c r="FE5" s="91" t="s">
        <v>137</v>
      </c>
      <c r="FF5" s="91" t="s">
        <v>30</v>
      </c>
      <c r="FG5" s="91" t="s">
        <v>31</v>
      </c>
      <c r="FH5" s="91" t="s">
        <v>180</v>
      </c>
      <c r="FI5" s="91" t="s">
        <v>50</v>
      </c>
      <c r="FJ5" s="91" t="s">
        <v>45</v>
      </c>
      <c r="FK5" s="91" t="s">
        <v>68</v>
      </c>
      <c r="FL5" s="91" t="s">
        <v>182</v>
      </c>
      <c r="FM5" s="91" t="s">
        <v>69</v>
      </c>
      <c r="FN5" s="91" t="s">
        <v>183</v>
      </c>
      <c r="FO5" s="91" t="s">
        <v>118</v>
      </c>
      <c r="FP5" s="91" t="s">
        <v>159</v>
      </c>
      <c r="FQ5" s="91" t="s">
        <v>85</v>
      </c>
      <c r="FR5" s="91" t="s">
        <v>46</v>
      </c>
      <c r="FS5" s="91" t="s">
        <v>185</v>
      </c>
      <c r="FT5" s="91" t="s">
        <v>181</v>
      </c>
      <c r="FU5" s="91" t="s">
        <v>94</v>
      </c>
      <c r="FV5" s="91" t="s">
        <v>184</v>
      </c>
      <c r="FW5" s="91" t="s">
        <v>173</v>
      </c>
      <c r="FX5" s="91" t="s">
        <v>32</v>
      </c>
      <c r="FY5" s="91" t="s">
        <v>151</v>
      </c>
      <c r="FZ5" s="91" t="s">
        <v>398</v>
      </c>
      <c r="GA5" s="91" t="s">
        <v>33</v>
      </c>
      <c r="GB5" s="91" t="s">
        <v>34</v>
      </c>
      <c r="GC5" s="91">
        <v>301</v>
      </c>
      <c r="GD5" s="91">
        <v>302</v>
      </c>
      <c r="GE5" s="91">
        <v>303</v>
      </c>
      <c r="GF5" s="91">
        <v>304</v>
      </c>
      <c r="GG5" s="91">
        <v>305</v>
      </c>
      <c r="GH5" s="91">
        <v>306</v>
      </c>
      <c r="GI5" s="91">
        <v>309</v>
      </c>
      <c r="GJ5" s="91">
        <v>310</v>
      </c>
      <c r="GK5" s="91">
        <v>401</v>
      </c>
      <c r="GL5" s="91">
        <v>402</v>
      </c>
      <c r="GM5" s="91">
        <v>403</v>
      </c>
      <c r="GN5" s="91">
        <v>404</v>
      </c>
      <c r="GO5" s="91">
        <v>409</v>
      </c>
      <c r="GP5" s="91">
        <v>501</v>
      </c>
      <c r="GQ5" s="91">
        <v>502</v>
      </c>
      <c r="GR5" s="91">
        <v>503</v>
      </c>
      <c r="GS5" s="91">
        <v>509</v>
      </c>
      <c r="GT5" s="91">
        <v>600</v>
      </c>
      <c r="GU5" s="91">
        <v>700</v>
      </c>
    </row>
    <row r="6" spans="1:226" ht="23">
      <c r="A6" s="233" t="s">
        <v>186</v>
      </c>
      <c r="B6" s="2" t="s">
        <v>202</v>
      </c>
      <c r="C6" s="8" t="s">
        <v>0</v>
      </c>
      <c r="D6" s="1">
        <v>17290182</v>
      </c>
      <c r="E6" s="1">
        <v>0</v>
      </c>
      <c r="F6" s="1">
        <v>0</v>
      </c>
      <c r="G6" s="1">
        <v>0</v>
      </c>
      <c r="H6" s="1">
        <v>202</v>
      </c>
      <c r="I6" s="1">
        <v>0</v>
      </c>
      <c r="J6" s="1">
        <v>1423067</v>
      </c>
      <c r="K6" s="1">
        <v>150472</v>
      </c>
      <c r="L6" s="1">
        <v>0</v>
      </c>
      <c r="M6" s="1">
        <v>0</v>
      </c>
      <c r="N6" s="1">
        <v>345</v>
      </c>
      <c r="O6" s="1">
        <v>0</v>
      </c>
      <c r="P6" s="1">
        <v>0</v>
      </c>
      <c r="Q6" s="1">
        <v>97</v>
      </c>
      <c r="R6" s="1">
        <v>0</v>
      </c>
      <c r="S6" s="1">
        <v>0</v>
      </c>
      <c r="T6" s="1">
        <v>5953</v>
      </c>
      <c r="U6" s="1">
        <v>6926930</v>
      </c>
      <c r="V6" s="1">
        <v>0</v>
      </c>
      <c r="W6" s="1">
        <v>6030</v>
      </c>
      <c r="X6" s="1">
        <v>211448</v>
      </c>
      <c r="Y6" s="1">
        <v>982861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36010</v>
      </c>
      <c r="AZ6" s="1">
        <v>285206505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669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232758</v>
      </c>
      <c r="CG6" s="1">
        <v>0</v>
      </c>
      <c r="CH6" s="1">
        <v>0</v>
      </c>
      <c r="CI6" s="1">
        <v>0</v>
      </c>
      <c r="CJ6" s="1">
        <v>170373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341161</v>
      </c>
      <c r="EH6" s="1">
        <v>382898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6165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1">
        <v>0</v>
      </c>
      <c r="FZ6" s="1">
        <v>0</v>
      </c>
      <c r="GA6" s="1">
        <v>358302</v>
      </c>
      <c r="GB6" s="1">
        <v>313732428</v>
      </c>
      <c r="GC6" s="1">
        <v>175726</v>
      </c>
      <c r="GD6" s="1">
        <v>24386</v>
      </c>
      <c r="GE6" s="1">
        <v>0</v>
      </c>
      <c r="GF6" s="1">
        <v>10517260</v>
      </c>
      <c r="GG6" s="1">
        <v>37355</v>
      </c>
      <c r="GH6" s="1">
        <v>0</v>
      </c>
      <c r="GI6" s="1">
        <v>10754727</v>
      </c>
      <c r="GJ6" s="9">
        <v>324487155</v>
      </c>
      <c r="GK6" s="1">
        <v>0</v>
      </c>
      <c r="GL6" s="1">
        <v>0</v>
      </c>
      <c r="GM6" s="1">
        <v>0</v>
      </c>
      <c r="GN6" s="1">
        <v>0</v>
      </c>
      <c r="GO6" s="1">
        <v>0</v>
      </c>
      <c r="GP6" s="1">
        <v>0</v>
      </c>
      <c r="GQ6" s="1">
        <v>0</v>
      </c>
      <c r="GR6" s="1">
        <v>0</v>
      </c>
      <c r="GS6" s="1">
        <v>0</v>
      </c>
      <c r="GT6" s="1">
        <v>324487155</v>
      </c>
      <c r="GU6" s="1">
        <v>324487155</v>
      </c>
    </row>
    <row r="7" spans="1:226" ht="23">
      <c r="A7" s="234"/>
      <c r="B7" s="2" t="s">
        <v>203</v>
      </c>
      <c r="C7" s="8" t="s">
        <v>41</v>
      </c>
      <c r="D7" s="1">
        <v>0</v>
      </c>
      <c r="E7" s="1">
        <v>3278663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19678</v>
      </c>
      <c r="V7" s="1">
        <v>161527</v>
      </c>
      <c r="W7" s="1">
        <v>189</v>
      </c>
      <c r="X7" s="1">
        <v>705649</v>
      </c>
      <c r="Y7" s="1">
        <v>289552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6653</v>
      </c>
      <c r="AV7" s="1">
        <v>325680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227171</v>
      </c>
      <c r="BC7" s="1">
        <v>1255261</v>
      </c>
      <c r="BD7" s="1">
        <v>0</v>
      </c>
      <c r="BE7" s="1">
        <v>0</v>
      </c>
      <c r="BF7" s="1">
        <v>0</v>
      </c>
      <c r="BG7" s="1">
        <v>16810</v>
      </c>
      <c r="BH7" s="1">
        <v>0</v>
      </c>
      <c r="BI7" s="1">
        <v>0</v>
      </c>
      <c r="BJ7" s="1">
        <v>0</v>
      </c>
      <c r="BK7" s="1">
        <v>0</v>
      </c>
      <c r="BL7" s="1">
        <v>9639593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20948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1">
        <v>0</v>
      </c>
      <c r="EA7" s="1">
        <v>0</v>
      </c>
      <c r="EB7" s="1">
        <v>0</v>
      </c>
      <c r="EC7" s="1">
        <v>0</v>
      </c>
      <c r="ED7" s="1">
        <v>0</v>
      </c>
      <c r="EE7" s="1">
        <v>0</v>
      </c>
      <c r="EF7" s="1">
        <v>0</v>
      </c>
      <c r="EG7" s="1">
        <v>0</v>
      </c>
      <c r="EH7" s="1">
        <v>0</v>
      </c>
      <c r="EI7" s="1">
        <v>0</v>
      </c>
      <c r="EJ7" s="1">
        <v>0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1118090</v>
      </c>
      <c r="EU7" s="1">
        <v>19297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Y7" s="1">
        <v>0</v>
      </c>
      <c r="FZ7" s="1">
        <v>0</v>
      </c>
      <c r="GA7" s="1">
        <v>0</v>
      </c>
      <c r="GB7" s="1">
        <v>17084761</v>
      </c>
      <c r="GC7" s="1">
        <v>354348</v>
      </c>
      <c r="GD7" s="1">
        <v>502701</v>
      </c>
      <c r="GE7" s="1">
        <v>0</v>
      </c>
      <c r="GF7" s="1">
        <v>10855054</v>
      </c>
      <c r="GG7" s="1">
        <v>2810980</v>
      </c>
      <c r="GH7" s="1">
        <v>0</v>
      </c>
      <c r="GI7" s="1">
        <v>14523083</v>
      </c>
      <c r="GJ7" s="9">
        <v>31607844</v>
      </c>
      <c r="GK7" s="1">
        <v>0</v>
      </c>
      <c r="GL7" s="1">
        <v>0</v>
      </c>
      <c r="GM7" s="1">
        <v>0</v>
      </c>
      <c r="GN7" s="1">
        <v>0</v>
      </c>
      <c r="GO7" s="1">
        <v>0</v>
      </c>
      <c r="GP7" s="1">
        <v>0</v>
      </c>
      <c r="GQ7" s="1">
        <v>0</v>
      </c>
      <c r="GR7" s="1">
        <v>0</v>
      </c>
      <c r="GS7" s="1">
        <v>0</v>
      </c>
      <c r="GT7" s="1">
        <v>31607844</v>
      </c>
      <c r="GU7" s="1">
        <v>31607844</v>
      </c>
    </row>
    <row r="8" spans="1:226" ht="23">
      <c r="A8" s="234"/>
      <c r="B8" s="2" t="s">
        <v>204</v>
      </c>
      <c r="C8" s="1" t="s">
        <v>47</v>
      </c>
      <c r="D8" s="1">
        <v>0</v>
      </c>
      <c r="E8" s="1">
        <v>0</v>
      </c>
      <c r="F8" s="1">
        <v>29649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113576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624035</v>
      </c>
      <c r="BD8" s="1">
        <v>0</v>
      </c>
      <c r="BE8" s="1">
        <v>0</v>
      </c>
      <c r="BF8" s="1">
        <v>0</v>
      </c>
      <c r="BG8" s="1">
        <v>5023</v>
      </c>
      <c r="BH8" s="1">
        <v>0</v>
      </c>
      <c r="BI8" s="1">
        <v>0</v>
      </c>
      <c r="BJ8" s="1">
        <v>14955</v>
      </c>
      <c r="BK8" s="1">
        <v>18563</v>
      </c>
      <c r="BL8" s="1">
        <v>63900</v>
      </c>
      <c r="BM8" s="1">
        <v>482857</v>
      </c>
      <c r="BN8" s="1">
        <v>438892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Y8" s="1">
        <v>0</v>
      </c>
      <c r="FZ8" s="1">
        <v>0</v>
      </c>
      <c r="GA8" s="1">
        <v>178947</v>
      </c>
      <c r="GB8" s="1">
        <v>1970397</v>
      </c>
      <c r="GC8" s="1">
        <v>104251</v>
      </c>
      <c r="GD8" s="1">
        <v>429</v>
      </c>
      <c r="GE8" s="1">
        <v>0</v>
      </c>
      <c r="GF8" s="1">
        <v>-2386521</v>
      </c>
      <c r="GG8" s="1">
        <v>525357</v>
      </c>
      <c r="GH8" s="1">
        <v>0</v>
      </c>
      <c r="GI8" s="1">
        <v>-1756484</v>
      </c>
      <c r="GJ8" s="9">
        <v>213913</v>
      </c>
      <c r="GK8" s="1">
        <v>0</v>
      </c>
      <c r="GL8" s="1">
        <v>0</v>
      </c>
      <c r="GM8" s="1">
        <v>0</v>
      </c>
      <c r="GN8" s="1">
        <v>0</v>
      </c>
      <c r="GO8" s="1">
        <v>0</v>
      </c>
      <c r="GP8" s="1">
        <v>0</v>
      </c>
      <c r="GQ8" s="1">
        <v>0</v>
      </c>
      <c r="GR8" s="1">
        <v>0</v>
      </c>
      <c r="GS8" s="1">
        <v>0</v>
      </c>
      <c r="GT8" s="1">
        <v>213913</v>
      </c>
      <c r="GU8" s="1">
        <v>213913</v>
      </c>
      <c r="HN8" s="10"/>
      <c r="HO8" s="10"/>
      <c r="HP8" s="10"/>
      <c r="HQ8" s="10"/>
      <c r="HR8" s="10"/>
    </row>
    <row r="9" spans="1:226">
      <c r="A9" s="234"/>
      <c r="B9" s="2" t="s">
        <v>205</v>
      </c>
      <c r="C9" s="1" t="s">
        <v>49</v>
      </c>
      <c r="D9" s="1">
        <v>0</v>
      </c>
      <c r="E9" s="1">
        <v>0</v>
      </c>
      <c r="F9" s="1">
        <v>0</v>
      </c>
      <c r="G9" s="1">
        <v>7908205</v>
      </c>
      <c r="H9" s="1">
        <v>0</v>
      </c>
      <c r="I9" s="1">
        <v>3959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141</v>
      </c>
      <c r="W9" s="1">
        <v>0</v>
      </c>
      <c r="X9" s="1">
        <v>0</v>
      </c>
      <c r="Y9" s="1">
        <v>9854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64254284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155820</v>
      </c>
      <c r="BH9" s="1">
        <v>0</v>
      </c>
      <c r="BI9" s="1">
        <v>97404</v>
      </c>
      <c r="BJ9" s="1">
        <v>0</v>
      </c>
      <c r="BK9" s="1">
        <v>813397</v>
      </c>
      <c r="BL9" s="1">
        <v>395767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151733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916263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1">
        <v>0</v>
      </c>
      <c r="GA9" s="1">
        <v>2695317</v>
      </c>
      <c r="GB9" s="1">
        <v>77402144</v>
      </c>
      <c r="GC9" s="1">
        <v>462305</v>
      </c>
      <c r="GD9" s="1">
        <v>374</v>
      </c>
      <c r="GE9" s="1">
        <v>0</v>
      </c>
      <c r="GF9" s="1">
        <v>-10358569</v>
      </c>
      <c r="GG9" s="1">
        <v>150</v>
      </c>
      <c r="GH9" s="1">
        <v>0</v>
      </c>
      <c r="GI9" s="1">
        <v>-9895740</v>
      </c>
      <c r="GJ9" s="9">
        <v>67506404</v>
      </c>
      <c r="GK9" s="1">
        <v>0</v>
      </c>
      <c r="GL9" s="1">
        <v>0</v>
      </c>
      <c r="GM9" s="1">
        <v>0</v>
      </c>
      <c r="GN9" s="1">
        <v>0</v>
      </c>
      <c r="GO9" s="1">
        <v>0</v>
      </c>
      <c r="GP9" s="1">
        <v>0</v>
      </c>
      <c r="GQ9" s="1">
        <v>0</v>
      </c>
      <c r="GR9" s="1">
        <v>0</v>
      </c>
      <c r="GS9" s="1">
        <v>0</v>
      </c>
      <c r="GT9" s="1">
        <v>67506404</v>
      </c>
      <c r="GU9" s="1">
        <v>67506404</v>
      </c>
    </row>
    <row r="10" spans="1:226">
      <c r="A10" s="234"/>
      <c r="B10" s="2" t="s">
        <v>206</v>
      </c>
      <c r="C10" s="1" t="s">
        <v>51</v>
      </c>
      <c r="D10" s="1">
        <v>0</v>
      </c>
      <c r="E10" s="1">
        <v>0</v>
      </c>
      <c r="F10" s="1">
        <v>0</v>
      </c>
      <c r="G10" s="1">
        <v>0</v>
      </c>
      <c r="H10" s="1">
        <v>453695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28765</v>
      </c>
      <c r="BH10" s="1">
        <v>0</v>
      </c>
      <c r="BI10" s="1">
        <v>0</v>
      </c>
      <c r="BJ10" s="1">
        <v>0</v>
      </c>
      <c r="BK10" s="1">
        <v>42389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4151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78360</v>
      </c>
      <c r="EU10" s="1">
        <v>39728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1">
        <v>122055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Y10" s="1">
        <v>0</v>
      </c>
      <c r="FZ10" s="1">
        <v>0</v>
      </c>
      <c r="GA10" s="1">
        <v>0</v>
      </c>
      <c r="GB10" s="1">
        <v>769143</v>
      </c>
      <c r="GC10" s="1">
        <v>232282</v>
      </c>
      <c r="GD10" s="1">
        <v>0</v>
      </c>
      <c r="GE10" s="1">
        <v>0</v>
      </c>
      <c r="GF10" s="1">
        <v>2168110</v>
      </c>
      <c r="GG10" s="1">
        <v>109953</v>
      </c>
      <c r="GH10" s="1">
        <v>0</v>
      </c>
      <c r="GI10" s="1">
        <v>2510345</v>
      </c>
      <c r="GJ10" s="9">
        <v>3279488</v>
      </c>
      <c r="GK10" s="1">
        <v>0</v>
      </c>
      <c r="GL10" s="1">
        <v>0</v>
      </c>
      <c r="GM10" s="1">
        <v>0</v>
      </c>
      <c r="GN10" s="1">
        <v>0</v>
      </c>
      <c r="GO10" s="1">
        <v>0</v>
      </c>
      <c r="GP10" s="1">
        <v>0</v>
      </c>
      <c r="GQ10" s="1">
        <v>0</v>
      </c>
      <c r="GR10" s="1">
        <v>0</v>
      </c>
      <c r="GS10" s="1">
        <v>0</v>
      </c>
      <c r="GT10" s="1">
        <v>3279488</v>
      </c>
      <c r="GU10" s="1">
        <v>3279488</v>
      </c>
    </row>
    <row r="11" spans="1:226">
      <c r="A11" s="234"/>
      <c r="B11" s="2" t="s">
        <v>207</v>
      </c>
      <c r="C11" s="1" t="s">
        <v>54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192801</v>
      </c>
      <c r="J11" s="1">
        <v>1502909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185848</v>
      </c>
      <c r="V11" s="1">
        <v>1284233</v>
      </c>
      <c r="W11" s="1">
        <v>2766</v>
      </c>
      <c r="X11" s="1">
        <v>4063</v>
      </c>
      <c r="Y11" s="1">
        <v>368344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309</v>
      </c>
      <c r="AV11" s="1">
        <v>78658</v>
      </c>
      <c r="AW11" s="1">
        <v>6115</v>
      </c>
      <c r="AX11" s="1">
        <v>0</v>
      </c>
      <c r="AY11" s="1">
        <v>26321</v>
      </c>
      <c r="AZ11" s="1">
        <v>0</v>
      </c>
      <c r="BA11" s="1">
        <v>0</v>
      </c>
      <c r="BB11" s="1">
        <v>0</v>
      </c>
      <c r="BC11" s="1">
        <v>15108</v>
      </c>
      <c r="BD11" s="1">
        <v>14684</v>
      </c>
      <c r="BE11" s="1">
        <v>794239</v>
      </c>
      <c r="BF11" s="1">
        <v>0</v>
      </c>
      <c r="BG11" s="1">
        <v>160791</v>
      </c>
      <c r="BH11" s="1">
        <v>0</v>
      </c>
      <c r="BI11" s="1">
        <v>0</v>
      </c>
      <c r="BJ11" s="1">
        <v>0</v>
      </c>
      <c r="BK11" s="1">
        <v>65362</v>
      </c>
      <c r="BL11" s="1">
        <v>170699</v>
      </c>
      <c r="BM11" s="1">
        <v>0</v>
      </c>
      <c r="BN11" s="1">
        <v>0</v>
      </c>
      <c r="BO11" s="1">
        <v>108359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396850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  <c r="DX11" s="1">
        <v>0</v>
      </c>
      <c r="DY11" s="1">
        <v>0</v>
      </c>
      <c r="DZ11" s="1">
        <v>0</v>
      </c>
      <c r="EA11" s="1">
        <v>0</v>
      </c>
      <c r="EB11" s="1">
        <v>0</v>
      </c>
      <c r="EC11" s="1">
        <v>0</v>
      </c>
      <c r="ED11" s="1">
        <v>0</v>
      </c>
      <c r="EE11" s="1">
        <v>0</v>
      </c>
      <c r="EF11" s="1">
        <v>0</v>
      </c>
      <c r="EG11" s="1">
        <v>0</v>
      </c>
      <c r="EH11" s="1">
        <v>0</v>
      </c>
      <c r="EI11" s="1">
        <v>0</v>
      </c>
      <c r="EJ11" s="1">
        <v>0</v>
      </c>
      <c r="EK11" s="1">
        <v>0</v>
      </c>
      <c r="EL11" s="1">
        <v>0</v>
      </c>
      <c r="EM11" s="1">
        <v>0</v>
      </c>
      <c r="EN11" s="1">
        <v>0</v>
      </c>
      <c r="EO11" s="1">
        <v>0</v>
      </c>
      <c r="EP11" s="1">
        <v>0</v>
      </c>
      <c r="EQ11" s="1">
        <v>0</v>
      </c>
      <c r="ER11" s="1">
        <v>0</v>
      </c>
      <c r="ES11" s="1">
        <v>0</v>
      </c>
      <c r="ET11" s="1">
        <v>95215</v>
      </c>
      <c r="EU11" s="1">
        <v>54932</v>
      </c>
      <c r="EV11" s="1">
        <v>0</v>
      </c>
      <c r="EW11" s="1">
        <v>0</v>
      </c>
      <c r="EX11" s="1">
        <v>0</v>
      </c>
      <c r="EY11" s="1">
        <v>0</v>
      </c>
      <c r="EZ11" s="1">
        <v>0</v>
      </c>
      <c r="FA11" s="1">
        <v>0</v>
      </c>
      <c r="FB11" s="1">
        <v>0</v>
      </c>
      <c r="FC11" s="1">
        <v>0</v>
      </c>
      <c r="FD11" s="1">
        <v>0</v>
      </c>
      <c r="FE11" s="1">
        <v>0</v>
      </c>
      <c r="FF11" s="1">
        <v>0</v>
      </c>
      <c r="FG11" s="1">
        <v>0</v>
      </c>
      <c r="FH11" s="1">
        <v>0</v>
      </c>
      <c r="FI11" s="1">
        <v>0</v>
      </c>
      <c r="FJ11" s="1">
        <v>0</v>
      </c>
      <c r="FK11" s="1">
        <v>0</v>
      </c>
      <c r="FL11" s="1">
        <v>0</v>
      </c>
      <c r="FM11" s="1">
        <v>0</v>
      </c>
      <c r="FN11" s="1">
        <v>6231</v>
      </c>
      <c r="FO11" s="1">
        <v>0</v>
      </c>
      <c r="FP11" s="1">
        <v>156474</v>
      </c>
      <c r="FQ11" s="1">
        <v>0</v>
      </c>
      <c r="FR11" s="1">
        <v>0</v>
      </c>
      <c r="FS11" s="1">
        <v>0</v>
      </c>
      <c r="FT11" s="1">
        <v>0</v>
      </c>
      <c r="FU11" s="1">
        <v>0</v>
      </c>
      <c r="FV11" s="1">
        <v>0</v>
      </c>
      <c r="FW11" s="1">
        <v>0</v>
      </c>
      <c r="FX11" s="1">
        <v>0</v>
      </c>
      <c r="FY11" s="1">
        <v>0</v>
      </c>
      <c r="FZ11" s="1">
        <v>0</v>
      </c>
      <c r="GA11" s="1">
        <v>78751</v>
      </c>
      <c r="GB11" s="1">
        <v>5770062</v>
      </c>
      <c r="GC11" s="1">
        <v>5643</v>
      </c>
      <c r="GD11" s="1">
        <v>98205</v>
      </c>
      <c r="GE11" s="1">
        <v>0</v>
      </c>
      <c r="GF11" s="1">
        <v>-2530726</v>
      </c>
      <c r="GG11" s="1">
        <v>2391490</v>
      </c>
      <c r="GH11" s="1">
        <v>0</v>
      </c>
      <c r="GI11" s="1">
        <v>-35388</v>
      </c>
      <c r="GJ11" s="9">
        <v>5734674</v>
      </c>
      <c r="GK11" s="1">
        <v>0</v>
      </c>
      <c r="GL11" s="1">
        <v>0</v>
      </c>
      <c r="GM11" s="1">
        <v>0</v>
      </c>
      <c r="GN11" s="1">
        <v>0</v>
      </c>
      <c r="GO11" s="1">
        <v>0</v>
      </c>
      <c r="GP11" s="1">
        <v>0</v>
      </c>
      <c r="GQ11" s="1">
        <v>0</v>
      </c>
      <c r="GR11" s="1">
        <v>0</v>
      </c>
      <c r="GS11" s="1">
        <v>0</v>
      </c>
      <c r="GT11" s="1">
        <v>5734674</v>
      </c>
      <c r="GU11" s="1">
        <v>5734674</v>
      </c>
    </row>
    <row r="12" spans="1:226">
      <c r="A12" s="234"/>
      <c r="B12" s="2" t="s">
        <v>208</v>
      </c>
      <c r="C12" s="1" t="s">
        <v>55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104523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70427</v>
      </c>
      <c r="W12" s="1">
        <v>23584</v>
      </c>
      <c r="X12" s="1">
        <v>8151</v>
      </c>
      <c r="Y12" s="1">
        <v>1556466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256115</v>
      </c>
      <c r="AU12" s="1">
        <v>0</v>
      </c>
      <c r="AV12" s="1">
        <v>5757567</v>
      </c>
      <c r="AW12" s="1">
        <v>330589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895077</v>
      </c>
      <c r="BE12" s="1">
        <v>638126</v>
      </c>
      <c r="BF12" s="1">
        <v>0</v>
      </c>
      <c r="BG12" s="1">
        <v>55794</v>
      </c>
      <c r="BH12" s="1">
        <v>0</v>
      </c>
      <c r="BI12" s="1">
        <v>0</v>
      </c>
      <c r="BJ12" s="1">
        <v>46521</v>
      </c>
      <c r="BK12" s="1">
        <v>3191115</v>
      </c>
      <c r="BL12" s="1">
        <v>193733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3086101</v>
      </c>
      <c r="CJ12" s="1">
        <v>2256</v>
      </c>
      <c r="CK12" s="1">
        <v>0</v>
      </c>
      <c r="CL12" s="1">
        <v>0</v>
      </c>
      <c r="CM12" s="1">
        <v>29313</v>
      </c>
      <c r="CN12" s="1">
        <v>9891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 s="1">
        <v>0</v>
      </c>
      <c r="DY12" s="1">
        <v>0</v>
      </c>
      <c r="DZ12" s="1">
        <v>0</v>
      </c>
      <c r="EA12" s="1">
        <v>0</v>
      </c>
      <c r="EB12" s="1">
        <v>0</v>
      </c>
      <c r="EC12" s="1">
        <v>0</v>
      </c>
      <c r="ED12" s="1">
        <v>0</v>
      </c>
      <c r="EE12" s="1">
        <v>0</v>
      </c>
      <c r="EF12" s="1">
        <v>0</v>
      </c>
      <c r="EG12" s="1">
        <v>7614</v>
      </c>
      <c r="EH12" s="1">
        <v>0</v>
      </c>
      <c r="EI12" s="1">
        <v>0</v>
      </c>
      <c r="EJ12" s="1">
        <v>0</v>
      </c>
      <c r="EK12" s="1">
        <v>0</v>
      </c>
      <c r="EL12" s="1">
        <v>0</v>
      </c>
      <c r="EM12" s="1">
        <v>0</v>
      </c>
      <c r="EN12" s="1">
        <v>0</v>
      </c>
      <c r="EO12" s="1">
        <v>0</v>
      </c>
      <c r="EP12" s="1">
        <v>0</v>
      </c>
      <c r="EQ12" s="1">
        <v>0</v>
      </c>
      <c r="ER12" s="1">
        <v>0</v>
      </c>
      <c r="ES12" s="1">
        <v>0</v>
      </c>
      <c r="ET12" s="1">
        <v>34746881</v>
      </c>
      <c r="EU12" s="1">
        <v>3292057</v>
      </c>
      <c r="EV12" s="1">
        <v>0</v>
      </c>
      <c r="EW12" s="1">
        <v>0</v>
      </c>
      <c r="EX12" s="1">
        <v>0</v>
      </c>
      <c r="EY12" s="1">
        <v>0</v>
      </c>
      <c r="EZ12" s="1">
        <v>0</v>
      </c>
      <c r="FA12" s="1">
        <v>0</v>
      </c>
      <c r="FB12" s="1">
        <v>0</v>
      </c>
      <c r="FC12" s="1">
        <v>0</v>
      </c>
      <c r="FD12" s="1">
        <v>0</v>
      </c>
      <c r="FE12" s="1">
        <v>0</v>
      </c>
      <c r="FF12" s="1">
        <v>0</v>
      </c>
      <c r="FG12" s="1">
        <v>0</v>
      </c>
      <c r="FH12" s="1">
        <v>0</v>
      </c>
      <c r="FI12" s="1">
        <v>0</v>
      </c>
      <c r="FJ12" s="1">
        <v>0</v>
      </c>
      <c r="FK12" s="1">
        <v>0</v>
      </c>
      <c r="FL12" s="1">
        <v>0</v>
      </c>
      <c r="FM12" s="1">
        <v>0</v>
      </c>
      <c r="FN12" s="1">
        <v>5881844</v>
      </c>
      <c r="FO12" s="1">
        <v>0</v>
      </c>
      <c r="FP12" s="1">
        <v>2790277</v>
      </c>
      <c r="FQ12" s="1">
        <v>0</v>
      </c>
      <c r="FR12" s="1">
        <v>1172803</v>
      </c>
      <c r="FS12" s="1">
        <v>0</v>
      </c>
      <c r="FT12" s="1">
        <v>0</v>
      </c>
      <c r="FU12" s="1">
        <v>0</v>
      </c>
      <c r="FV12" s="1">
        <v>0</v>
      </c>
      <c r="FW12" s="1">
        <v>46252</v>
      </c>
      <c r="FX12" s="1">
        <v>0</v>
      </c>
      <c r="FY12" s="1">
        <v>9040</v>
      </c>
      <c r="FZ12" s="1">
        <v>0</v>
      </c>
      <c r="GA12" s="1">
        <v>1072470</v>
      </c>
      <c r="GB12" s="1">
        <v>65274587</v>
      </c>
      <c r="GC12" s="1">
        <v>144676456</v>
      </c>
      <c r="GD12" s="1">
        <v>193510</v>
      </c>
      <c r="GE12" s="1">
        <v>0</v>
      </c>
      <c r="GF12" s="1">
        <v>0</v>
      </c>
      <c r="GG12" s="1">
        <v>2730836</v>
      </c>
      <c r="GH12" s="1">
        <v>5681723</v>
      </c>
      <c r="GI12" s="1">
        <v>153282525</v>
      </c>
      <c r="GJ12" s="9">
        <v>218557112</v>
      </c>
      <c r="GK12" s="1">
        <v>0</v>
      </c>
      <c r="GL12" s="1">
        <v>0</v>
      </c>
      <c r="GM12" s="1">
        <v>0</v>
      </c>
      <c r="GN12" s="1">
        <v>0</v>
      </c>
      <c r="GO12" s="1">
        <v>0</v>
      </c>
      <c r="GP12" s="1">
        <v>0</v>
      </c>
      <c r="GQ12" s="1">
        <v>0</v>
      </c>
      <c r="GR12" s="1">
        <v>0</v>
      </c>
      <c r="GS12" s="1">
        <v>0</v>
      </c>
      <c r="GT12" s="1">
        <v>218557112</v>
      </c>
      <c r="GU12" s="1">
        <v>218557112</v>
      </c>
    </row>
    <row r="13" spans="1:226">
      <c r="A13" s="234"/>
      <c r="B13" s="2" t="s">
        <v>209</v>
      </c>
      <c r="C13" s="1" t="s">
        <v>70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66298</v>
      </c>
      <c r="W13" s="1">
        <v>11596</v>
      </c>
      <c r="X13" s="1">
        <v>0</v>
      </c>
      <c r="Y13" s="1">
        <v>154382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416517</v>
      </c>
      <c r="AU13" s="1">
        <v>1193653</v>
      </c>
      <c r="AV13" s="1">
        <v>33426354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603640</v>
      </c>
      <c r="BE13" s="1">
        <v>0</v>
      </c>
      <c r="BF13" s="1">
        <v>0</v>
      </c>
      <c r="BG13" s="1">
        <v>67275</v>
      </c>
      <c r="BH13" s="1">
        <v>0</v>
      </c>
      <c r="BI13" s="1">
        <v>0</v>
      </c>
      <c r="BJ13" s="1">
        <v>19559</v>
      </c>
      <c r="BK13" s="1">
        <v>1365680</v>
      </c>
      <c r="BL13" s="1">
        <v>0</v>
      </c>
      <c r="BM13" s="1">
        <v>3962177</v>
      </c>
      <c r="BN13" s="1">
        <v>0</v>
      </c>
      <c r="BO13" s="1">
        <v>42295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344686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1">
        <v>0</v>
      </c>
      <c r="DX13" s="1">
        <v>0</v>
      </c>
      <c r="DY13" s="1">
        <v>0</v>
      </c>
      <c r="DZ13" s="1">
        <v>0</v>
      </c>
      <c r="EA13" s="1">
        <v>0</v>
      </c>
      <c r="EB13" s="1">
        <v>0</v>
      </c>
      <c r="EC13" s="1">
        <v>0</v>
      </c>
      <c r="ED13" s="1">
        <v>0</v>
      </c>
      <c r="EE13" s="1">
        <v>0</v>
      </c>
      <c r="EF13" s="1">
        <v>0</v>
      </c>
      <c r="EG13" s="1">
        <v>0</v>
      </c>
      <c r="EH13" s="1">
        <v>0</v>
      </c>
      <c r="EI13" s="1">
        <v>0</v>
      </c>
      <c r="EJ13" s="1">
        <v>0</v>
      </c>
      <c r="EK13" s="1">
        <v>0</v>
      </c>
      <c r="EL13" s="1">
        <v>0</v>
      </c>
      <c r="EM13" s="1">
        <v>0</v>
      </c>
      <c r="EN13" s="1">
        <v>0</v>
      </c>
      <c r="EO13" s="1">
        <v>0</v>
      </c>
      <c r="EP13" s="1">
        <v>0</v>
      </c>
      <c r="EQ13" s="1">
        <v>0</v>
      </c>
      <c r="ER13" s="1">
        <v>0</v>
      </c>
      <c r="ES13" s="1">
        <v>0</v>
      </c>
      <c r="ET13" s="1">
        <v>27925805</v>
      </c>
      <c r="EU13" s="1">
        <v>16251400</v>
      </c>
      <c r="EV13" s="1">
        <v>0</v>
      </c>
      <c r="EW13" s="1">
        <v>0</v>
      </c>
      <c r="EX13" s="1">
        <v>0</v>
      </c>
      <c r="EY13" s="1">
        <v>0</v>
      </c>
      <c r="EZ13" s="1">
        <v>0</v>
      </c>
      <c r="FA13" s="1">
        <v>0</v>
      </c>
      <c r="FB13" s="1">
        <v>0</v>
      </c>
      <c r="FC13" s="1">
        <v>2236647</v>
      </c>
      <c r="FD13" s="1">
        <v>0</v>
      </c>
      <c r="FE13" s="1">
        <v>0</v>
      </c>
      <c r="FF13" s="1">
        <v>0</v>
      </c>
      <c r="FG13" s="1">
        <v>0</v>
      </c>
      <c r="FH13" s="1">
        <v>0</v>
      </c>
      <c r="FI13" s="1">
        <v>0</v>
      </c>
      <c r="FJ13" s="1">
        <v>0</v>
      </c>
      <c r="FK13" s="1">
        <v>0</v>
      </c>
      <c r="FL13" s="1">
        <v>0</v>
      </c>
      <c r="FM13" s="1">
        <v>0</v>
      </c>
      <c r="FN13" s="1">
        <v>5745595</v>
      </c>
      <c r="FO13" s="1">
        <v>0</v>
      </c>
      <c r="FP13" s="1">
        <v>7914998</v>
      </c>
      <c r="FQ13" s="1">
        <v>0</v>
      </c>
      <c r="FR13" s="1">
        <v>58762</v>
      </c>
      <c r="FS13" s="1">
        <v>0</v>
      </c>
      <c r="FT13" s="1">
        <v>0</v>
      </c>
      <c r="FU13" s="1">
        <v>0</v>
      </c>
      <c r="FV13" s="1">
        <v>0</v>
      </c>
      <c r="FW13" s="1">
        <v>1158882</v>
      </c>
      <c r="FX13" s="1">
        <v>0</v>
      </c>
      <c r="FY13" s="1">
        <v>12355</v>
      </c>
      <c r="FZ13" s="1">
        <v>0</v>
      </c>
      <c r="GA13" s="1">
        <v>2763146</v>
      </c>
      <c r="GB13" s="1">
        <v>105741702</v>
      </c>
      <c r="GC13" s="1">
        <v>95628576</v>
      </c>
      <c r="GD13" s="1">
        <v>5047</v>
      </c>
      <c r="GE13" s="1">
        <v>0</v>
      </c>
      <c r="GF13" s="1">
        <v>0</v>
      </c>
      <c r="GG13" s="1">
        <v>23517577</v>
      </c>
      <c r="GH13" s="1">
        <v>10858194</v>
      </c>
      <c r="GI13" s="1">
        <v>130009394</v>
      </c>
      <c r="GJ13" s="9">
        <v>235751096</v>
      </c>
      <c r="GK13" s="1">
        <v>0</v>
      </c>
      <c r="GL13" s="1">
        <v>0</v>
      </c>
      <c r="GM13" s="1">
        <v>0</v>
      </c>
      <c r="GN13" s="1">
        <v>0</v>
      </c>
      <c r="GO13" s="1">
        <v>0</v>
      </c>
      <c r="GP13" s="1">
        <v>0</v>
      </c>
      <c r="GQ13" s="1">
        <v>0</v>
      </c>
      <c r="GR13" s="1">
        <v>0</v>
      </c>
      <c r="GS13" s="1">
        <v>0</v>
      </c>
      <c r="GT13" s="1">
        <v>235751096</v>
      </c>
      <c r="GU13" s="1">
        <v>235751096</v>
      </c>
    </row>
    <row r="14" spans="1:226">
      <c r="A14" s="234"/>
      <c r="B14" s="2" t="s">
        <v>210</v>
      </c>
      <c r="C14" s="1" t="s">
        <v>73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7315704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78996311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152738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1130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  <c r="DX14" s="1">
        <v>0</v>
      </c>
      <c r="DY14" s="1">
        <v>0</v>
      </c>
      <c r="DZ14" s="1">
        <v>0</v>
      </c>
      <c r="EA14" s="1">
        <v>0</v>
      </c>
      <c r="EB14" s="1">
        <v>0</v>
      </c>
      <c r="EC14" s="1">
        <v>0</v>
      </c>
      <c r="ED14" s="1">
        <v>0</v>
      </c>
      <c r="EE14" s="1">
        <v>0</v>
      </c>
      <c r="EF14" s="1">
        <v>0</v>
      </c>
      <c r="EG14" s="1">
        <v>0</v>
      </c>
      <c r="EH14" s="1">
        <v>0</v>
      </c>
      <c r="EI14" s="1">
        <v>0</v>
      </c>
      <c r="EJ14" s="1">
        <v>0</v>
      </c>
      <c r="EK14" s="1">
        <v>0</v>
      </c>
      <c r="EL14" s="1">
        <v>0</v>
      </c>
      <c r="EM14" s="1">
        <v>0</v>
      </c>
      <c r="EN14" s="1">
        <v>0</v>
      </c>
      <c r="EO14" s="1">
        <v>0</v>
      </c>
      <c r="EP14" s="1">
        <v>0</v>
      </c>
      <c r="EQ14" s="1">
        <v>0</v>
      </c>
      <c r="ER14" s="1">
        <v>0</v>
      </c>
      <c r="ES14" s="1">
        <v>0</v>
      </c>
      <c r="ET14" s="1">
        <v>0</v>
      </c>
      <c r="EU14" s="1">
        <v>0</v>
      </c>
      <c r="EV14" s="1">
        <v>0</v>
      </c>
      <c r="EW14" s="1">
        <v>0</v>
      </c>
      <c r="EX14" s="1">
        <v>0</v>
      </c>
      <c r="EY14" s="1">
        <v>0</v>
      </c>
      <c r="EZ14" s="1">
        <v>0</v>
      </c>
      <c r="FA14" s="1">
        <v>0</v>
      </c>
      <c r="FB14" s="1">
        <v>0</v>
      </c>
      <c r="FC14" s="1">
        <v>0</v>
      </c>
      <c r="FD14" s="1">
        <v>0</v>
      </c>
      <c r="FE14" s="1">
        <v>0</v>
      </c>
      <c r="FF14" s="1">
        <v>0</v>
      </c>
      <c r="FG14" s="1">
        <v>0</v>
      </c>
      <c r="FH14" s="1">
        <v>0</v>
      </c>
      <c r="FI14" s="1">
        <v>0</v>
      </c>
      <c r="FJ14" s="1">
        <v>0</v>
      </c>
      <c r="FK14" s="1">
        <v>0</v>
      </c>
      <c r="FL14" s="1">
        <v>0</v>
      </c>
      <c r="FM14" s="1">
        <v>0</v>
      </c>
      <c r="FN14" s="1">
        <v>0</v>
      </c>
      <c r="FO14" s="1">
        <v>0</v>
      </c>
      <c r="FP14" s="1">
        <v>0</v>
      </c>
      <c r="FQ14" s="1">
        <v>0</v>
      </c>
      <c r="FR14" s="1">
        <v>0</v>
      </c>
      <c r="FS14" s="1">
        <v>0</v>
      </c>
      <c r="FT14" s="1">
        <v>0</v>
      </c>
      <c r="FU14" s="1">
        <v>0</v>
      </c>
      <c r="FV14" s="1">
        <v>0</v>
      </c>
      <c r="FW14" s="1">
        <v>0</v>
      </c>
      <c r="FX14" s="1">
        <v>0</v>
      </c>
      <c r="FY14" s="1">
        <v>0</v>
      </c>
      <c r="FZ14" s="1">
        <v>0</v>
      </c>
      <c r="GA14" s="1">
        <v>85756</v>
      </c>
      <c r="GB14" s="1">
        <v>86551639</v>
      </c>
      <c r="GC14" s="1">
        <v>6295</v>
      </c>
      <c r="GD14" s="1">
        <v>0</v>
      </c>
      <c r="GE14" s="1">
        <v>0</v>
      </c>
      <c r="GF14" s="1">
        <v>0</v>
      </c>
      <c r="GG14" s="1">
        <v>20577</v>
      </c>
      <c r="GH14" s="1">
        <v>0</v>
      </c>
      <c r="GI14" s="1">
        <v>26872</v>
      </c>
      <c r="GJ14" s="9">
        <v>86578511</v>
      </c>
      <c r="GK14" s="1">
        <v>0</v>
      </c>
      <c r="GL14" s="1">
        <v>0</v>
      </c>
      <c r="GM14" s="1">
        <v>0</v>
      </c>
      <c r="GN14" s="1">
        <v>0</v>
      </c>
      <c r="GO14" s="1">
        <v>0</v>
      </c>
      <c r="GP14" s="1">
        <v>0</v>
      </c>
      <c r="GQ14" s="1">
        <v>0</v>
      </c>
      <c r="GR14" s="1">
        <v>0</v>
      </c>
      <c r="GS14" s="1">
        <v>0</v>
      </c>
      <c r="GT14" s="1">
        <v>86578511</v>
      </c>
      <c r="GU14" s="1">
        <v>86578511</v>
      </c>
    </row>
    <row r="15" spans="1:226">
      <c r="A15" s="234"/>
      <c r="B15" s="2" t="s">
        <v>211</v>
      </c>
      <c r="C15" s="1" t="s">
        <v>56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39031</v>
      </c>
      <c r="K15" s="1">
        <v>28432</v>
      </c>
      <c r="L15" s="1">
        <v>0</v>
      </c>
      <c r="M15" s="1">
        <v>72565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209118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6891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343605</v>
      </c>
      <c r="AV15" s="1">
        <v>356041</v>
      </c>
      <c r="AW15" s="1">
        <v>0</v>
      </c>
      <c r="AX15" s="1">
        <v>435411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91602</v>
      </c>
      <c r="BE15" s="1">
        <v>0</v>
      </c>
      <c r="BF15" s="1">
        <v>256206</v>
      </c>
      <c r="BG15" s="1">
        <v>21156</v>
      </c>
      <c r="BH15" s="1">
        <v>0</v>
      </c>
      <c r="BI15" s="1">
        <v>0</v>
      </c>
      <c r="BJ15" s="1">
        <v>0</v>
      </c>
      <c r="BK15" s="1">
        <v>695893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479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30808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  <c r="DX15" s="1">
        <v>0</v>
      </c>
      <c r="DY15" s="1">
        <v>0</v>
      </c>
      <c r="DZ15" s="1">
        <v>0</v>
      </c>
      <c r="EA15" s="1">
        <v>0</v>
      </c>
      <c r="EB15" s="1">
        <v>0</v>
      </c>
      <c r="EC15" s="1">
        <v>0</v>
      </c>
      <c r="ED15" s="1">
        <v>0</v>
      </c>
      <c r="EE15" s="1">
        <v>0</v>
      </c>
      <c r="EF15" s="1">
        <v>0</v>
      </c>
      <c r="EG15" s="1">
        <v>0</v>
      </c>
      <c r="EH15" s="1">
        <v>0</v>
      </c>
      <c r="EI15" s="1">
        <v>0</v>
      </c>
      <c r="EJ15" s="1">
        <v>0</v>
      </c>
      <c r="EK15" s="1">
        <v>0</v>
      </c>
      <c r="EL15" s="1">
        <v>0</v>
      </c>
      <c r="EM15" s="1">
        <v>0</v>
      </c>
      <c r="EN15" s="1">
        <v>0</v>
      </c>
      <c r="EO15" s="1">
        <v>0</v>
      </c>
      <c r="EP15" s="1">
        <v>0</v>
      </c>
      <c r="EQ15" s="1">
        <v>0</v>
      </c>
      <c r="ER15" s="1">
        <v>0</v>
      </c>
      <c r="ES15" s="1">
        <v>0</v>
      </c>
      <c r="ET15" s="1">
        <v>434610</v>
      </c>
      <c r="EU15" s="1">
        <v>45155</v>
      </c>
      <c r="EV15" s="1">
        <v>0</v>
      </c>
      <c r="EW15" s="1">
        <v>0</v>
      </c>
      <c r="EX15" s="1">
        <v>0</v>
      </c>
      <c r="EY15" s="1">
        <v>0</v>
      </c>
      <c r="EZ15" s="1">
        <v>0</v>
      </c>
      <c r="FA15" s="1">
        <v>0</v>
      </c>
      <c r="FB15" s="1">
        <v>0</v>
      </c>
      <c r="FC15" s="1">
        <v>0</v>
      </c>
      <c r="FD15" s="1">
        <v>0</v>
      </c>
      <c r="FE15" s="1">
        <v>0</v>
      </c>
      <c r="FF15" s="1">
        <v>0</v>
      </c>
      <c r="FG15" s="1">
        <v>0</v>
      </c>
      <c r="FH15" s="1">
        <v>0</v>
      </c>
      <c r="FI15" s="1">
        <v>0</v>
      </c>
      <c r="FJ15" s="1">
        <v>0</v>
      </c>
      <c r="FK15" s="1">
        <v>0</v>
      </c>
      <c r="FL15" s="1">
        <v>0</v>
      </c>
      <c r="FM15" s="1">
        <v>0</v>
      </c>
      <c r="FN15" s="1">
        <v>0</v>
      </c>
      <c r="FO15" s="1">
        <v>0</v>
      </c>
      <c r="FP15" s="1">
        <v>0</v>
      </c>
      <c r="FQ15" s="1">
        <v>0</v>
      </c>
      <c r="FR15" s="1">
        <v>0</v>
      </c>
      <c r="FS15" s="1">
        <v>0</v>
      </c>
      <c r="FT15" s="1">
        <v>0</v>
      </c>
      <c r="FU15" s="1">
        <v>0</v>
      </c>
      <c r="FV15" s="1">
        <v>0</v>
      </c>
      <c r="FW15" s="1">
        <v>0</v>
      </c>
      <c r="FX15" s="1">
        <v>0</v>
      </c>
      <c r="FY15" s="1">
        <v>0</v>
      </c>
      <c r="FZ15" s="1">
        <v>0</v>
      </c>
      <c r="GA15" s="1">
        <v>31466</v>
      </c>
      <c r="GB15" s="1">
        <v>3098469</v>
      </c>
      <c r="GC15" s="1">
        <v>204796</v>
      </c>
      <c r="GD15" s="1">
        <v>412</v>
      </c>
      <c r="GE15" s="1">
        <v>0</v>
      </c>
      <c r="GF15" s="1">
        <v>0</v>
      </c>
      <c r="GG15" s="1">
        <v>760192</v>
      </c>
      <c r="GH15" s="1">
        <v>0</v>
      </c>
      <c r="GI15" s="1">
        <v>965400</v>
      </c>
      <c r="GJ15" s="9">
        <v>4063869</v>
      </c>
      <c r="GK15" s="1">
        <v>0</v>
      </c>
      <c r="GL15" s="1">
        <v>0</v>
      </c>
      <c r="GM15" s="1">
        <v>0</v>
      </c>
      <c r="GN15" s="1">
        <v>0</v>
      </c>
      <c r="GO15" s="1">
        <v>0</v>
      </c>
      <c r="GP15" s="1">
        <v>0</v>
      </c>
      <c r="GQ15" s="1">
        <v>0</v>
      </c>
      <c r="GR15" s="1">
        <v>0</v>
      </c>
      <c r="GS15" s="1">
        <v>0</v>
      </c>
      <c r="GT15" s="1">
        <v>4063869</v>
      </c>
      <c r="GU15" s="1">
        <v>4063869</v>
      </c>
    </row>
    <row r="16" spans="1:226">
      <c r="A16" s="234"/>
      <c r="B16" s="2" t="s">
        <v>212</v>
      </c>
      <c r="C16" s="1" t="s">
        <v>74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1640264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46630128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1">
        <v>0</v>
      </c>
      <c r="DX16" s="1">
        <v>0</v>
      </c>
      <c r="DY16" s="1">
        <v>0</v>
      </c>
      <c r="DZ16" s="1">
        <v>0</v>
      </c>
      <c r="EA16" s="1">
        <v>0</v>
      </c>
      <c r="EB16" s="1">
        <v>0</v>
      </c>
      <c r="EC16" s="1">
        <v>0</v>
      </c>
      <c r="ED16" s="1">
        <v>0</v>
      </c>
      <c r="EE16" s="1">
        <v>0</v>
      </c>
      <c r="EF16" s="1">
        <v>0</v>
      </c>
      <c r="EG16" s="1">
        <v>0</v>
      </c>
      <c r="EH16" s="1">
        <v>0</v>
      </c>
      <c r="EI16" s="1">
        <v>0</v>
      </c>
      <c r="EJ16" s="1">
        <v>0</v>
      </c>
      <c r="EK16" s="1">
        <v>0</v>
      </c>
      <c r="EL16" s="1">
        <v>0</v>
      </c>
      <c r="EM16" s="1">
        <v>0</v>
      </c>
      <c r="EN16" s="1">
        <v>0</v>
      </c>
      <c r="EO16" s="1">
        <v>0</v>
      </c>
      <c r="EP16" s="1">
        <v>0</v>
      </c>
      <c r="EQ16" s="1">
        <v>0</v>
      </c>
      <c r="ER16" s="1">
        <v>0</v>
      </c>
      <c r="ES16" s="1">
        <v>0</v>
      </c>
      <c r="ET16" s="1">
        <v>0</v>
      </c>
      <c r="EU16" s="1">
        <v>0</v>
      </c>
      <c r="EV16" s="1">
        <v>0</v>
      </c>
      <c r="EW16" s="1">
        <v>0</v>
      </c>
      <c r="EX16" s="1">
        <v>0</v>
      </c>
      <c r="EY16" s="1">
        <v>0</v>
      </c>
      <c r="EZ16" s="1">
        <v>0</v>
      </c>
      <c r="FA16" s="1">
        <v>0</v>
      </c>
      <c r="FB16" s="1">
        <v>0</v>
      </c>
      <c r="FC16" s="1">
        <v>0</v>
      </c>
      <c r="FD16" s="1">
        <v>0</v>
      </c>
      <c r="FE16" s="1">
        <v>0</v>
      </c>
      <c r="FF16" s="1">
        <v>0</v>
      </c>
      <c r="FG16" s="1">
        <v>0</v>
      </c>
      <c r="FH16" s="1">
        <v>0</v>
      </c>
      <c r="FI16" s="1">
        <v>0</v>
      </c>
      <c r="FJ16" s="1">
        <v>0</v>
      </c>
      <c r="FK16" s="1">
        <v>0</v>
      </c>
      <c r="FL16" s="1">
        <v>0</v>
      </c>
      <c r="FM16" s="1">
        <v>0</v>
      </c>
      <c r="FN16" s="1">
        <v>0</v>
      </c>
      <c r="FO16" s="1">
        <v>0</v>
      </c>
      <c r="FP16" s="1">
        <v>0</v>
      </c>
      <c r="FQ16" s="1">
        <v>0</v>
      </c>
      <c r="FR16" s="1">
        <v>0</v>
      </c>
      <c r="FS16" s="1">
        <v>0</v>
      </c>
      <c r="FT16" s="1">
        <v>0</v>
      </c>
      <c r="FU16" s="1">
        <v>0</v>
      </c>
      <c r="FV16" s="1">
        <v>0</v>
      </c>
      <c r="FW16" s="1">
        <v>0</v>
      </c>
      <c r="FX16" s="1">
        <v>0</v>
      </c>
      <c r="FY16" s="1">
        <v>0</v>
      </c>
      <c r="FZ16" s="1">
        <v>0</v>
      </c>
      <c r="GA16" s="1">
        <v>0</v>
      </c>
      <c r="GB16" s="1">
        <v>48270392</v>
      </c>
      <c r="GC16" s="1">
        <v>4824</v>
      </c>
      <c r="GD16" s="1">
        <v>0</v>
      </c>
      <c r="GE16" s="1">
        <v>0</v>
      </c>
      <c r="GF16" s="1">
        <v>0</v>
      </c>
      <c r="GG16" s="1">
        <v>1107274</v>
      </c>
      <c r="GH16" s="1">
        <v>0</v>
      </c>
      <c r="GI16" s="1">
        <v>1112098</v>
      </c>
      <c r="GJ16" s="9">
        <v>49382490</v>
      </c>
      <c r="GK16" s="1">
        <v>0</v>
      </c>
      <c r="GL16" s="1">
        <v>0</v>
      </c>
      <c r="GM16" s="1">
        <v>0</v>
      </c>
      <c r="GN16" s="1">
        <v>0</v>
      </c>
      <c r="GO16" s="1">
        <v>0</v>
      </c>
      <c r="GP16" s="1">
        <v>0</v>
      </c>
      <c r="GQ16" s="1">
        <v>0</v>
      </c>
      <c r="GR16" s="1">
        <v>0</v>
      </c>
      <c r="GS16" s="1">
        <v>0</v>
      </c>
      <c r="GT16" s="1">
        <v>49382490</v>
      </c>
      <c r="GU16" s="1">
        <v>49382490</v>
      </c>
    </row>
    <row r="17" spans="1:203">
      <c r="A17" s="234"/>
      <c r="B17" s="2" t="s">
        <v>213</v>
      </c>
      <c r="C17" s="1" t="s">
        <v>76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241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880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1833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>
        <v>0</v>
      </c>
      <c r="DX17" s="1">
        <v>0</v>
      </c>
      <c r="DY17" s="1">
        <v>0</v>
      </c>
      <c r="DZ17" s="1">
        <v>0</v>
      </c>
      <c r="EA17" s="1">
        <v>0</v>
      </c>
      <c r="EB17" s="1">
        <v>0</v>
      </c>
      <c r="EC17" s="1">
        <v>0</v>
      </c>
      <c r="ED17" s="1">
        <v>0</v>
      </c>
      <c r="EE17" s="1">
        <v>0</v>
      </c>
      <c r="EF17" s="1">
        <v>0</v>
      </c>
      <c r="EG17" s="1">
        <v>0</v>
      </c>
      <c r="EH17" s="1">
        <v>0</v>
      </c>
      <c r="EI17" s="1">
        <v>0</v>
      </c>
      <c r="EJ17" s="1">
        <v>0</v>
      </c>
      <c r="EK17" s="1">
        <v>0</v>
      </c>
      <c r="EL17" s="1">
        <v>0</v>
      </c>
      <c r="EM17" s="1">
        <v>0</v>
      </c>
      <c r="EN17" s="1">
        <v>0</v>
      </c>
      <c r="EO17" s="1">
        <v>0</v>
      </c>
      <c r="EP17" s="1">
        <v>0</v>
      </c>
      <c r="EQ17" s="1">
        <v>0</v>
      </c>
      <c r="ER17" s="1">
        <v>0</v>
      </c>
      <c r="ES17" s="1">
        <v>0</v>
      </c>
      <c r="ET17" s="1">
        <v>0</v>
      </c>
      <c r="EU17" s="1">
        <v>0</v>
      </c>
      <c r="EV17" s="1">
        <v>0</v>
      </c>
      <c r="EW17" s="1">
        <v>0</v>
      </c>
      <c r="EX17" s="1">
        <v>0</v>
      </c>
      <c r="EY17" s="1">
        <v>0</v>
      </c>
      <c r="EZ17" s="1">
        <v>0</v>
      </c>
      <c r="FA17" s="1">
        <v>0</v>
      </c>
      <c r="FB17" s="1">
        <v>0</v>
      </c>
      <c r="FC17" s="1">
        <v>0</v>
      </c>
      <c r="FD17" s="1">
        <v>0</v>
      </c>
      <c r="FE17" s="1">
        <v>0</v>
      </c>
      <c r="FF17" s="1">
        <v>0</v>
      </c>
      <c r="FG17" s="1">
        <v>0</v>
      </c>
      <c r="FH17" s="1">
        <v>0</v>
      </c>
      <c r="FI17" s="1">
        <v>0</v>
      </c>
      <c r="FJ17" s="1">
        <v>0</v>
      </c>
      <c r="FK17" s="1">
        <v>0</v>
      </c>
      <c r="FL17" s="1">
        <v>0</v>
      </c>
      <c r="FM17" s="1">
        <v>0</v>
      </c>
      <c r="FN17" s="1">
        <v>0</v>
      </c>
      <c r="FO17" s="1">
        <v>0</v>
      </c>
      <c r="FP17" s="1">
        <v>0</v>
      </c>
      <c r="FQ17" s="1">
        <v>0</v>
      </c>
      <c r="FR17" s="1">
        <v>0</v>
      </c>
      <c r="FS17" s="1">
        <v>0</v>
      </c>
      <c r="FT17" s="1">
        <v>0</v>
      </c>
      <c r="FU17" s="1">
        <v>0</v>
      </c>
      <c r="FV17" s="1">
        <v>0</v>
      </c>
      <c r="FW17" s="1">
        <v>0</v>
      </c>
      <c r="FX17" s="1">
        <v>0</v>
      </c>
      <c r="FY17" s="1">
        <v>0</v>
      </c>
      <c r="FZ17" s="1">
        <v>0</v>
      </c>
      <c r="GA17" s="1">
        <v>0</v>
      </c>
      <c r="GB17" s="1">
        <v>2954</v>
      </c>
      <c r="GC17" s="1">
        <v>0</v>
      </c>
      <c r="GD17" s="1">
        <v>0</v>
      </c>
      <c r="GE17" s="1">
        <v>0</v>
      </c>
      <c r="GF17" s="1">
        <v>0</v>
      </c>
      <c r="GG17" s="1">
        <v>2385</v>
      </c>
      <c r="GH17" s="1">
        <v>0</v>
      </c>
      <c r="GI17" s="1">
        <v>2385</v>
      </c>
      <c r="GJ17" s="9">
        <v>5339</v>
      </c>
      <c r="GK17" s="1">
        <v>0</v>
      </c>
      <c r="GL17" s="1">
        <v>0</v>
      </c>
      <c r="GM17" s="1">
        <v>0</v>
      </c>
      <c r="GN17" s="1">
        <v>0</v>
      </c>
      <c r="GO17" s="1">
        <v>0</v>
      </c>
      <c r="GP17" s="1">
        <v>0</v>
      </c>
      <c r="GQ17" s="1">
        <v>0</v>
      </c>
      <c r="GR17" s="1">
        <v>0</v>
      </c>
      <c r="GS17" s="1">
        <v>0</v>
      </c>
      <c r="GT17" s="1">
        <v>5339</v>
      </c>
      <c r="GU17" s="1">
        <v>5339</v>
      </c>
    </row>
    <row r="18" spans="1:203">
      <c r="A18" s="234"/>
      <c r="B18" s="2" t="s">
        <v>214</v>
      </c>
      <c r="C18" s="1" t="s">
        <v>77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978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2527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18225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7322</v>
      </c>
      <c r="BY18" s="1">
        <v>1027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2171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0</v>
      </c>
      <c r="DT18" s="1">
        <v>0</v>
      </c>
      <c r="DU18" s="1">
        <v>0</v>
      </c>
      <c r="DV18" s="1">
        <v>0</v>
      </c>
      <c r="DW18" s="1">
        <v>0</v>
      </c>
      <c r="DX18" s="1">
        <v>0</v>
      </c>
      <c r="DY18" s="1">
        <v>0</v>
      </c>
      <c r="DZ18" s="1">
        <v>0</v>
      </c>
      <c r="EA18" s="1">
        <v>0</v>
      </c>
      <c r="EB18" s="1">
        <v>0</v>
      </c>
      <c r="EC18" s="1">
        <v>0</v>
      </c>
      <c r="ED18" s="1">
        <v>0</v>
      </c>
      <c r="EE18" s="1">
        <v>0</v>
      </c>
      <c r="EF18" s="1">
        <v>0</v>
      </c>
      <c r="EG18" s="1">
        <v>2412</v>
      </c>
      <c r="EH18" s="1">
        <v>0</v>
      </c>
      <c r="EI18" s="1">
        <v>0</v>
      </c>
      <c r="EJ18" s="1">
        <v>0</v>
      </c>
      <c r="EK18" s="1">
        <v>0</v>
      </c>
      <c r="EL18" s="1">
        <v>0</v>
      </c>
      <c r="EM18" s="1">
        <v>0</v>
      </c>
      <c r="EN18" s="1">
        <v>0</v>
      </c>
      <c r="EO18" s="1">
        <v>0</v>
      </c>
      <c r="EP18" s="1">
        <v>0</v>
      </c>
      <c r="EQ18" s="1">
        <v>0</v>
      </c>
      <c r="ER18" s="1">
        <v>0</v>
      </c>
      <c r="ES18" s="1">
        <v>0</v>
      </c>
      <c r="ET18" s="1">
        <v>0</v>
      </c>
      <c r="EU18" s="1">
        <v>0</v>
      </c>
      <c r="EV18" s="1">
        <v>0</v>
      </c>
      <c r="EW18" s="1">
        <v>0</v>
      </c>
      <c r="EX18" s="1">
        <v>0</v>
      </c>
      <c r="EY18" s="1">
        <v>0</v>
      </c>
      <c r="EZ18" s="1">
        <v>0</v>
      </c>
      <c r="FA18" s="1">
        <v>0</v>
      </c>
      <c r="FB18" s="1">
        <v>0</v>
      </c>
      <c r="FC18" s="1">
        <v>0</v>
      </c>
      <c r="FD18" s="1">
        <v>0</v>
      </c>
      <c r="FE18" s="1">
        <v>0</v>
      </c>
      <c r="FF18" s="1">
        <v>0</v>
      </c>
      <c r="FG18" s="1">
        <v>0</v>
      </c>
      <c r="FH18" s="1">
        <v>0</v>
      </c>
      <c r="FI18" s="1">
        <v>0</v>
      </c>
      <c r="FJ18" s="1">
        <v>0</v>
      </c>
      <c r="FK18" s="1">
        <v>0</v>
      </c>
      <c r="FL18" s="1">
        <v>0</v>
      </c>
      <c r="FM18" s="1">
        <v>0</v>
      </c>
      <c r="FN18" s="1">
        <v>0</v>
      </c>
      <c r="FO18" s="1">
        <v>0</v>
      </c>
      <c r="FP18" s="1">
        <v>0</v>
      </c>
      <c r="FQ18" s="1">
        <v>0</v>
      </c>
      <c r="FR18" s="1">
        <v>0</v>
      </c>
      <c r="FS18" s="1">
        <v>0</v>
      </c>
      <c r="FT18" s="1">
        <v>0</v>
      </c>
      <c r="FU18" s="1">
        <v>0</v>
      </c>
      <c r="FV18" s="1">
        <v>0</v>
      </c>
      <c r="FW18" s="1">
        <v>0</v>
      </c>
      <c r="FX18" s="1">
        <v>0</v>
      </c>
      <c r="FY18" s="1">
        <v>0</v>
      </c>
      <c r="FZ18" s="1">
        <v>0</v>
      </c>
      <c r="GA18" s="1">
        <v>0</v>
      </c>
      <c r="GB18" s="1">
        <v>34662</v>
      </c>
      <c r="GC18" s="1">
        <v>0</v>
      </c>
      <c r="GD18" s="1">
        <v>71</v>
      </c>
      <c r="GE18" s="1">
        <v>0</v>
      </c>
      <c r="GF18" s="1">
        <v>0</v>
      </c>
      <c r="GG18" s="1">
        <v>21936</v>
      </c>
      <c r="GH18" s="1">
        <v>0</v>
      </c>
      <c r="GI18" s="1">
        <v>22007</v>
      </c>
      <c r="GJ18" s="9">
        <v>56669</v>
      </c>
      <c r="GK18" s="1">
        <v>0</v>
      </c>
      <c r="GL18" s="1">
        <v>0</v>
      </c>
      <c r="GM18" s="1">
        <v>0</v>
      </c>
      <c r="GN18" s="1">
        <v>0</v>
      </c>
      <c r="GO18" s="1">
        <v>0</v>
      </c>
      <c r="GP18" s="1">
        <v>0</v>
      </c>
      <c r="GQ18" s="1">
        <v>0</v>
      </c>
      <c r="GR18" s="1">
        <v>0</v>
      </c>
      <c r="GS18" s="1">
        <v>0</v>
      </c>
      <c r="GT18" s="1">
        <v>56669</v>
      </c>
      <c r="GU18" s="1">
        <v>56669</v>
      </c>
    </row>
    <row r="19" spans="1:203">
      <c r="A19" s="234"/>
      <c r="B19" s="2" t="s">
        <v>215</v>
      </c>
      <c r="C19" s="1" t="s">
        <v>78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449680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2201355</v>
      </c>
      <c r="BQ19" s="1">
        <v>147894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1">
        <v>0</v>
      </c>
      <c r="DX19" s="1">
        <v>0</v>
      </c>
      <c r="DY19" s="1">
        <v>0</v>
      </c>
      <c r="DZ19" s="1">
        <v>0</v>
      </c>
      <c r="EA19" s="1">
        <v>0</v>
      </c>
      <c r="EB19" s="1">
        <v>0</v>
      </c>
      <c r="EC19" s="1">
        <v>0</v>
      </c>
      <c r="ED19" s="1">
        <v>0</v>
      </c>
      <c r="EE19" s="1">
        <v>0</v>
      </c>
      <c r="EF19" s="1">
        <v>0</v>
      </c>
      <c r="EG19" s="1">
        <v>0</v>
      </c>
      <c r="EH19" s="1">
        <v>0</v>
      </c>
      <c r="EI19" s="1">
        <v>0</v>
      </c>
      <c r="EJ19" s="1">
        <v>0</v>
      </c>
      <c r="EK19" s="1">
        <v>0</v>
      </c>
      <c r="EL19" s="1">
        <v>0</v>
      </c>
      <c r="EM19" s="1">
        <v>0</v>
      </c>
      <c r="EN19" s="1">
        <v>0</v>
      </c>
      <c r="EO19" s="1">
        <v>0</v>
      </c>
      <c r="EP19" s="1">
        <v>0</v>
      </c>
      <c r="EQ19" s="1">
        <v>0</v>
      </c>
      <c r="ER19" s="1">
        <v>0</v>
      </c>
      <c r="ES19" s="1">
        <v>0</v>
      </c>
      <c r="ET19" s="1">
        <v>0</v>
      </c>
      <c r="EU19" s="1">
        <v>0</v>
      </c>
      <c r="EV19" s="1">
        <v>0</v>
      </c>
      <c r="EW19" s="1">
        <v>0</v>
      </c>
      <c r="EX19" s="1">
        <v>0</v>
      </c>
      <c r="EY19" s="1">
        <v>0</v>
      </c>
      <c r="EZ19" s="1">
        <v>0</v>
      </c>
      <c r="FA19" s="1">
        <v>0</v>
      </c>
      <c r="FB19" s="1">
        <v>0</v>
      </c>
      <c r="FC19" s="1">
        <v>0</v>
      </c>
      <c r="FD19" s="1">
        <v>0</v>
      </c>
      <c r="FE19" s="1">
        <v>0</v>
      </c>
      <c r="FF19" s="1">
        <v>0</v>
      </c>
      <c r="FG19" s="1">
        <v>0</v>
      </c>
      <c r="FH19" s="1">
        <v>0</v>
      </c>
      <c r="FI19" s="1">
        <v>0</v>
      </c>
      <c r="FJ19" s="1">
        <v>0</v>
      </c>
      <c r="FK19" s="1">
        <v>0</v>
      </c>
      <c r="FL19" s="1">
        <v>0</v>
      </c>
      <c r="FM19" s="1">
        <v>0</v>
      </c>
      <c r="FN19" s="1">
        <v>0</v>
      </c>
      <c r="FO19" s="1">
        <v>0</v>
      </c>
      <c r="FP19" s="1">
        <v>0</v>
      </c>
      <c r="FQ19" s="1">
        <v>0</v>
      </c>
      <c r="FR19" s="1">
        <v>0</v>
      </c>
      <c r="FS19" s="1">
        <v>0</v>
      </c>
      <c r="FT19" s="1">
        <v>0</v>
      </c>
      <c r="FU19" s="1">
        <v>0</v>
      </c>
      <c r="FV19" s="1">
        <v>0</v>
      </c>
      <c r="FW19" s="1">
        <v>0</v>
      </c>
      <c r="FX19" s="1">
        <v>0</v>
      </c>
      <c r="FY19" s="1">
        <v>0</v>
      </c>
      <c r="FZ19" s="1">
        <v>0</v>
      </c>
      <c r="GA19" s="1">
        <v>0</v>
      </c>
      <c r="GB19" s="1">
        <v>2798929</v>
      </c>
      <c r="GC19" s="1">
        <v>8440</v>
      </c>
      <c r="GD19" s="1">
        <v>0</v>
      </c>
      <c r="GE19" s="1">
        <v>0</v>
      </c>
      <c r="GF19" s="1">
        <v>0</v>
      </c>
      <c r="GG19" s="1">
        <v>0</v>
      </c>
      <c r="GH19" s="1">
        <v>0</v>
      </c>
      <c r="GI19" s="1">
        <v>8440</v>
      </c>
      <c r="GJ19" s="9">
        <v>2807369</v>
      </c>
      <c r="GK19" s="1">
        <v>0</v>
      </c>
      <c r="GL19" s="1">
        <v>0</v>
      </c>
      <c r="GM19" s="1">
        <v>0</v>
      </c>
      <c r="GN19" s="1">
        <v>0</v>
      </c>
      <c r="GO19" s="1">
        <v>0</v>
      </c>
      <c r="GP19" s="1">
        <v>0</v>
      </c>
      <c r="GQ19" s="1">
        <v>0</v>
      </c>
      <c r="GR19" s="1">
        <v>0</v>
      </c>
      <c r="GS19" s="1">
        <v>0</v>
      </c>
      <c r="GT19" s="1">
        <v>2807369</v>
      </c>
      <c r="GU19" s="1">
        <v>2807369</v>
      </c>
    </row>
    <row r="20" spans="1:203">
      <c r="A20" s="234"/>
      <c r="B20" s="2" t="s">
        <v>216</v>
      </c>
      <c r="C20" s="1" t="s">
        <v>79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20792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1012602</v>
      </c>
      <c r="BK20" s="1">
        <v>0</v>
      </c>
      <c r="BL20" s="1">
        <v>0</v>
      </c>
      <c r="BM20" s="1">
        <v>0</v>
      </c>
      <c r="BN20" s="1">
        <v>0</v>
      </c>
      <c r="BO20" s="1">
        <v>2986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0</v>
      </c>
      <c r="DP20" s="1">
        <v>0</v>
      </c>
      <c r="DQ20" s="1">
        <v>0</v>
      </c>
      <c r="DR20" s="1">
        <v>0</v>
      </c>
      <c r="DS20" s="1">
        <v>0</v>
      </c>
      <c r="DT20" s="1">
        <v>0</v>
      </c>
      <c r="DU20" s="1">
        <v>0</v>
      </c>
      <c r="DV20" s="1">
        <v>0</v>
      </c>
      <c r="DW20" s="1">
        <v>0</v>
      </c>
      <c r="DX20" s="1">
        <v>0</v>
      </c>
      <c r="DY20" s="1">
        <v>0</v>
      </c>
      <c r="DZ20" s="1">
        <v>0</v>
      </c>
      <c r="EA20" s="1">
        <v>0</v>
      </c>
      <c r="EB20" s="1">
        <v>0</v>
      </c>
      <c r="EC20" s="1">
        <v>0</v>
      </c>
      <c r="ED20" s="1">
        <v>0</v>
      </c>
      <c r="EE20" s="1">
        <v>0</v>
      </c>
      <c r="EF20" s="1">
        <v>0</v>
      </c>
      <c r="EG20" s="1">
        <v>0</v>
      </c>
      <c r="EH20" s="1">
        <v>0</v>
      </c>
      <c r="EI20" s="1">
        <v>0</v>
      </c>
      <c r="EJ20" s="1">
        <v>0</v>
      </c>
      <c r="EK20" s="1">
        <v>0</v>
      </c>
      <c r="EL20" s="1">
        <v>0</v>
      </c>
      <c r="EM20" s="1">
        <v>0</v>
      </c>
      <c r="EN20" s="1">
        <v>0</v>
      </c>
      <c r="EO20" s="1">
        <v>0</v>
      </c>
      <c r="EP20" s="1">
        <v>0</v>
      </c>
      <c r="EQ20" s="1">
        <v>0</v>
      </c>
      <c r="ER20" s="1">
        <v>0</v>
      </c>
      <c r="ES20" s="1">
        <v>0</v>
      </c>
      <c r="ET20" s="1">
        <v>120983</v>
      </c>
      <c r="EU20" s="1">
        <v>0</v>
      </c>
      <c r="EV20" s="1">
        <v>0</v>
      </c>
      <c r="EW20" s="1">
        <v>0</v>
      </c>
      <c r="EX20" s="1">
        <v>0</v>
      </c>
      <c r="EY20" s="1">
        <v>0</v>
      </c>
      <c r="EZ20" s="1">
        <v>0</v>
      </c>
      <c r="FA20" s="1">
        <v>0</v>
      </c>
      <c r="FB20" s="1">
        <v>0</v>
      </c>
      <c r="FC20" s="1">
        <v>0</v>
      </c>
      <c r="FD20" s="1">
        <v>0</v>
      </c>
      <c r="FE20" s="1">
        <v>0</v>
      </c>
      <c r="FF20" s="1">
        <v>0</v>
      </c>
      <c r="FG20" s="1">
        <v>0</v>
      </c>
      <c r="FH20" s="1">
        <v>0</v>
      </c>
      <c r="FI20" s="1">
        <v>0</v>
      </c>
      <c r="FJ20" s="1">
        <v>0</v>
      </c>
      <c r="FK20" s="1">
        <v>0</v>
      </c>
      <c r="FL20" s="1">
        <v>0</v>
      </c>
      <c r="FM20" s="1">
        <v>0</v>
      </c>
      <c r="FN20" s="1">
        <v>0</v>
      </c>
      <c r="FO20" s="1">
        <v>0</v>
      </c>
      <c r="FP20" s="1">
        <v>0</v>
      </c>
      <c r="FQ20" s="1">
        <v>0</v>
      </c>
      <c r="FR20" s="1">
        <v>0</v>
      </c>
      <c r="FS20" s="1">
        <v>0</v>
      </c>
      <c r="FT20" s="1">
        <v>0</v>
      </c>
      <c r="FU20" s="1">
        <v>0</v>
      </c>
      <c r="FV20" s="1">
        <v>0</v>
      </c>
      <c r="FW20" s="1">
        <v>0</v>
      </c>
      <c r="FX20" s="1">
        <v>0</v>
      </c>
      <c r="FY20" s="1">
        <v>0</v>
      </c>
      <c r="FZ20" s="1">
        <v>0</v>
      </c>
      <c r="GA20" s="1">
        <v>0</v>
      </c>
      <c r="GB20" s="1">
        <v>1157363</v>
      </c>
      <c r="GC20" s="1">
        <v>0</v>
      </c>
      <c r="GD20" s="1">
        <v>647</v>
      </c>
      <c r="GE20" s="1">
        <v>0</v>
      </c>
      <c r="GF20" s="1">
        <v>0</v>
      </c>
      <c r="GG20" s="1">
        <v>74442</v>
      </c>
      <c r="GH20" s="1">
        <v>0</v>
      </c>
      <c r="GI20" s="1">
        <v>75089</v>
      </c>
      <c r="GJ20" s="9">
        <v>1232452</v>
      </c>
      <c r="GK20" s="1">
        <v>0</v>
      </c>
      <c r="GL20" s="1">
        <v>0</v>
      </c>
      <c r="GM20" s="1">
        <v>0</v>
      </c>
      <c r="GN20" s="1">
        <v>0</v>
      </c>
      <c r="GO20" s="1">
        <v>0</v>
      </c>
      <c r="GP20" s="1">
        <v>0</v>
      </c>
      <c r="GQ20" s="1">
        <v>0</v>
      </c>
      <c r="GR20" s="1">
        <v>0</v>
      </c>
      <c r="GS20" s="1">
        <v>0</v>
      </c>
      <c r="GT20" s="1">
        <v>1232452</v>
      </c>
      <c r="GU20" s="1">
        <v>1232452</v>
      </c>
    </row>
    <row r="21" spans="1:203">
      <c r="A21" s="234"/>
      <c r="B21" s="2" t="s">
        <v>217</v>
      </c>
      <c r="C21" s="1" t="s">
        <v>80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8849361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25219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144483</v>
      </c>
      <c r="CR21" s="1">
        <v>0</v>
      </c>
      <c r="CS21" s="1">
        <v>0</v>
      </c>
      <c r="CT21" s="1">
        <v>104347061</v>
      </c>
      <c r="CU21" s="1">
        <v>4076223</v>
      </c>
      <c r="CV21" s="1">
        <v>5281152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13142</v>
      </c>
      <c r="DW21" s="1">
        <v>0</v>
      </c>
      <c r="DX21" s="1">
        <v>0</v>
      </c>
      <c r="DY21" s="1">
        <v>0</v>
      </c>
      <c r="DZ21" s="1">
        <v>0</v>
      </c>
      <c r="EA21" s="1">
        <v>0</v>
      </c>
      <c r="EB21" s="1">
        <v>0</v>
      </c>
      <c r="EC21" s="1">
        <v>0</v>
      </c>
      <c r="ED21" s="1">
        <v>0</v>
      </c>
      <c r="EE21" s="1">
        <v>0</v>
      </c>
      <c r="EF21" s="1">
        <v>0</v>
      </c>
      <c r="EG21" s="1">
        <v>35737</v>
      </c>
      <c r="EH21" s="1">
        <v>0</v>
      </c>
      <c r="EI21" s="1">
        <v>0</v>
      </c>
      <c r="EJ21" s="1">
        <v>0</v>
      </c>
      <c r="EK21" s="1">
        <v>0</v>
      </c>
      <c r="EL21" s="1">
        <v>0</v>
      </c>
      <c r="EM21" s="1">
        <v>0</v>
      </c>
      <c r="EN21" s="1">
        <v>0</v>
      </c>
      <c r="EO21" s="1">
        <v>0</v>
      </c>
      <c r="EP21" s="1">
        <v>0</v>
      </c>
      <c r="EQ21" s="1">
        <v>0</v>
      </c>
      <c r="ER21" s="1">
        <v>0</v>
      </c>
      <c r="ES21" s="1">
        <v>0</v>
      </c>
      <c r="ET21" s="1">
        <v>0</v>
      </c>
      <c r="EU21" s="1">
        <v>0</v>
      </c>
      <c r="EV21" s="1">
        <v>0</v>
      </c>
      <c r="EW21" s="1">
        <v>0</v>
      </c>
      <c r="EX21" s="1">
        <v>0</v>
      </c>
      <c r="EY21" s="1">
        <v>0</v>
      </c>
      <c r="EZ21" s="1">
        <v>0</v>
      </c>
      <c r="FA21" s="1">
        <v>0</v>
      </c>
      <c r="FB21" s="1">
        <v>0</v>
      </c>
      <c r="FC21" s="1">
        <v>0</v>
      </c>
      <c r="FD21" s="1">
        <v>0</v>
      </c>
      <c r="FE21" s="1">
        <v>0</v>
      </c>
      <c r="FF21" s="1">
        <v>0</v>
      </c>
      <c r="FG21" s="1">
        <v>0</v>
      </c>
      <c r="FH21" s="1">
        <v>0</v>
      </c>
      <c r="FI21" s="1">
        <v>0</v>
      </c>
      <c r="FJ21" s="1">
        <v>0</v>
      </c>
      <c r="FK21" s="1">
        <v>0</v>
      </c>
      <c r="FL21" s="1">
        <v>0</v>
      </c>
      <c r="FM21" s="1">
        <v>0</v>
      </c>
      <c r="FN21" s="1">
        <v>0</v>
      </c>
      <c r="FO21" s="1">
        <v>0</v>
      </c>
      <c r="FP21" s="1">
        <v>0</v>
      </c>
      <c r="FQ21" s="1">
        <v>0</v>
      </c>
      <c r="FR21" s="1">
        <v>0</v>
      </c>
      <c r="FS21" s="1">
        <v>0</v>
      </c>
      <c r="FT21" s="1">
        <v>0</v>
      </c>
      <c r="FU21" s="1">
        <v>0</v>
      </c>
      <c r="FV21" s="1">
        <v>0</v>
      </c>
      <c r="FW21" s="1">
        <v>0</v>
      </c>
      <c r="FX21" s="1">
        <v>0</v>
      </c>
      <c r="FY21" s="1">
        <v>0</v>
      </c>
      <c r="FZ21" s="1">
        <v>0</v>
      </c>
      <c r="GA21" s="1">
        <v>0</v>
      </c>
      <c r="GB21" s="1">
        <v>122772378</v>
      </c>
      <c r="GC21" s="1">
        <v>0</v>
      </c>
      <c r="GD21" s="1">
        <v>14898</v>
      </c>
      <c r="GE21" s="1">
        <v>0</v>
      </c>
      <c r="GF21" s="1">
        <v>27451232</v>
      </c>
      <c r="GG21" s="1">
        <v>51490425</v>
      </c>
      <c r="GH21" s="1">
        <v>0</v>
      </c>
      <c r="GI21" s="1">
        <v>78956555</v>
      </c>
      <c r="GJ21" s="9">
        <v>201728933</v>
      </c>
      <c r="GK21" s="1">
        <v>0</v>
      </c>
      <c r="GL21" s="1">
        <v>0</v>
      </c>
      <c r="GM21" s="1">
        <v>0</v>
      </c>
      <c r="GN21" s="1">
        <v>0</v>
      </c>
      <c r="GO21" s="1">
        <v>0</v>
      </c>
      <c r="GP21" s="1">
        <v>0</v>
      </c>
      <c r="GQ21" s="1">
        <v>0</v>
      </c>
      <c r="GR21" s="1">
        <v>0</v>
      </c>
      <c r="GS21" s="1">
        <v>0</v>
      </c>
      <c r="GT21" s="1">
        <v>201728933</v>
      </c>
      <c r="GU21" s="1">
        <v>201728933</v>
      </c>
    </row>
    <row r="22" spans="1:203">
      <c r="A22" s="234"/>
      <c r="B22" s="2" t="s">
        <v>218</v>
      </c>
      <c r="C22" s="1" t="s">
        <v>52</v>
      </c>
      <c r="D22" s="1">
        <v>0</v>
      </c>
      <c r="E22" s="1">
        <v>0</v>
      </c>
      <c r="F22" s="1">
        <v>0</v>
      </c>
      <c r="G22" s="1">
        <v>0</v>
      </c>
      <c r="H22" s="1">
        <v>242328</v>
      </c>
      <c r="I22" s="1">
        <v>0</v>
      </c>
      <c r="J22" s="1">
        <v>14969675</v>
      </c>
      <c r="K22" s="1">
        <v>5739553</v>
      </c>
      <c r="L22" s="1">
        <v>0</v>
      </c>
      <c r="M22" s="1">
        <v>0</v>
      </c>
      <c r="N22" s="1">
        <v>10319</v>
      </c>
      <c r="O22" s="1">
        <v>0</v>
      </c>
      <c r="P22" s="1">
        <v>0</v>
      </c>
      <c r="Q22" s="1">
        <v>0</v>
      </c>
      <c r="R22" s="1">
        <v>5277</v>
      </c>
      <c r="S22" s="1">
        <v>0</v>
      </c>
      <c r="T22" s="1">
        <v>1316185</v>
      </c>
      <c r="U22" s="1">
        <v>22962</v>
      </c>
      <c r="V22" s="1">
        <v>147915</v>
      </c>
      <c r="W22" s="1">
        <v>68766</v>
      </c>
      <c r="X22" s="1">
        <v>80095</v>
      </c>
      <c r="Y22" s="1">
        <v>36667</v>
      </c>
      <c r="Z22" s="1">
        <v>26453</v>
      </c>
      <c r="AA22" s="1">
        <v>137543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399690</v>
      </c>
      <c r="AU22" s="1">
        <v>1596</v>
      </c>
      <c r="AV22" s="1">
        <v>77921</v>
      </c>
      <c r="AW22" s="1">
        <v>0</v>
      </c>
      <c r="AX22" s="1">
        <v>0</v>
      </c>
      <c r="AY22" s="1">
        <v>36255</v>
      </c>
      <c r="AZ22" s="1">
        <v>0</v>
      </c>
      <c r="BA22" s="1">
        <v>0</v>
      </c>
      <c r="BB22" s="1">
        <v>0</v>
      </c>
      <c r="BC22" s="1">
        <v>24478</v>
      </c>
      <c r="BD22" s="1">
        <v>3182</v>
      </c>
      <c r="BE22" s="1">
        <v>0</v>
      </c>
      <c r="BF22" s="1">
        <v>51491</v>
      </c>
      <c r="BG22" s="1">
        <v>1030</v>
      </c>
      <c r="BH22" s="1">
        <v>0</v>
      </c>
      <c r="BI22" s="1">
        <v>0</v>
      </c>
      <c r="BJ22" s="1">
        <v>27933</v>
      </c>
      <c r="BK22" s="1">
        <v>75235</v>
      </c>
      <c r="BL22" s="1">
        <v>19841</v>
      </c>
      <c r="BM22" s="1">
        <v>0</v>
      </c>
      <c r="BN22" s="1">
        <v>5057177</v>
      </c>
      <c r="BO22" s="1">
        <v>0</v>
      </c>
      <c r="BP22" s="1">
        <v>0</v>
      </c>
      <c r="BQ22" s="1">
        <v>148573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4743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4436</v>
      </c>
      <c r="CE22" s="1">
        <v>59287</v>
      </c>
      <c r="CF22" s="1">
        <v>0</v>
      </c>
      <c r="CG22" s="1">
        <v>0</v>
      </c>
      <c r="CH22" s="1">
        <v>0</v>
      </c>
      <c r="CI22" s="1">
        <v>0</v>
      </c>
      <c r="CJ22" s="1">
        <v>35010</v>
      </c>
      <c r="CK22" s="1">
        <v>0</v>
      </c>
      <c r="CL22" s="1">
        <v>0</v>
      </c>
      <c r="CM22" s="1">
        <v>1623787</v>
      </c>
      <c r="CN22" s="1">
        <v>324734</v>
      </c>
      <c r="CO22" s="1">
        <v>687531</v>
      </c>
      <c r="CP22" s="1">
        <v>0</v>
      </c>
      <c r="CQ22" s="1">
        <v>37224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 s="1">
        <v>0</v>
      </c>
      <c r="DY22" s="1">
        <v>0</v>
      </c>
      <c r="DZ22" s="1">
        <v>0</v>
      </c>
      <c r="EA22" s="1">
        <v>0</v>
      </c>
      <c r="EB22" s="1">
        <v>0</v>
      </c>
      <c r="EC22" s="1">
        <v>0</v>
      </c>
      <c r="ED22" s="1">
        <v>0</v>
      </c>
      <c r="EE22" s="1">
        <v>0</v>
      </c>
      <c r="EF22" s="1">
        <v>0</v>
      </c>
      <c r="EG22" s="1">
        <v>246849</v>
      </c>
      <c r="EH22" s="1">
        <v>0</v>
      </c>
      <c r="EI22" s="1">
        <v>0</v>
      </c>
      <c r="EJ22" s="1">
        <v>0</v>
      </c>
      <c r="EK22" s="1">
        <v>5090</v>
      </c>
      <c r="EL22" s="1">
        <v>7299</v>
      </c>
      <c r="EM22" s="1">
        <v>202202</v>
      </c>
      <c r="EN22" s="1">
        <v>499007</v>
      </c>
      <c r="EO22" s="1">
        <v>0</v>
      </c>
      <c r="EP22" s="1">
        <v>0</v>
      </c>
      <c r="EQ22" s="1">
        <v>217640</v>
      </c>
      <c r="ER22" s="1">
        <v>0</v>
      </c>
      <c r="ES22" s="1">
        <v>0</v>
      </c>
      <c r="ET22" s="1">
        <v>388138</v>
      </c>
      <c r="EU22" s="1">
        <v>1055531</v>
      </c>
      <c r="EV22" s="1">
        <v>0</v>
      </c>
      <c r="EW22" s="1">
        <v>0</v>
      </c>
      <c r="EX22" s="1">
        <v>0</v>
      </c>
      <c r="EY22" s="1">
        <v>0</v>
      </c>
      <c r="EZ22" s="1">
        <v>0</v>
      </c>
      <c r="FA22" s="1">
        <v>0</v>
      </c>
      <c r="FB22" s="1">
        <v>0</v>
      </c>
      <c r="FC22" s="1">
        <v>5164</v>
      </c>
      <c r="FD22" s="1">
        <v>0</v>
      </c>
      <c r="FE22" s="1">
        <v>0</v>
      </c>
      <c r="FF22" s="1">
        <v>0</v>
      </c>
      <c r="FG22" s="1">
        <v>0</v>
      </c>
      <c r="FH22" s="1">
        <v>0</v>
      </c>
      <c r="FI22" s="1">
        <v>0</v>
      </c>
      <c r="FJ22" s="1">
        <v>221773</v>
      </c>
      <c r="FK22" s="1">
        <v>236983</v>
      </c>
      <c r="FL22" s="1">
        <v>0</v>
      </c>
      <c r="FM22" s="1">
        <v>0</v>
      </c>
      <c r="FN22" s="1">
        <v>11529</v>
      </c>
      <c r="FO22" s="1">
        <v>0</v>
      </c>
      <c r="FP22" s="1">
        <v>0</v>
      </c>
      <c r="FQ22" s="1">
        <v>0</v>
      </c>
      <c r="FR22" s="1">
        <v>4912</v>
      </c>
      <c r="FS22" s="1">
        <v>0</v>
      </c>
      <c r="FT22" s="1">
        <v>0</v>
      </c>
      <c r="FU22" s="1">
        <v>0</v>
      </c>
      <c r="FV22" s="1">
        <v>15</v>
      </c>
      <c r="FW22" s="1">
        <v>888871</v>
      </c>
      <c r="FX22" s="1">
        <v>0</v>
      </c>
      <c r="FY22" s="1">
        <v>334419</v>
      </c>
      <c r="FZ22" s="1">
        <v>0</v>
      </c>
      <c r="GA22" s="1">
        <v>77054</v>
      </c>
      <c r="GB22" s="1">
        <v>35907368</v>
      </c>
      <c r="GC22" s="1">
        <v>895961</v>
      </c>
      <c r="GD22" s="1">
        <v>1096164</v>
      </c>
      <c r="GE22" s="1">
        <v>0</v>
      </c>
      <c r="GF22" s="1">
        <v>0</v>
      </c>
      <c r="GG22" s="1">
        <v>4416525</v>
      </c>
      <c r="GH22" s="1">
        <v>0</v>
      </c>
      <c r="GI22" s="1">
        <v>6408650</v>
      </c>
      <c r="GJ22" s="9">
        <v>42316018</v>
      </c>
      <c r="GK22" s="1">
        <v>0</v>
      </c>
      <c r="GL22" s="1">
        <v>0</v>
      </c>
      <c r="GM22" s="1">
        <v>0</v>
      </c>
      <c r="GN22" s="1">
        <v>0</v>
      </c>
      <c r="GO22" s="1">
        <v>0</v>
      </c>
      <c r="GP22" s="1">
        <v>0</v>
      </c>
      <c r="GQ22" s="1">
        <v>0</v>
      </c>
      <c r="GR22" s="1">
        <v>0</v>
      </c>
      <c r="GS22" s="1">
        <v>0</v>
      </c>
      <c r="GT22" s="1">
        <v>42316018</v>
      </c>
      <c r="GU22" s="1">
        <v>42316018</v>
      </c>
    </row>
    <row r="23" spans="1:203">
      <c r="A23" s="234"/>
      <c r="B23" s="2" t="s">
        <v>219</v>
      </c>
      <c r="C23" s="1" t="s">
        <v>57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75361</v>
      </c>
      <c r="K23" s="1">
        <v>62302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727773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63626163</v>
      </c>
      <c r="AT23" s="1">
        <v>0</v>
      </c>
      <c r="AU23" s="1">
        <v>14407156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56109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0</v>
      </c>
      <c r="DV23" s="1">
        <v>0</v>
      </c>
      <c r="DW23" s="1">
        <v>0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  <c r="ES23" s="1">
        <v>0</v>
      </c>
      <c r="ET23" s="1">
        <v>0</v>
      </c>
      <c r="EU23" s="1">
        <v>0</v>
      </c>
      <c r="EV23" s="1">
        <v>0</v>
      </c>
      <c r="EW23" s="1">
        <v>0</v>
      </c>
      <c r="EX23" s="1">
        <v>0</v>
      </c>
      <c r="EY23" s="1">
        <v>0</v>
      </c>
      <c r="EZ23" s="1">
        <v>0</v>
      </c>
      <c r="FA23" s="1">
        <v>0</v>
      </c>
      <c r="FB23" s="1">
        <v>0</v>
      </c>
      <c r="FC23" s="1">
        <v>0</v>
      </c>
      <c r="FD23" s="1">
        <v>0</v>
      </c>
      <c r="FE23" s="1">
        <v>0</v>
      </c>
      <c r="FF23" s="1">
        <v>0</v>
      </c>
      <c r="FG23" s="1">
        <v>0</v>
      </c>
      <c r="FH23" s="1">
        <v>0</v>
      </c>
      <c r="FI23" s="1">
        <v>0</v>
      </c>
      <c r="FJ23" s="1">
        <v>0</v>
      </c>
      <c r="FK23" s="1">
        <v>0</v>
      </c>
      <c r="FL23" s="1">
        <v>0</v>
      </c>
      <c r="FM23" s="1">
        <v>0</v>
      </c>
      <c r="FN23" s="1">
        <v>0</v>
      </c>
      <c r="FO23" s="1">
        <v>0</v>
      </c>
      <c r="FP23" s="1">
        <v>0</v>
      </c>
      <c r="FQ23" s="1">
        <v>0</v>
      </c>
      <c r="FR23" s="1">
        <v>0</v>
      </c>
      <c r="FS23" s="1">
        <v>0</v>
      </c>
      <c r="FT23" s="1">
        <v>0</v>
      </c>
      <c r="FU23" s="1">
        <v>0</v>
      </c>
      <c r="FV23" s="1">
        <v>0</v>
      </c>
      <c r="FW23" s="1">
        <v>0</v>
      </c>
      <c r="FX23" s="1">
        <v>0</v>
      </c>
      <c r="FY23" s="1">
        <v>0</v>
      </c>
      <c r="FZ23" s="1">
        <v>0</v>
      </c>
      <c r="GA23" s="1">
        <v>0</v>
      </c>
      <c r="GB23" s="1">
        <v>78954864</v>
      </c>
      <c r="GC23" s="1">
        <v>0</v>
      </c>
      <c r="GD23" s="1">
        <v>183428</v>
      </c>
      <c r="GE23" s="1">
        <v>156216</v>
      </c>
      <c r="GF23" s="1">
        <v>0</v>
      </c>
      <c r="GG23" s="1">
        <v>1731751</v>
      </c>
      <c r="GH23" s="1">
        <v>0</v>
      </c>
      <c r="GI23" s="1">
        <v>2071395</v>
      </c>
      <c r="GJ23" s="9">
        <v>81026259</v>
      </c>
      <c r="GK23" s="1">
        <v>0</v>
      </c>
      <c r="GL23" s="1">
        <v>0</v>
      </c>
      <c r="GM23" s="1">
        <v>0</v>
      </c>
      <c r="GN23" s="1">
        <v>0</v>
      </c>
      <c r="GO23" s="1">
        <v>0</v>
      </c>
      <c r="GP23" s="1">
        <v>0</v>
      </c>
      <c r="GQ23" s="1">
        <v>0</v>
      </c>
      <c r="GR23" s="1">
        <v>0</v>
      </c>
      <c r="GS23" s="1">
        <v>0</v>
      </c>
      <c r="GT23" s="1">
        <v>81026259</v>
      </c>
      <c r="GU23" s="1">
        <v>81026259</v>
      </c>
    </row>
    <row r="24" spans="1:203">
      <c r="A24" s="234"/>
      <c r="B24" s="2" t="s">
        <v>220</v>
      </c>
      <c r="C24" s="1" t="s">
        <v>86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7551</v>
      </c>
      <c r="U24" s="1">
        <v>0</v>
      </c>
      <c r="V24" s="1">
        <v>11674590</v>
      </c>
      <c r="W24" s="1">
        <v>0</v>
      </c>
      <c r="X24" s="1">
        <v>0</v>
      </c>
      <c r="Y24" s="1">
        <v>0</v>
      </c>
      <c r="Z24" s="1">
        <v>0</v>
      </c>
      <c r="AA24" s="1">
        <v>807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74070986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5619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T24" s="1">
        <v>0</v>
      </c>
      <c r="DU24" s="1">
        <v>0</v>
      </c>
      <c r="DV24" s="1">
        <v>0</v>
      </c>
      <c r="DW24" s="1">
        <v>0</v>
      </c>
      <c r="DX24" s="1">
        <v>0</v>
      </c>
      <c r="DY24" s="1">
        <v>0</v>
      </c>
      <c r="DZ24" s="1">
        <v>0</v>
      </c>
      <c r="EA24" s="1">
        <v>0</v>
      </c>
      <c r="EB24" s="1">
        <v>0</v>
      </c>
      <c r="EC24" s="1">
        <v>0</v>
      </c>
      <c r="ED24" s="1">
        <v>0</v>
      </c>
      <c r="EE24" s="1">
        <v>0</v>
      </c>
      <c r="EF24" s="1">
        <v>0</v>
      </c>
      <c r="EG24" s="1">
        <v>0</v>
      </c>
      <c r="EH24" s="1">
        <v>0</v>
      </c>
      <c r="EI24" s="1">
        <v>0</v>
      </c>
      <c r="EJ24" s="1">
        <v>0</v>
      </c>
      <c r="EK24" s="1">
        <v>0</v>
      </c>
      <c r="EL24" s="1">
        <v>0</v>
      </c>
      <c r="EM24" s="1">
        <v>0</v>
      </c>
      <c r="EN24" s="1">
        <v>0</v>
      </c>
      <c r="EO24" s="1">
        <v>0</v>
      </c>
      <c r="EP24" s="1">
        <v>0</v>
      </c>
      <c r="EQ24" s="1">
        <v>0</v>
      </c>
      <c r="ER24" s="1">
        <v>0</v>
      </c>
      <c r="ES24" s="1">
        <v>0</v>
      </c>
      <c r="ET24" s="1">
        <v>0</v>
      </c>
      <c r="EU24" s="1">
        <v>0</v>
      </c>
      <c r="EV24" s="1">
        <v>0</v>
      </c>
      <c r="EW24" s="1">
        <v>0</v>
      </c>
      <c r="EX24" s="1">
        <v>0</v>
      </c>
      <c r="EY24" s="1">
        <v>0</v>
      </c>
      <c r="EZ24" s="1">
        <v>0</v>
      </c>
      <c r="FA24" s="1">
        <v>0</v>
      </c>
      <c r="FB24" s="1">
        <v>0</v>
      </c>
      <c r="FC24" s="1">
        <v>0</v>
      </c>
      <c r="FD24" s="1">
        <v>0</v>
      </c>
      <c r="FE24" s="1">
        <v>0</v>
      </c>
      <c r="FF24" s="1">
        <v>0</v>
      </c>
      <c r="FG24" s="1">
        <v>0</v>
      </c>
      <c r="FH24" s="1">
        <v>0</v>
      </c>
      <c r="FI24" s="1">
        <v>0</v>
      </c>
      <c r="FJ24" s="1">
        <v>0</v>
      </c>
      <c r="FK24" s="1">
        <v>0</v>
      </c>
      <c r="FL24" s="1">
        <v>0</v>
      </c>
      <c r="FM24" s="1">
        <v>0</v>
      </c>
      <c r="FN24" s="1">
        <v>0</v>
      </c>
      <c r="FO24" s="1">
        <v>0</v>
      </c>
      <c r="FP24" s="1">
        <v>0</v>
      </c>
      <c r="FQ24" s="1">
        <v>0</v>
      </c>
      <c r="FR24" s="1">
        <v>0</v>
      </c>
      <c r="FS24" s="1">
        <v>0</v>
      </c>
      <c r="FT24" s="1">
        <v>0</v>
      </c>
      <c r="FU24" s="1">
        <v>0</v>
      </c>
      <c r="FV24" s="1">
        <v>0</v>
      </c>
      <c r="FW24" s="1">
        <v>0</v>
      </c>
      <c r="FX24" s="1">
        <v>0</v>
      </c>
      <c r="FY24" s="1">
        <v>0</v>
      </c>
      <c r="FZ24" s="1">
        <v>0</v>
      </c>
      <c r="GA24" s="1">
        <v>0</v>
      </c>
      <c r="GB24" s="1">
        <v>85759553</v>
      </c>
      <c r="GC24" s="1">
        <v>0</v>
      </c>
      <c r="GD24" s="1">
        <v>0</v>
      </c>
      <c r="GE24" s="1">
        <v>9811</v>
      </c>
      <c r="GF24" s="1">
        <v>0</v>
      </c>
      <c r="GG24" s="1">
        <v>3426746</v>
      </c>
      <c r="GH24" s="1">
        <v>0</v>
      </c>
      <c r="GI24" s="1">
        <v>3436557</v>
      </c>
      <c r="GJ24" s="9">
        <v>89196110</v>
      </c>
      <c r="GK24" s="1">
        <v>0</v>
      </c>
      <c r="GL24" s="1">
        <v>0</v>
      </c>
      <c r="GM24" s="1">
        <v>0</v>
      </c>
      <c r="GN24" s="1">
        <v>0</v>
      </c>
      <c r="GO24" s="1">
        <v>0</v>
      </c>
      <c r="GP24" s="1">
        <v>0</v>
      </c>
      <c r="GQ24" s="1">
        <v>0</v>
      </c>
      <c r="GR24" s="1">
        <v>0</v>
      </c>
      <c r="GS24" s="1">
        <v>0</v>
      </c>
      <c r="GT24" s="1">
        <v>89196110</v>
      </c>
      <c r="GU24" s="1">
        <v>89196110</v>
      </c>
    </row>
    <row r="25" spans="1:203">
      <c r="A25" s="234"/>
      <c r="B25" s="2" t="s">
        <v>221</v>
      </c>
      <c r="C25" s="1" t="s">
        <v>58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690739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45984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3890</v>
      </c>
      <c r="BH25" s="1">
        <v>0</v>
      </c>
      <c r="BI25" s="1">
        <v>0</v>
      </c>
      <c r="BJ25" s="1">
        <v>0</v>
      </c>
      <c r="BK25" s="1">
        <v>18869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3487</v>
      </c>
      <c r="BV25" s="1">
        <v>0</v>
      </c>
      <c r="BW25" s="1">
        <v>30156</v>
      </c>
      <c r="BX25" s="1">
        <v>25074</v>
      </c>
      <c r="BY25" s="1">
        <v>0</v>
      </c>
      <c r="BZ25" s="1">
        <v>25855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37391</v>
      </c>
      <c r="CK25" s="1">
        <v>0</v>
      </c>
      <c r="CL25" s="1">
        <v>0</v>
      </c>
      <c r="CM25" s="1">
        <v>414550</v>
      </c>
      <c r="CN25" s="1">
        <v>0</v>
      </c>
      <c r="CO25" s="1">
        <v>753490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1">
        <v>0</v>
      </c>
      <c r="DO25" s="1">
        <v>0</v>
      </c>
      <c r="DP25" s="1">
        <v>0</v>
      </c>
      <c r="DQ25" s="1">
        <v>0</v>
      </c>
      <c r="DR25" s="1">
        <v>0</v>
      </c>
      <c r="DS25" s="1">
        <v>0</v>
      </c>
      <c r="DT25" s="1">
        <v>0</v>
      </c>
      <c r="DU25" s="1">
        <v>0</v>
      </c>
      <c r="DV25" s="1">
        <v>0</v>
      </c>
      <c r="DW25" s="1">
        <v>0</v>
      </c>
      <c r="DX25" s="1">
        <v>0</v>
      </c>
      <c r="DY25" s="1">
        <v>0</v>
      </c>
      <c r="DZ25" s="1">
        <v>0</v>
      </c>
      <c r="EA25" s="1">
        <v>0</v>
      </c>
      <c r="EB25" s="1">
        <v>0</v>
      </c>
      <c r="EC25" s="1">
        <v>0</v>
      </c>
      <c r="ED25" s="1">
        <v>0</v>
      </c>
      <c r="EE25" s="1">
        <v>0</v>
      </c>
      <c r="EF25" s="1">
        <v>0</v>
      </c>
      <c r="EG25" s="1">
        <v>5202</v>
      </c>
      <c r="EH25" s="1">
        <v>0</v>
      </c>
      <c r="EI25" s="1">
        <v>0</v>
      </c>
      <c r="EJ25" s="1">
        <v>0</v>
      </c>
      <c r="EK25" s="1">
        <v>0</v>
      </c>
      <c r="EL25" s="1">
        <v>0</v>
      </c>
      <c r="EM25" s="1">
        <v>0</v>
      </c>
      <c r="EN25" s="1">
        <v>0</v>
      </c>
      <c r="EO25" s="1">
        <v>0</v>
      </c>
      <c r="EP25" s="1">
        <v>0</v>
      </c>
      <c r="EQ25" s="1">
        <v>0</v>
      </c>
      <c r="ER25" s="1">
        <v>0</v>
      </c>
      <c r="ES25" s="1">
        <v>0</v>
      </c>
      <c r="ET25" s="1">
        <v>0</v>
      </c>
      <c r="EU25" s="1">
        <v>0</v>
      </c>
      <c r="EV25" s="1">
        <v>0</v>
      </c>
      <c r="EW25" s="1">
        <v>0</v>
      </c>
      <c r="EX25" s="1">
        <v>0</v>
      </c>
      <c r="EY25" s="1">
        <v>0</v>
      </c>
      <c r="EZ25" s="1">
        <v>0</v>
      </c>
      <c r="FA25" s="1">
        <v>0</v>
      </c>
      <c r="FB25" s="1">
        <v>0</v>
      </c>
      <c r="FC25" s="1">
        <v>0</v>
      </c>
      <c r="FD25" s="1">
        <v>0</v>
      </c>
      <c r="FE25" s="1">
        <v>0</v>
      </c>
      <c r="FF25" s="1">
        <v>0</v>
      </c>
      <c r="FG25" s="1">
        <v>0</v>
      </c>
      <c r="FH25" s="1">
        <v>0</v>
      </c>
      <c r="FI25" s="1">
        <v>0</v>
      </c>
      <c r="FJ25" s="1">
        <v>0</v>
      </c>
      <c r="FK25" s="1">
        <v>0</v>
      </c>
      <c r="FL25" s="1">
        <v>0</v>
      </c>
      <c r="FM25" s="1">
        <v>0</v>
      </c>
      <c r="FN25" s="1">
        <v>0</v>
      </c>
      <c r="FO25" s="1">
        <v>0</v>
      </c>
      <c r="FP25" s="1">
        <v>0</v>
      </c>
      <c r="FQ25" s="1">
        <v>0</v>
      </c>
      <c r="FR25" s="1">
        <v>0</v>
      </c>
      <c r="FS25" s="1">
        <v>0</v>
      </c>
      <c r="FT25" s="1">
        <v>0</v>
      </c>
      <c r="FU25" s="1">
        <v>0</v>
      </c>
      <c r="FV25" s="1">
        <v>0</v>
      </c>
      <c r="FW25" s="1">
        <v>180613</v>
      </c>
      <c r="FX25" s="1">
        <v>0</v>
      </c>
      <c r="FY25" s="1">
        <v>0</v>
      </c>
      <c r="FZ25" s="1">
        <v>0</v>
      </c>
      <c r="GA25" s="1">
        <v>4759</v>
      </c>
      <c r="GB25" s="1">
        <v>2240059</v>
      </c>
      <c r="GC25" s="1">
        <v>354877</v>
      </c>
      <c r="GD25" s="1">
        <v>0</v>
      </c>
      <c r="GE25" s="1">
        <v>322219</v>
      </c>
      <c r="GF25" s="1">
        <v>0</v>
      </c>
      <c r="GG25" s="1">
        <v>155915</v>
      </c>
      <c r="GH25" s="1">
        <v>0</v>
      </c>
      <c r="GI25" s="1">
        <v>833011</v>
      </c>
      <c r="GJ25" s="9">
        <v>3073070</v>
      </c>
      <c r="GK25" s="1">
        <v>0</v>
      </c>
      <c r="GL25" s="1">
        <v>0</v>
      </c>
      <c r="GM25" s="1">
        <v>0</v>
      </c>
      <c r="GN25" s="1">
        <v>0</v>
      </c>
      <c r="GO25" s="1">
        <v>0</v>
      </c>
      <c r="GP25" s="1">
        <v>0</v>
      </c>
      <c r="GQ25" s="1">
        <v>0</v>
      </c>
      <c r="GR25" s="1">
        <v>0</v>
      </c>
      <c r="GS25" s="1">
        <v>0</v>
      </c>
      <c r="GT25" s="1">
        <v>3073070</v>
      </c>
      <c r="GU25" s="1">
        <v>3073070</v>
      </c>
    </row>
    <row r="26" spans="1:203">
      <c r="A26" s="234"/>
      <c r="B26" s="2" t="s">
        <v>222</v>
      </c>
      <c r="C26" s="1" t="s">
        <v>59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100481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6397843</v>
      </c>
      <c r="Y26" s="1">
        <v>485138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89664120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9258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T26" s="1">
        <v>0</v>
      </c>
      <c r="DU26" s="1">
        <v>0</v>
      </c>
      <c r="DV26" s="1">
        <v>0</v>
      </c>
      <c r="DW26" s="1">
        <v>0</v>
      </c>
      <c r="DX26" s="1">
        <v>0</v>
      </c>
      <c r="DY26" s="1">
        <v>0</v>
      </c>
      <c r="DZ26" s="1">
        <v>0</v>
      </c>
      <c r="EA26" s="1">
        <v>0</v>
      </c>
      <c r="EB26" s="1">
        <v>0</v>
      </c>
      <c r="EC26" s="1">
        <v>0</v>
      </c>
      <c r="ED26" s="1">
        <v>0</v>
      </c>
      <c r="EE26" s="1">
        <v>0</v>
      </c>
      <c r="EF26" s="1">
        <v>0</v>
      </c>
      <c r="EG26" s="1">
        <v>0</v>
      </c>
      <c r="EH26" s="1">
        <v>0</v>
      </c>
      <c r="EI26" s="1">
        <v>0</v>
      </c>
      <c r="EJ26" s="1">
        <v>0</v>
      </c>
      <c r="EK26" s="1">
        <v>0</v>
      </c>
      <c r="EL26" s="1">
        <v>0</v>
      </c>
      <c r="EM26" s="1">
        <v>0</v>
      </c>
      <c r="EN26" s="1">
        <v>0</v>
      </c>
      <c r="EO26" s="1">
        <v>0</v>
      </c>
      <c r="EP26" s="1">
        <v>0</v>
      </c>
      <c r="EQ26" s="1">
        <v>0</v>
      </c>
      <c r="ER26" s="1">
        <v>0</v>
      </c>
      <c r="ES26" s="1">
        <v>0</v>
      </c>
      <c r="ET26" s="1">
        <v>0</v>
      </c>
      <c r="EU26" s="1">
        <v>0</v>
      </c>
      <c r="EV26" s="1">
        <v>0</v>
      </c>
      <c r="EW26" s="1">
        <v>0</v>
      </c>
      <c r="EX26" s="1">
        <v>0</v>
      </c>
      <c r="EY26" s="1">
        <v>0</v>
      </c>
      <c r="EZ26" s="1">
        <v>0</v>
      </c>
      <c r="FA26" s="1">
        <v>0</v>
      </c>
      <c r="FB26" s="1">
        <v>0</v>
      </c>
      <c r="FC26" s="1">
        <v>0</v>
      </c>
      <c r="FD26" s="1">
        <v>0</v>
      </c>
      <c r="FE26" s="1">
        <v>0</v>
      </c>
      <c r="FF26" s="1">
        <v>0</v>
      </c>
      <c r="FG26" s="1">
        <v>0</v>
      </c>
      <c r="FH26" s="1">
        <v>0</v>
      </c>
      <c r="FI26" s="1">
        <v>0</v>
      </c>
      <c r="FJ26" s="1">
        <v>0</v>
      </c>
      <c r="FK26" s="1">
        <v>0</v>
      </c>
      <c r="FL26" s="1">
        <v>0</v>
      </c>
      <c r="FM26" s="1">
        <v>0</v>
      </c>
      <c r="FN26" s="1">
        <v>0</v>
      </c>
      <c r="FO26" s="1">
        <v>0</v>
      </c>
      <c r="FP26" s="1">
        <v>0</v>
      </c>
      <c r="FQ26" s="1">
        <v>0</v>
      </c>
      <c r="FR26" s="1">
        <v>0</v>
      </c>
      <c r="FS26" s="1">
        <v>0</v>
      </c>
      <c r="FT26" s="1">
        <v>0</v>
      </c>
      <c r="FU26" s="1">
        <v>0</v>
      </c>
      <c r="FV26" s="1">
        <v>0</v>
      </c>
      <c r="FW26" s="1">
        <v>5779</v>
      </c>
      <c r="FX26" s="1">
        <v>0</v>
      </c>
      <c r="FY26" s="1">
        <v>0</v>
      </c>
      <c r="FZ26" s="1">
        <v>0</v>
      </c>
      <c r="GA26" s="1">
        <v>218261</v>
      </c>
      <c r="GB26" s="1">
        <v>96880880</v>
      </c>
      <c r="GC26" s="1">
        <v>13644490</v>
      </c>
      <c r="GD26" s="1">
        <v>0</v>
      </c>
      <c r="GE26" s="1">
        <v>767649</v>
      </c>
      <c r="GF26" s="1">
        <v>0</v>
      </c>
      <c r="GG26" s="1">
        <v>164620</v>
      </c>
      <c r="GH26" s="1">
        <v>0</v>
      </c>
      <c r="GI26" s="1">
        <v>14576759</v>
      </c>
      <c r="GJ26" s="9">
        <v>111457639</v>
      </c>
      <c r="GK26" s="1">
        <v>0</v>
      </c>
      <c r="GL26" s="1">
        <v>0</v>
      </c>
      <c r="GM26" s="1">
        <v>0</v>
      </c>
      <c r="GN26" s="1">
        <v>0</v>
      </c>
      <c r="GO26" s="1">
        <v>0</v>
      </c>
      <c r="GP26" s="1">
        <v>0</v>
      </c>
      <c r="GQ26" s="1">
        <v>0</v>
      </c>
      <c r="GR26" s="1">
        <v>0</v>
      </c>
      <c r="GS26" s="1">
        <v>0</v>
      </c>
      <c r="GT26" s="1">
        <v>111457639</v>
      </c>
      <c r="GU26" s="1">
        <v>111457639</v>
      </c>
    </row>
    <row r="27" spans="1:203">
      <c r="A27" s="234"/>
      <c r="B27" s="2" t="s">
        <v>223</v>
      </c>
      <c r="C27" s="1" t="s">
        <v>42</v>
      </c>
      <c r="D27" s="1">
        <v>0</v>
      </c>
      <c r="E27" s="1">
        <v>4195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473</v>
      </c>
      <c r="X27" s="1">
        <v>2279850</v>
      </c>
      <c r="Y27" s="1">
        <v>184935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5462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2247420</v>
      </c>
      <c r="BE27" s="1">
        <v>46362</v>
      </c>
      <c r="BF27" s="1">
        <v>0</v>
      </c>
      <c r="BG27" s="1">
        <v>53634</v>
      </c>
      <c r="BH27" s="1">
        <v>0</v>
      </c>
      <c r="BI27" s="1">
        <v>0</v>
      </c>
      <c r="BJ27" s="1">
        <v>0</v>
      </c>
      <c r="BK27" s="1">
        <v>746049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85749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0</v>
      </c>
      <c r="DO27" s="1">
        <v>0</v>
      </c>
      <c r="DP27" s="1">
        <v>0</v>
      </c>
      <c r="DQ27" s="1">
        <v>0</v>
      </c>
      <c r="DR27" s="1">
        <v>0</v>
      </c>
      <c r="DS27" s="1">
        <v>0</v>
      </c>
      <c r="DT27" s="1">
        <v>0</v>
      </c>
      <c r="DU27" s="1">
        <v>0</v>
      </c>
      <c r="DV27" s="1">
        <v>0</v>
      </c>
      <c r="DW27" s="1">
        <v>0</v>
      </c>
      <c r="DX27" s="1">
        <v>0</v>
      </c>
      <c r="DY27" s="1">
        <v>0</v>
      </c>
      <c r="DZ27" s="1">
        <v>0</v>
      </c>
      <c r="EA27" s="1">
        <v>0</v>
      </c>
      <c r="EB27" s="1">
        <v>0</v>
      </c>
      <c r="EC27" s="1">
        <v>0</v>
      </c>
      <c r="ED27" s="1">
        <v>0</v>
      </c>
      <c r="EE27" s="1">
        <v>0</v>
      </c>
      <c r="EF27" s="1">
        <v>0</v>
      </c>
      <c r="EG27" s="1">
        <v>24309</v>
      </c>
      <c r="EH27" s="1">
        <v>0</v>
      </c>
      <c r="EI27" s="1">
        <v>0</v>
      </c>
      <c r="EJ27" s="1">
        <v>0</v>
      </c>
      <c r="EK27" s="1">
        <v>0</v>
      </c>
      <c r="EL27" s="1">
        <v>0</v>
      </c>
      <c r="EM27" s="1">
        <v>0</v>
      </c>
      <c r="EN27" s="1">
        <v>0</v>
      </c>
      <c r="EO27" s="1">
        <v>0</v>
      </c>
      <c r="EP27" s="1">
        <v>0</v>
      </c>
      <c r="EQ27" s="1">
        <v>0</v>
      </c>
      <c r="ER27" s="1">
        <v>0</v>
      </c>
      <c r="ES27" s="1">
        <v>0</v>
      </c>
      <c r="ET27" s="1">
        <v>3704806</v>
      </c>
      <c r="EU27" s="1">
        <v>1297853</v>
      </c>
      <c r="EV27" s="1">
        <v>0</v>
      </c>
      <c r="EW27" s="1">
        <v>0</v>
      </c>
      <c r="EX27" s="1">
        <v>0</v>
      </c>
      <c r="EY27" s="1">
        <v>0</v>
      </c>
      <c r="EZ27" s="1">
        <v>0</v>
      </c>
      <c r="FA27" s="1">
        <v>0</v>
      </c>
      <c r="FB27" s="1">
        <v>0</v>
      </c>
      <c r="FC27" s="1">
        <v>0</v>
      </c>
      <c r="FD27" s="1">
        <v>0</v>
      </c>
      <c r="FE27" s="1">
        <v>0</v>
      </c>
      <c r="FF27" s="1">
        <v>0</v>
      </c>
      <c r="FG27" s="1">
        <v>0</v>
      </c>
      <c r="FH27" s="1">
        <v>0</v>
      </c>
      <c r="FI27" s="1">
        <v>0</v>
      </c>
      <c r="FJ27" s="1">
        <v>0</v>
      </c>
      <c r="FK27" s="1">
        <v>0</v>
      </c>
      <c r="FL27" s="1">
        <v>0</v>
      </c>
      <c r="FM27" s="1">
        <v>0</v>
      </c>
      <c r="FN27" s="1">
        <v>56227</v>
      </c>
      <c r="FO27" s="1">
        <v>0</v>
      </c>
      <c r="FP27" s="1">
        <v>768838</v>
      </c>
      <c r="FQ27" s="1">
        <v>0</v>
      </c>
      <c r="FR27" s="1">
        <v>0</v>
      </c>
      <c r="FS27" s="1">
        <v>0</v>
      </c>
      <c r="FT27" s="1">
        <v>0</v>
      </c>
      <c r="FU27" s="1">
        <v>0</v>
      </c>
      <c r="FV27" s="1">
        <v>0</v>
      </c>
      <c r="FW27" s="1">
        <v>4679</v>
      </c>
      <c r="FX27" s="1">
        <v>0</v>
      </c>
      <c r="FY27" s="1">
        <v>7146</v>
      </c>
      <c r="FZ27" s="1">
        <v>0</v>
      </c>
      <c r="GA27" s="1">
        <v>191396</v>
      </c>
      <c r="GB27" s="1">
        <v>11709383</v>
      </c>
      <c r="GC27" s="1">
        <v>45353566</v>
      </c>
      <c r="GD27" s="1">
        <v>304373</v>
      </c>
      <c r="GE27" s="1">
        <v>0</v>
      </c>
      <c r="GF27" s="1">
        <v>0</v>
      </c>
      <c r="GG27" s="1">
        <v>1072976</v>
      </c>
      <c r="GH27" s="1">
        <v>1005</v>
      </c>
      <c r="GI27" s="1">
        <v>46731920</v>
      </c>
      <c r="GJ27" s="9">
        <v>58441303</v>
      </c>
      <c r="GK27" s="1">
        <v>0</v>
      </c>
      <c r="GL27" s="1">
        <v>0</v>
      </c>
      <c r="GM27" s="1">
        <v>0</v>
      </c>
      <c r="GN27" s="1">
        <v>0</v>
      </c>
      <c r="GO27" s="1">
        <v>0</v>
      </c>
      <c r="GP27" s="1">
        <v>0</v>
      </c>
      <c r="GQ27" s="1">
        <v>0</v>
      </c>
      <c r="GR27" s="1">
        <v>0</v>
      </c>
      <c r="GS27" s="1">
        <v>0</v>
      </c>
      <c r="GT27" s="1">
        <v>58441303</v>
      </c>
      <c r="GU27" s="1">
        <v>58441303</v>
      </c>
    </row>
    <row r="28" spans="1:203">
      <c r="A28" s="234"/>
      <c r="B28" s="2" t="s">
        <v>224</v>
      </c>
      <c r="C28" s="1" t="s">
        <v>111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237594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2554189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  <c r="DT28" s="1">
        <v>0</v>
      </c>
      <c r="DU28" s="1">
        <v>0</v>
      </c>
      <c r="DV28" s="1">
        <v>0</v>
      </c>
      <c r="DW28" s="1">
        <v>0</v>
      </c>
      <c r="DX28" s="1">
        <v>0</v>
      </c>
      <c r="DY28" s="1">
        <v>0</v>
      </c>
      <c r="DZ28" s="1">
        <v>0</v>
      </c>
      <c r="EA28" s="1">
        <v>0</v>
      </c>
      <c r="EB28" s="1">
        <v>0</v>
      </c>
      <c r="EC28" s="1">
        <v>0</v>
      </c>
      <c r="ED28" s="1">
        <v>0</v>
      </c>
      <c r="EE28" s="1">
        <v>0</v>
      </c>
      <c r="EF28" s="1">
        <v>0</v>
      </c>
      <c r="EG28" s="1">
        <v>0</v>
      </c>
      <c r="EH28" s="1">
        <v>0</v>
      </c>
      <c r="EI28" s="1">
        <v>0</v>
      </c>
      <c r="EJ28" s="1">
        <v>0</v>
      </c>
      <c r="EK28" s="1">
        <v>0</v>
      </c>
      <c r="EL28" s="1">
        <v>0</v>
      </c>
      <c r="EM28" s="1">
        <v>0</v>
      </c>
      <c r="EN28" s="1">
        <v>0</v>
      </c>
      <c r="EO28" s="1">
        <v>0</v>
      </c>
      <c r="EP28" s="1">
        <v>0</v>
      </c>
      <c r="EQ28" s="1">
        <v>0</v>
      </c>
      <c r="ER28" s="1">
        <v>0</v>
      </c>
      <c r="ES28" s="1">
        <v>0</v>
      </c>
      <c r="ET28" s="1">
        <v>0</v>
      </c>
      <c r="EU28" s="1">
        <v>0</v>
      </c>
      <c r="EV28" s="1">
        <v>0</v>
      </c>
      <c r="EW28" s="1">
        <v>0</v>
      </c>
      <c r="EX28" s="1">
        <v>0</v>
      </c>
      <c r="EY28" s="1">
        <v>0</v>
      </c>
      <c r="EZ28" s="1">
        <v>0</v>
      </c>
      <c r="FA28" s="1">
        <v>0</v>
      </c>
      <c r="FB28" s="1">
        <v>0</v>
      </c>
      <c r="FC28" s="1">
        <v>0</v>
      </c>
      <c r="FD28" s="1">
        <v>0</v>
      </c>
      <c r="FE28" s="1">
        <v>0</v>
      </c>
      <c r="FF28" s="1">
        <v>0</v>
      </c>
      <c r="FG28" s="1">
        <v>0</v>
      </c>
      <c r="FH28" s="1">
        <v>0</v>
      </c>
      <c r="FI28" s="1">
        <v>0</v>
      </c>
      <c r="FJ28" s="1">
        <v>0</v>
      </c>
      <c r="FK28" s="1">
        <v>0</v>
      </c>
      <c r="FL28" s="1">
        <v>0</v>
      </c>
      <c r="FM28" s="1">
        <v>0</v>
      </c>
      <c r="FN28" s="1">
        <v>0</v>
      </c>
      <c r="FO28" s="1">
        <v>0</v>
      </c>
      <c r="FP28" s="1">
        <v>0</v>
      </c>
      <c r="FQ28" s="1">
        <v>0</v>
      </c>
      <c r="FR28" s="1">
        <v>0</v>
      </c>
      <c r="FS28" s="1">
        <v>0</v>
      </c>
      <c r="FT28" s="1">
        <v>0</v>
      </c>
      <c r="FU28" s="1">
        <v>0</v>
      </c>
      <c r="FV28" s="1">
        <v>0</v>
      </c>
      <c r="FW28" s="1">
        <v>0</v>
      </c>
      <c r="FX28" s="1">
        <v>0</v>
      </c>
      <c r="FY28" s="1">
        <v>0</v>
      </c>
      <c r="FZ28" s="1">
        <v>0</v>
      </c>
      <c r="GA28" s="1">
        <v>0</v>
      </c>
      <c r="GB28" s="1">
        <v>2791783</v>
      </c>
      <c r="GC28" s="1">
        <v>0</v>
      </c>
      <c r="GD28" s="1">
        <v>116</v>
      </c>
      <c r="GE28" s="1">
        <v>0</v>
      </c>
      <c r="GF28" s="1">
        <v>0</v>
      </c>
      <c r="GG28" s="1">
        <v>4837</v>
      </c>
      <c r="GH28" s="1">
        <v>0</v>
      </c>
      <c r="GI28" s="1">
        <v>4953</v>
      </c>
      <c r="GJ28" s="9">
        <v>2796736</v>
      </c>
      <c r="GK28" s="1">
        <v>0</v>
      </c>
      <c r="GL28" s="1">
        <v>0</v>
      </c>
      <c r="GM28" s="1">
        <v>0</v>
      </c>
      <c r="GN28" s="1">
        <v>0</v>
      </c>
      <c r="GO28" s="1">
        <v>0</v>
      </c>
      <c r="GP28" s="1">
        <v>0</v>
      </c>
      <c r="GQ28" s="1">
        <v>0</v>
      </c>
      <c r="GR28" s="1">
        <v>0</v>
      </c>
      <c r="GS28" s="1">
        <v>0</v>
      </c>
      <c r="GT28" s="1">
        <v>2796736</v>
      </c>
      <c r="GU28" s="1">
        <v>2796736</v>
      </c>
    </row>
    <row r="29" spans="1:203">
      <c r="A29" s="234"/>
      <c r="B29" s="2" t="s">
        <v>225</v>
      </c>
      <c r="C29" s="1" t="s">
        <v>1</v>
      </c>
      <c r="D29" s="1">
        <v>14545692</v>
      </c>
      <c r="E29" s="1">
        <v>1321168</v>
      </c>
      <c r="F29" s="1">
        <v>39048</v>
      </c>
      <c r="G29" s="1">
        <v>2629250</v>
      </c>
      <c r="H29" s="1">
        <v>166242</v>
      </c>
      <c r="I29" s="1">
        <v>542624</v>
      </c>
      <c r="J29" s="1">
        <v>3805675</v>
      </c>
      <c r="K29" s="1">
        <v>4779071</v>
      </c>
      <c r="L29" s="1">
        <v>4174223</v>
      </c>
      <c r="M29" s="1">
        <v>51096</v>
      </c>
      <c r="N29" s="1">
        <v>1236344</v>
      </c>
      <c r="O29" s="1">
        <v>877</v>
      </c>
      <c r="P29" s="1">
        <v>6011</v>
      </c>
      <c r="Q29" s="1">
        <v>128114</v>
      </c>
      <c r="R29" s="1">
        <v>76891</v>
      </c>
      <c r="S29" s="1">
        <v>2465197</v>
      </c>
      <c r="T29" s="1">
        <v>355933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129054</v>
      </c>
      <c r="AA29" s="1">
        <v>0</v>
      </c>
      <c r="AB29" s="1">
        <v>475700</v>
      </c>
      <c r="AC29" s="1">
        <v>17152</v>
      </c>
      <c r="AD29" s="1">
        <v>47268</v>
      </c>
      <c r="AE29" s="1">
        <v>46688</v>
      </c>
      <c r="AF29" s="1">
        <v>470931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  <c r="DT29" s="1">
        <v>0</v>
      </c>
      <c r="DU29" s="1">
        <v>0</v>
      </c>
      <c r="DV29" s="1">
        <v>0</v>
      </c>
      <c r="DW29" s="1">
        <v>0</v>
      </c>
      <c r="DX29" s="1">
        <v>0</v>
      </c>
      <c r="DY29" s="1">
        <v>0</v>
      </c>
      <c r="DZ29" s="1">
        <v>0</v>
      </c>
      <c r="EA29" s="1">
        <v>0</v>
      </c>
      <c r="EB29" s="1">
        <v>0</v>
      </c>
      <c r="EC29" s="1">
        <v>0</v>
      </c>
      <c r="ED29" s="1">
        <v>0</v>
      </c>
      <c r="EE29" s="1">
        <v>0</v>
      </c>
      <c r="EF29" s="1">
        <v>0</v>
      </c>
      <c r="EG29" s="1">
        <v>0</v>
      </c>
      <c r="EH29" s="1">
        <v>0</v>
      </c>
      <c r="EI29" s="1">
        <v>0</v>
      </c>
      <c r="EJ29" s="1">
        <v>0</v>
      </c>
      <c r="EK29" s="1">
        <v>0</v>
      </c>
      <c r="EL29" s="1">
        <v>0</v>
      </c>
      <c r="EM29" s="1">
        <v>0</v>
      </c>
      <c r="EN29" s="1">
        <v>0</v>
      </c>
      <c r="EO29" s="1">
        <v>0</v>
      </c>
      <c r="EP29" s="1">
        <v>0</v>
      </c>
      <c r="EQ29" s="1">
        <v>0</v>
      </c>
      <c r="ER29" s="1">
        <v>0</v>
      </c>
      <c r="ES29" s="1">
        <v>0</v>
      </c>
      <c r="ET29" s="1">
        <v>0</v>
      </c>
      <c r="EU29" s="1">
        <v>0</v>
      </c>
      <c r="EV29" s="1">
        <v>0</v>
      </c>
      <c r="EW29" s="1">
        <v>0</v>
      </c>
      <c r="EX29" s="1">
        <v>0</v>
      </c>
      <c r="EY29" s="1">
        <v>0</v>
      </c>
      <c r="EZ29" s="1">
        <v>0</v>
      </c>
      <c r="FA29" s="1">
        <v>0</v>
      </c>
      <c r="FB29" s="1">
        <v>0</v>
      </c>
      <c r="FC29" s="1">
        <v>0</v>
      </c>
      <c r="FD29" s="1">
        <v>0</v>
      </c>
      <c r="FE29" s="1">
        <v>0</v>
      </c>
      <c r="FF29" s="1">
        <v>0</v>
      </c>
      <c r="FG29" s="1">
        <v>0</v>
      </c>
      <c r="FH29" s="1">
        <v>0</v>
      </c>
      <c r="FI29" s="1">
        <v>0</v>
      </c>
      <c r="FJ29" s="1">
        <v>0</v>
      </c>
      <c r="FK29" s="1">
        <v>0</v>
      </c>
      <c r="FL29" s="1">
        <v>0</v>
      </c>
      <c r="FM29" s="1">
        <v>0</v>
      </c>
      <c r="FN29" s="1">
        <v>0</v>
      </c>
      <c r="FO29" s="1">
        <v>0</v>
      </c>
      <c r="FP29" s="1">
        <v>0</v>
      </c>
      <c r="FQ29" s="1">
        <v>0</v>
      </c>
      <c r="FR29" s="1">
        <v>0</v>
      </c>
      <c r="FS29" s="1">
        <v>0</v>
      </c>
      <c r="FT29" s="1">
        <v>0</v>
      </c>
      <c r="FU29" s="1">
        <v>0</v>
      </c>
      <c r="FV29" s="1">
        <v>0</v>
      </c>
      <c r="FW29" s="1">
        <v>0</v>
      </c>
      <c r="FX29" s="1">
        <v>0</v>
      </c>
      <c r="FY29" s="1">
        <v>0</v>
      </c>
      <c r="FZ29" s="1">
        <v>0</v>
      </c>
      <c r="GA29" s="1">
        <v>0</v>
      </c>
      <c r="GB29" s="1">
        <v>37510249</v>
      </c>
      <c r="GC29" s="1">
        <v>0</v>
      </c>
      <c r="GD29" s="1">
        <v>0</v>
      </c>
      <c r="GE29" s="1">
        <v>0</v>
      </c>
      <c r="GF29" s="1">
        <v>0</v>
      </c>
      <c r="GG29" s="1">
        <v>0</v>
      </c>
      <c r="GH29" s="1">
        <v>0</v>
      </c>
      <c r="GI29" s="1">
        <v>0</v>
      </c>
      <c r="GJ29" s="9">
        <v>37510249</v>
      </c>
      <c r="GK29" s="1">
        <v>0</v>
      </c>
      <c r="GL29" s="1">
        <v>0</v>
      </c>
      <c r="GM29" s="1">
        <v>0</v>
      </c>
      <c r="GN29" s="1">
        <v>0</v>
      </c>
      <c r="GO29" s="1">
        <v>0</v>
      </c>
      <c r="GP29" s="1">
        <v>0</v>
      </c>
      <c r="GQ29" s="1">
        <v>0</v>
      </c>
      <c r="GR29" s="1">
        <v>0</v>
      </c>
      <c r="GS29" s="1">
        <v>0</v>
      </c>
      <c r="GT29" s="1">
        <v>37510249</v>
      </c>
      <c r="GU29" s="1">
        <v>37510249</v>
      </c>
    </row>
    <row r="30" spans="1:203">
      <c r="A30" s="234"/>
      <c r="B30" s="2" t="s">
        <v>226</v>
      </c>
      <c r="C30" s="1" t="s">
        <v>2</v>
      </c>
      <c r="D30" s="1">
        <v>1506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3343</v>
      </c>
      <c r="R30" s="1">
        <v>0</v>
      </c>
      <c r="S30" s="1">
        <v>0</v>
      </c>
      <c r="T30" s="1">
        <v>0</v>
      </c>
      <c r="U30" s="1">
        <v>281</v>
      </c>
      <c r="V30" s="1">
        <v>0</v>
      </c>
      <c r="W30" s="1">
        <v>0</v>
      </c>
      <c r="X30" s="1">
        <v>0</v>
      </c>
      <c r="Y30" s="1">
        <v>0</v>
      </c>
      <c r="Z30" s="1">
        <v>79151</v>
      </c>
      <c r="AA30" s="1">
        <v>0</v>
      </c>
      <c r="AB30" s="1">
        <v>0</v>
      </c>
      <c r="AC30" s="1">
        <v>707700</v>
      </c>
      <c r="AD30" s="1">
        <v>0</v>
      </c>
      <c r="AE30" s="1">
        <v>0</v>
      </c>
      <c r="AF30" s="1">
        <v>798</v>
      </c>
      <c r="AG30" s="1">
        <v>380</v>
      </c>
      <c r="AH30" s="1">
        <v>0</v>
      </c>
      <c r="AI30" s="1">
        <v>0</v>
      </c>
      <c r="AJ30" s="1">
        <v>11</v>
      </c>
      <c r="AK30" s="1">
        <v>0</v>
      </c>
      <c r="AL30" s="1">
        <v>2285</v>
      </c>
      <c r="AM30" s="1">
        <v>0</v>
      </c>
      <c r="AN30" s="1">
        <v>1516</v>
      </c>
      <c r="AO30" s="1">
        <v>0</v>
      </c>
      <c r="AP30" s="1">
        <v>55861</v>
      </c>
      <c r="AQ30" s="1">
        <v>17241</v>
      </c>
      <c r="AR30" s="1">
        <v>137916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21358006</v>
      </c>
      <c r="CD30" s="1">
        <v>4902924</v>
      </c>
      <c r="CE30" s="1">
        <v>153838</v>
      </c>
      <c r="CF30" s="1">
        <v>3417366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1">
        <v>0</v>
      </c>
      <c r="DS30" s="1">
        <v>0</v>
      </c>
      <c r="DT30" s="1">
        <v>0</v>
      </c>
      <c r="DU30" s="1">
        <v>0</v>
      </c>
      <c r="DV30" s="1">
        <v>0</v>
      </c>
      <c r="DW30" s="1">
        <v>0</v>
      </c>
      <c r="DX30" s="1">
        <v>0</v>
      </c>
      <c r="DY30" s="1">
        <v>0</v>
      </c>
      <c r="DZ30" s="1">
        <v>0</v>
      </c>
      <c r="EA30" s="1">
        <v>0</v>
      </c>
      <c r="EB30" s="1">
        <v>0</v>
      </c>
      <c r="EC30" s="1">
        <v>0</v>
      </c>
      <c r="ED30" s="1">
        <v>0</v>
      </c>
      <c r="EE30" s="1">
        <v>0</v>
      </c>
      <c r="EF30" s="1">
        <v>0</v>
      </c>
      <c r="EG30" s="1">
        <v>0</v>
      </c>
      <c r="EH30" s="1">
        <v>0</v>
      </c>
      <c r="EI30" s="1">
        <v>0</v>
      </c>
      <c r="EJ30" s="1">
        <v>0</v>
      </c>
      <c r="EK30" s="1">
        <v>2615316</v>
      </c>
      <c r="EL30" s="1">
        <v>2530950</v>
      </c>
      <c r="EM30" s="1">
        <v>18522</v>
      </c>
      <c r="EN30" s="1">
        <v>463249</v>
      </c>
      <c r="EO30" s="1">
        <v>11029</v>
      </c>
      <c r="EP30" s="1">
        <v>5118</v>
      </c>
      <c r="EQ30" s="1">
        <v>22681</v>
      </c>
      <c r="ER30" s="1">
        <v>0</v>
      </c>
      <c r="ES30" s="1">
        <v>0</v>
      </c>
      <c r="ET30" s="1">
        <v>0</v>
      </c>
      <c r="EU30" s="1">
        <v>0</v>
      </c>
      <c r="EV30" s="1">
        <v>0</v>
      </c>
      <c r="EW30" s="1">
        <v>0</v>
      </c>
      <c r="EX30" s="1">
        <v>0</v>
      </c>
      <c r="EY30" s="1">
        <v>0</v>
      </c>
      <c r="EZ30" s="1">
        <v>0</v>
      </c>
      <c r="FA30" s="1">
        <v>0</v>
      </c>
      <c r="FB30" s="1">
        <v>0</v>
      </c>
      <c r="FC30" s="1">
        <v>0</v>
      </c>
      <c r="FD30" s="1">
        <v>0</v>
      </c>
      <c r="FE30" s="1">
        <v>0</v>
      </c>
      <c r="FF30" s="1">
        <v>0</v>
      </c>
      <c r="FG30" s="1">
        <v>0</v>
      </c>
      <c r="FH30" s="1">
        <v>0</v>
      </c>
      <c r="FI30" s="1">
        <v>0</v>
      </c>
      <c r="FJ30" s="1">
        <v>0</v>
      </c>
      <c r="FK30" s="1">
        <v>0</v>
      </c>
      <c r="FL30" s="1">
        <v>0</v>
      </c>
      <c r="FM30" s="1">
        <v>0</v>
      </c>
      <c r="FN30" s="1">
        <v>0</v>
      </c>
      <c r="FO30" s="1">
        <v>0</v>
      </c>
      <c r="FP30" s="1">
        <v>0</v>
      </c>
      <c r="FQ30" s="1">
        <v>0</v>
      </c>
      <c r="FR30" s="1">
        <v>0</v>
      </c>
      <c r="FS30" s="1">
        <v>0</v>
      </c>
      <c r="FT30" s="1">
        <v>0</v>
      </c>
      <c r="FU30" s="1">
        <v>0</v>
      </c>
      <c r="FV30" s="1">
        <v>0</v>
      </c>
      <c r="FW30" s="1">
        <v>0</v>
      </c>
      <c r="FX30" s="1">
        <v>0</v>
      </c>
      <c r="FY30" s="1">
        <v>0</v>
      </c>
      <c r="FZ30" s="1">
        <v>0</v>
      </c>
      <c r="GA30" s="1">
        <v>181514</v>
      </c>
      <c r="GB30" s="1">
        <v>36688502</v>
      </c>
      <c r="GC30" s="1">
        <v>0</v>
      </c>
      <c r="GD30" s="1">
        <v>0</v>
      </c>
      <c r="GE30" s="1">
        <v>0</v>
      </c>
      <c r="GF30" s="1">
        <v>-33661601</v>
      </c>
      <c r="GG30" s="1">
        <v>9245980</v>
      </c>
      <c r="GH30" s="1">
        <v>0</v>
      </c>
      <c r="GI30" s="1">
        <v>-24415621</v>
      </c>
      <c r="GJ30" s="9">
        <v>12272881</v>
      </c>
      <c r="GK30" s="1">
        <v>0</v>
      </c>
      <c r="GL30" s="1">
        <v>0</v>
      </c>
      <c r="GM30" s="1">
        <v>0</v>
      </c>
      <c r="GN30" s="1">
        <v>0</v>
      </c>
      <c r="GO30" s="1">
        <v>0</v>
      </c>
      <c r="GP30" s="1">
        <v>0</v>
      </c>
      <c r="GQ30" s="1">
        <v>0</v>
      </c>
      <c r="GR30" s="1">
        <v>0</v>
      </c>
      <c r="GS30" s="1">
        <v>0</v>
      </c>
      <c r="GT30" s="1">
        <v>12272881</v>
      </c>
      <c r="GU30" s="1">
        <v>12272881</v>
      </c>
    </row>
    <row r="31" spans="1:203">
      <c r="A31" s="234"/>
      <c r="B31" s="2" t="s">
        <v>227</v>
      </c>
      <c r="C31" s="1" t="s">
        <v>87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1812</v>
      </c>
      <c r="U31" s="1">
        <v>0</v>
      </c>
      <c r="V31" s="1">
        <v>24745</v>
      </c>
      <c r="W31" s="1">
        <v>0</v>
      </c>
      <c r="X31" s="1">
        <v>0</v>
      </c>
      <c r="Y31" s="1">
        <v>0</v>
      </c>
      <c r="Z31" s="1">
        <v>557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83</v>
      </c>
      <c r="AP31" s="1">
        <v>0</v>
      </c>
      <c r="AQ31" s="1">
        <v>0</v>
      </c>
      <c r="AR31" s="1">
        <v>0</v>
      </c>
      <c r="AS31" s="1">
        <v>1127</v>
      </c>
      <c r="AT31" s="1">
        <v>0</v>
      </c>
      <c r="AU31" s="1">
        <v>0</v>
      </c>
      <c r="AV31" s="1">
        <v>82</v>
      </c>
      <c r="AW31" s="1">
        <v>0</v>
      </c>
      <c r="AX31" s="1">
        <v>0</v>
      </c>
      <c r="AY31" s="1">
        <v>540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23251</v>
      </c>
      <c r="BG31" s="1">
        <v>0</v>
      </c>
      <c r="BH31" s="1">
        <v>0</v>
      </c>
      <c r="BI31" s="1">
        <v>0</v>
      </c>
      <c r="BJ31" s="1">
        <v>0</v>
      </c>
      <c r="BK31" s="1">
        <v>21</v>
      </c>
      <c r="BL31" s="1">
        <v>24774</v>
      </c>
      <c r="BM31" s="1">
        <v>0</v>
      </c>
      <c r="BN31" s="1">
        <v>0</v>
      </c>
      <c r="BO31" s="1">
        <v>0</v>
      </c>
      <c r="BP31" s="1">
        <v>10173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5781</v>
      </c>
      <c r="CD31" s="1">
        <v>0</v>
      </c>
      <c r="CE31" s="1">
        <v>0</v>
      </c>
      <c r="CF31" s="1">
        <v>46054</v>
      </c>
      <c r="CG31" s="1">
        <v>0</v>
      </c>
      <c r="CH31" s="1">
        <v>0</v>
      </c>
      <c r="CI31" s="1">
        <v>0</v>
      </c>
      <c r="CJ31" s="1">
        <v>11053</v>
      </c>
      <c r="CK31" s="1">
        <v>0</v>
      </c>
      <c r="CL31" s="1">
        <v>0</v>
      </c>
      <c r="CM31" s="1">
        <v>1752</v>
      </c>
      <c r="CN31" s="1">
        <v>0</v>
      </c>
      <c r="CO31" s="1">
        <v>0</v>
      </c>
      <c r="CP31" s="1">
        <v>0</v>
      </c>
      <c r="CQ31" s="1">
        <v>703</v>
      </c>
      <c r="CR31" s="1">
        <v>0</v>
      </c>
      <c r="CS31" s="1">
        <v>0</v>
      </c>
      <c r="CT31" s="1">
        <v>8810</v>
      </c>
      <c r="CU31" s="1">
        <v>0</v>
      </c>
      <c r="CV31" s="1">
        <v>0</v>
      </c>
      <c r="CW31" s="1">
        <v>0</v>
      </c>
      <c r="CX31" s="1">
        <v>112261</v>
      </c>
      <c r="CY31" s="1">
        <v>0</v>
      </c>
      <c r="CZ31" s="1">
        <v>1049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  <c r="DT31" s="1">
        <v>0</v>
      </c>
      <c r="DU31" s="1">
        <v>0</v>
      </c>
      <c r="DV31" s="1">
        <v>0</v>
      </c>
      <c r="DW31" s="1">
        <v>0</v>
      </c>
      <c r="DX31" s="1">
        <v>0</v>
      </c>
      <c r="DY31" s="1">
        <v>0</v>
      </c>
      <c r="DZ31" s="1">
        <v>0</v>
      </c>
      <c r="EA31" s="1">
        <v>0</v>
      </c>
      <c r="EB31" s="1">
        <v>0</v>
      </c>
      <c r="EC31" s="1">
        <v>0</v>
      </c>
      <c r="ED31" s="1">
        <v>0</v>
      </c>
      <c r="EE31" s="1">
        <v>0</v>
      </c>
      <c r="EF31" s="1">
        <v>0</v>
      </c>
      <c r="EG31" s="1">
        <v>0</v>
      </c>
      <c r="EH31" s="1">
        <v>323095</v>
      </c>
      <c r="EI31" s="1">
        <v>0</v>
      </c>
      <c r="EJ31" s="1">
        <v>0</v>
      </c>
      <c r="EK31" s="1">
        <v>0</v>
      </c>
      <c r="EL31" s="1">
        <v>0</v>
      </c>
      <c r="EM31" s="1">
        <v>0</v>
      </c>
      <c r="EN31" s="1">
        <v>0</v>
      </c>
      <c r="EO31" s="1">
        <v>0</v>
      </c>
      <c r="EP31" s="1">
        <v>0</v>
      </c>
      <c r="EQ31" s="1">
        <v>0</v>
      </c>
      <c r="ER31" s="1">
        <v>0</v>
      </c>
      <c r="ES31" s="1">
        <v>0</v>
      </c>
      <c r="ET31" s="1">
        <v>19696</v>
      </c>
      <c r="EU31" s="1">
        <v>0</v>
      </c>
      <c r="EV31" s="1">
        <v>0</v>
      </c>
      <c r="EW31" s="1">
        <v>0</v>
      </c>
      <c r="EX31" s="1">
        <v>0</v>
      </c>
      <c r="EY31" s="1">
        <v>0</v>
      </c>
      <c r="EZ31" s="1">
        <v>0</v>
      </c>
      <c r="FA31" s="1">
        <v>0</v>
      </c>
      <c r="FB31" s="1">
        <v>0</v>
      </c>
      <c r="FC31" s="1">
        <v>0</v>
      </c>
      <c r="FD31" s="1">
        <v>0</v>
      </c>
      <c r="FE31" s="1">
        <v>0</v>
      </c>
      <c r="FF31" s="1">
        <v>0</v>
      </c>
      <c r="FG31" s="1">
        <v>0</v>
      </c>
      <c r="FH31" s="1">
        <v>0</v>
      </c>
      <c r="FI31" s="1">
        <v>0</v>
      </c>
      <c r="FJ31" s="1">
        <v>0</v>
      </c>
      <c r="FK31" s="1">
        <v>0</v>
      </c>
      <c r="FL31" s="1">
        <v>0</v>
      </c>
      <c r="FM31" s="1">
        <v>0</v>
      </c>
      <c r="FN31" s="1">
        <v>69350</v>
      </c>
      <c r="FO31" s="1">
        <v>0</v>
      </c>
      <c r="FP31" s="1">
        <v>0</v>
      </c>
      <c r="FQ31" s="1">
        <v>0</v>
      </c>
      <c r="FR31" s="1">
        <v>0</v>
      </c>
      <c r="FS31" s="1">
        <v>0</v>
      </c>
      <c r="FT31" s="1">
        <v>0</v>
      </c>
      <c r="FU31" s="1">
        <v>0</v>
      </c>
      <c r="FV31" s="1">
        <v>0</v>
      </c>
      <c r="FW31" s="1">
        <v>0</v>
      </c>
      <c r="FX31" s="1">
        <v>0</v>
      </c>
      <c r="FY31" s="1">
        <v>0</v>
      </c>
      <c r="FZ31" s="1">
        <v>0</v>
      </c>
      <c r="GA31" s="1">
        <v>38362</v>
      </c>
      <c r="GB31" s="1">
        <v>725131</v>
      </c>
      <c r="GC31" s="1">
        <v>7168549</v>
      </c>
      <c r="GD31" s="1">
        <v>0</v>
      </c>
      <c r="GE31" s="1">
        <v>0</v>
      </c>
      <c r="GF31" s="1">
        <v>0</v>
      </c>
      <c r="GG31" s="1">
        <v>402690</v>
      </c>
      <c r="GH31" s="1">
        <v>0</v>
      </c>
      <c r="GI31" s="1">
        <v>7571239</v>
      </c>
      <c r="GJ31" s="9">
        <v>8296370</v>
      </c>
      <c r="GK31" s="1">
        <v>0</v>
      </c>
      <c r="GL31" s="1">
        <v>0</v>
      </c>
      <c r="GM31" s="1">
        <v>0</v>
      </c>
      <c r="GN31" s="1">
        <v>0</v>
      </c>
      <c r="GO31" s="1">
        <v>0</v>
      </c>
      <c r="GP31" s="1">
        <v>0</v>
      </c>
      <c r="GQ31" s="1">
        <v>0</v>
      </c>
      <c r="GR31" s="1">
        <v>0</v>
      </c>
      <c r="GS31" s="1">
        <v>0</v>
      </c>
      <c r="GT31" s="1">
        <v>8296370</v>
      </c>
      <c r="GU31" s="1">
        <v>8296370</v>
      </c>
    </row>
    <row r="32" spans="1:203">
      <c r="A32" s="234"/>
      <c r="B32" s="2" t="s">
        <v>228</v>
      </c>
      <c r="C32" s="1" t="s">
        <v>3</v>
      </c>
      <c r="D32" s="1">
        <v>5607</v>
      </c>
      <c r="E32" s="1">
        <v>0</v>
      </c>
      <c r="F32" s="1">
        <v>0</v>
      </c>
      <c r="G32" s="1">
        <v>0</v>
      </c>
      <c r="H32" s="1">
        <v>0</v>
      </c>
      <c r="I32" s="1">
        <v>141</v>
      </c>
      <c r="J32" s="1">
        <v>32960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3289</v>
      </c>
      <c r="R32" s="1">
        <v>0</v>
      </c>
      <c r="S32" s="1">
        <v>0</v>
      </c>
      <c r="T32" s="1">
        <v>2953</v>
      </c>
      <c r="U32" s="1">
        <v>4175</v>
      </c>
      <c r="V32" s="1">
        <v>0</v>
      </c>
      <c r="W32" s="1">
        <v>1026</v>
      </c>
      <c r="X32" s="1">
        <v>534</v>
      </c>
      <c r="Y32" s="1">
        <v>616</v>
      </c>
      <c r="Z32" s="1">
        <v>2714</v>
      </c>
      <c r="AA32" s="1">
        <v>0</v>
      </c>
      <c r="AB32" s="1">
        <v>98979</v>
      </c>
      <c r="AC32" s="1">
        <v>0</v>
      </c>
      <c r="AD32" s="1">
        <v>0</v>
      </c>
      <c r="AE32" s="1">
        <v>0</v>
      </c>
      <c r="AF32" s="1">
        <v>1454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1955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37390</v>
      </c>
      <c r="AV32" s="1">
        <v>4368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457</v>
      </c>
      <c r="BD32" s="1">
        <v>0</v>
      </c>
      <c r="BE32" s="1">
        <v>0</v>
      </c>
      <c r="BF32" s="1">
        <v>0</v>
      </c>
      <c r="BG32" s="1">
        <v>19099</v>
      </c>
      <c r="BH32" s="1">
        <v>0</v>
      </c>
      <c r="BI32" s="1">
        <v>0</v>
      </c>
      <c r="BJ32" s="1">
        <v>0</v>
      </c>
      <c r="BK32" s="1">
        <v>86756</v>
      </c>
      <c r="BL32" s="1">
        <v>0</v>
      </c>
      <c r="BM32" s="1">
        <v>0</v>
      </c>
      <c r="BN32" s="1">
        <v>0</v>
      </c>
      <c r="BO32" s="1">
        <v>186569</v>
      </c>
      <c r="BP32" s="1">
        <v>0</v>
      </c>
      <c r="BQ32" s="1">
        <v>272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70089</v>
      </c>
      <c r="CE32" s="1">
        <v>5576</v>
      </c>
      <c r="CF32" s="1">
        <v>0</v>
      </c>
      <c r="CG32" s="1">
        <v>0</v>
      </c>
      <c r="CH32" s="1">
        <v>0</v>
      </c>
      <c r="CI32" s="1">
        <v>0</v>
      </c>
      <c r="CJ32" s="1">
        <v>174</v>
      </c>
      <c r="CK32" s="1">
        <v>0</v>
      </c>
      <c r="CL32" s="1">
        <v>62700</v>
      </c>
      <c r="CM32" s="1">
        <v>65323</v>
      </c>
      <c r="CN32" s="1">
        <v>0</v>
      </c>
      <c r="CO32" s="1">
        <v>6535</v>
      </c>
      <c r="CP32" s="1">
        <v>0</v>
      </c>
      <c r="CQ32" s="1">
        <v>106423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  <c r="DT32" s="1">
        <v>0</v>
      </c>
      <c r="DU32" s="1">
        <v>0</v>
      </c>
      <c r="DV32" s="1">
        <v>49884</v>
      </c>
      <c r="DW32" s="1">
        <v>0</v>
      </c>
      <c r="DX32" s="1">
        <v>0</v>
      </c>
      <c r="DY32" s="1">
        <v>0</v>
      </c>
      <c r="DZ32" s="1">
        <v>0</v>
      </c>
      <c r="EA32" s="1">
        <v>0</v>
      </c>
      <c r="EB32" s="1">
        <v>0</v>
      </c>
      <c r="EC32" s="1">
        <v>0</v>
      </c>
      <c r="ED32" s="1">
        <v>0</v>
      </c>
      <c r="EE32" s="1">
        <v>0</v>
      </c>
      <c r="EF32" s="1">
        <v>0</v>
      </c>
      <c r="EG32" s="1">
        <v>32730</v>
      </c>
      <c r="EH32" s="1">
        <v>0</v>
      </c>
      <c r="EI32" s="1">
        <v>0</v>
      </c>
      <c r="EJ32" s="1">
        <v>0</v>
      </c>
      <c r="EK32" s="1">
        <v>0</v>
      </c>
      <c r="EL32" s="1">
        <v>4323</v>
      </c>
      <c r="EM32" s="1">
        <v>0</v>
      </c>
      <c r="EN32" s="1">
        <v>21060</v>
      </c>
      <c r="EO32" s="1">
        <v>0</v>
      </c>
      <c r="EP32" s="1">
        <v>0</v>
      </c>
      <c r="EQ32" s="1">
        <v>2366</v>
      </c>
      <c r="ER32" s="1">
        <v>0</v>
      </c>
      <c r="ES32" s="1">
        <v>0</v>
      </c>
      <c r="ET32" s="1">
        <v>54529</v>
      </c>
      <c r="EU32" s="1">
        <v>0</v>
      </c>
      <c r="EV32" s="1">
        <v>0</v>
      </c>
      <c r="EW32" s="1">
        <v>0</v>
      </c>
      <c r="EX32" s="1">
        <v>0</v>
      </c>
      <c r="EY32" s="1">
        <v>0</v>
      </c>
      <c r="EZ32" s="1">
        <v>0</v>
      </c>
      <c r="FA32" s="1">
        <v>0</v>
      </c>
      <c r="FB32" s="1">
        <v>0</v>
      </c>
      <c r="FC32" s="1">
        <v>0</v>
      </c>
      <c r="FD32" s="1">
        <v>0</v>
      </c>
      <c r="FE32" s="1">
        <v>0</v>
      </c>
      <c r="FF32" s="1">
        <v>0</v>
      </c>
      <c r="FG32" s="1">
        <v>0</v>
      </c>
      <c r="FH32" s="1">
        <v>0</v>
      </c>
      <c r="FI32" s="1">
        <v>0</v>
      </c>
      <c r="FJ32" s="1">
        <v>0</v>
      </c>
      <c r="FK32" s="1">
        <v>0</v>
      </c>
      <c r="FL32" s="1">
        <v>0</v>
      </c>
      <c r="FM32" s="1">
        <v>0</v>
      </c>
      <c r="FN32" s="1">
        <v>0</v>
      </c>
      <c r="FO32" s="1">
        <v>0</v>
      </c>
      <c r="FP32" s="1">
        <v>0</v>
      </c>
      <c r="FQ32" s="1">
        <v>0</v>
      </c>
      <c r="FR32" s="1">
        <v>0</v>
      </c>
      <c r="FS32" s="1">
        <v>0</v>
      </c>
      <c r="FT32" s="1">
        <v>0</v>
      </c>
      <c r="FU32" s="1">
        <v>0</v>
      </c>
      <c r="FV32" s="1">
        <v>10</v>
      </c>
      <c r="FW32" s="1">
        <v>0</v>
      </c>
      <c r="FX32" s="1">
        <v>45292</v>
      </c>
      <c r="FY32" s="1">
        <v>0</v>
      </c>
      <c r="FZ32" s="1">
        <v>0</v>
      </c>
      <c r="GA32" s="1">
        <v>31938</v>
      </c>
      <c r="GB32" s="1">
        <v>1050266</v>
      </c>
      <c r="GC32" s="1">
        <v>96831</v>
      </c>
      <c r="GD32" s="1">
        <v>0</v>
      </c>
      <c r="GE32" s="1">
        <v>0</v>
      </c>
      <c r="GF32" s="1">
        <v>-1587205</v>
      </c>
      <c r="GG32" s="1">
        <v>2261542</v>
      </c>
      <c r="GH32" s="1">
        <v>2081</v>
      </c>
      <c r="GI32" s="1">
        <v>773249</v>
      </c>
      <c r="GJ32" s="9">
        <v>1823515</v>
      </c>
      <c r="GK32" s="1">
        <v>0</v>
      </c>
      <c r="GL32" s="1">
        <v>0</v>
      </c>
      <c r="GM32" s="1">
        <v>0</v>
      </c>
      <c r="GN32" s="1">
        <v>0</v>
      </c>
      <c r="GO32" s="1">
        <v>0</v>
      </c>
      <c r="GP32" s="1">
        <v>0</v>
      </c>
      <c r="GQ32" s="1">
        <v>0</v>
      </c>
      <c r="GR32" s="1">
        <v>0</v>
      </c>
      <c r="GS32" s="1">
        <v>0</v>
      </c>
      <c r="GT32" s="1">
        <v>1823515</v>
      </c>
      <c r="GU32" s="1">
        <v>1823515</v>
      </c>
    </row>
    <row r="33" spans="1:203">
      <c r="A33" s="234"/>
      <c r="B33" s="2" t="s">
        <v>229</v>
      </c>
      <c r="C33" s="1" t="s">
        <v>101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692</v>
      </c>
      <c r="W33" s="1">
        <v>55853</v>
      </c>
      <c r="X33" s="1">
        <v>691493</v>
      </c>
      <c r="Y33" s="1">
        <v>2072222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2799945</v>
      </c>
      <c r="AF33" s="1">
        <v>2844031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62733787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137228</v>
      </c>
      <c r="BH33" s="1">
        <v>0</v>
      </c>
      <c r="BI33" s="1">
        <v>0</v>
      </c>
      <c r="BJ33" s="1">
        <v>0</v>
      </c>
      <c r="BK33" s="1">
        <v>4338069</v>
      </c>
      <c r="BL33" s="1">
        <v>1881403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767</v>
      </c>
      <c r="CK33" s="1">
        <v>0</v>
      </c>
      <c r="CL33" s="1">
        <v>0</v>
      </c>
      <c r="CM33" s="1">
        <v>3484851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  <c r="DT33" s="1">
        <v>0</v>
      </c>
      <c r="DU33" s="1">
        <v>0</v>
      </c>
      <c r="DV33" s="1">
        <v>0</v>
      </c>
      <c r="DW33" s="1">
        <v>0</v>
      </c>
      <c r="DX33" s="1">
        <v>0</v>
      </c>
      <c r="DY33" s="1">
        <v>0</v>
      </c>
      <c r="DZ33" s="1">
        <v>0</v>
      </c>
      <c r="EA33" s="1">
        <v>0</v>
      </c>
      <c r="EB33" s="1">
        <v>0</v>
      </c>
      <c r="EC33" s="1">
        <v>0</v>
      </c>
      <c r="ED33" s="1">
        <v>0</v>
      </c>
      <c r="EE33" s="1">
        <v>0</v>
      </c>
      <c r="EF33" s="1">
        <v>0</v>
      </c>
      <c r="EG33" s="1">
        <v>16075</v>
      </c>
      <c r="EH33" s="1">
        <v>0</v>
      </c>
      <c r="EI33" s="1">
        <v>0</v>
      </c>
      <c r="EJ33" s="1">
        <v>0</v>
      </c>
      <c r="EK33" s="1">
        <v>0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  <c r="EQ33" s="1">
        <v>0</v>
      </c>
      <c r="ER33" s="1">
        <v>0</v>
      </c>
      <c r="ES33" s="1">
        <v>0</v>
      </c>
      <c r="ET33" s="1">
        <v>30375724</v>
      </c>
      <c r="EU33" s="1">
        <v>4359058</v>
      </c>
      <c r="EV33" s="1">
        <v>0</v>
      </c>
      <c r="EW33" s="1">
        <v>0</v>
      </c>
      <c r="EX33" s="1">
        <v>0</v>
      </c>
      <c r="EY33" s="1">
        <v>0</v>
      </c>
      <c r="EZ33" s="1">
        <v>0</v>
      </c>
      <c r="FA33" s="1">
        <v>0</v>
      </c>
      <c r="FB33" s="1">
        <v>0</v>
      </c>
      <c r="FC33" s="1">
        <v>0</v>
      </c>
      <c r="FD33" s="1">
        <v>0</v>
      </c>
      <c r="FE33" s="1">
        <v>0</v>
      </c>
      <c r="FF33" s="1">
        <v>0</v>
      </c>
      <c r="FG33" s="1">
        <v>0</v>
      </c>
      <c r="FH33" s="1">
        <v>0</v>
      </c>
      <c r="FI33" s="1">
        <v>0</v>
      </c>
      <c r="FJ33" s="1">
        <v>0</v>
      </c>
      <c r="FK33" s="1">
        <v>0</v>
      </c>
      <c r="FL33" s="1">
        <v>0</v>
      </c>
      <c r="FM33" s="1">
        <v>0</v>
      </c>
      <c r="FN33" s="1">
        <v>545926</v>
      </c>
      <c r="FO33" s="1">
        <v>0</v>
      </c>
      <c r="FP33" s="1">
        <v>1067484</v>
      </c>
      <c r="FQ33" s="1">
        <v>0</v>
      </c>
      <c r="FR33" s="1">
        <v>0</v>
      </c>
      <c r="FS33" s="1">
        <v>0</v>
      </c>
      <c r="FT33" s="1">
        <v>0</v>
      </c>
      <c r="FU33" s="1">
        <v>0</v>
      </c>
      <c r="FV33" s="1">
        <v>688</v>
      </c>
      <c r="FW33" s="1">
        <v>75906</v>
      </c>
      <c r="FX33" s="1">
        <v>0</v>
      </c>
      <c r="FY33" s="1">
        <v>0</v>
      </c>
      <c r="FZ33" s="1">
        <v>0</v>
      </c>
      <c r="GA33" s="1">
        <v>88256</v>
      </c>
      <c r="GB33" s="1">
        <v>117569458</v>
      </c>
      <c r="GC33" s="1">
        <v>39192823</v>
      </c>
      <c r="GD33" s="1">
        <v>63161</v>
      </c>
      <c r="GE33" s="1">
        <v>18063</v>
      </c>
      <c r="GF33" s="1">
        <v>0</v>
      </c>
      <c r="GG33" s="1">
        <v>2797306</v>
      </c>
      <c r="GH33" s="1">
        <v>0</v>
      </c>
      <c r="GI33" s="1">
        <v>42071353</v>
      </c>
      <c r="GJ33" s="9">
        <v>159640811</v>
      </c>
      <c r="GK33" s="1">
        <v>0</v>
      </c>
      <c r="GL33" s="1">
        <v>0</v>
      </c>
      <c r="GM33" s="1">
        <v>0</v>
      </c>
      <c r="GN33" s="1">
        <v>0</v>
      </c>
      <c r="GO33" s="1">
        <v>0</v>
      </c>
      <c r="GP33" s="1">
        <v>0</v>
      </c>
      <c r="GQ33" s="1">
        <v>0</v>
      </c>
      <c r="GR33" s="1">
        <v>0</v>
      </c>
      <c r="GS33" s="1">
        <v>0</v>
      </c>
      <c r="GT33" s="1">
        <v>159640811</v>
      </c>
      <c r="GU33" s="1">
        <v>159640811</v>
      </c>
    </row>
    <row r="34" spans="1:203" ht="15" thickBot="1">
      <c r="A34" s="235"/>
      <c r="B34" s="2" t="s">
        <v>230</v>
      </c>
      <c r="C34" s="1" t="s">
        <v>107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46800</v>
      </c>
      <c r="X34" s="1">
        <v>24755</v>
      </c>
      <c r="Y34" s="1">
        <v>82932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1829778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2965613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4896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2995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">
        <v>0</v>
      </c>
      <c r="DU34" s="1">
        <v>0</v>
      </c>
      <c r="DV34" s="1">
        <v>0</v>
      </c>
      <c r="DW34" s="1">
        <v>0</v>
      </c>
      <c r="DX34" s="1">
        <v>0</v>
      </c>
      <c r="DY34" s="1">
        <v>0</v>
      </c>
      <c r="DZ34" s="1">
        <v>0</v>
      </c>
      <c r="EA34" s="1">
        <v>0</v>
      </c>
      <c r="EB34" s="1">
        <v>0</v>
      </c>
      <c r="EC34" s="1">
        <v>0</v>
      </c>
      <c r="ED34" s="1">
        <v>0</v>
      </c>
      <c r="EE34" s="1">
        <v>0</v>
      </c>
      <c r="EF34" s="1">
        <v>0</v>
      </c>
      <c r="EG34" s="1">
        <v>0</v>
      </c>
      <c r="EH34" s="1">
        <v>0</v>
      </c>
      <c r="EI34" s="1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  <c r="EQ34" s="1">
        <v>0</v>
      </c>
      <c r="ER34" s="1">
        <v>0</v>
      </c>
      <c r="ES34" s="1">
        <v>0</v>
      </c>
      <c r="ET34" s="1">
        <v>8878733</v>
      </c>
      <c r="EU34" s="1">
        <v>1612556</v>
      </c>
      <c r="EV34" s="1">
        <v>0</v>
      </c>
      <c r="EW34" s="1">
        <v>0</v>
      </c>
      <c r="EX34" s="1">
        <v>0</v>
      </c>
      <c r="EY34" s="1">
        <v>0</v>
      </c>
      <c r="EZ34" s="1">
        <v>0</v>
      </c>
      <c r="FA34" s="1">
        <v>0</v>
      </c>
      <c r="FB34" s="1">
        <v>0</v>
      </c>
      <c r="FC34" s="1">
        <v>0</v>
      </c>
      <c r="FD34" s="1">
        <v>0</v>
      </c>
      <c r="FE34" s="1">
        <v>0</v>
      </c>
      <c r="FF34" s="1">
        <v>0</v>
      </c>
      <c r="FG34" s="1">
        <v>0</v>
      </c>
      <c r="FH34" s="1">
        <v>0</v>
      </c>
      <c r="FI34" s="1">
        <v>0</v>
      </c>
      <c r="FJ34" s="1">
        <v>0</v>
      </c>
      <c r="FK34" s="1">
        <v>0</v>
      </c>
      <c r="FL34" s="1">
        <v>0</v>
      </c>
      <c r="FM34" s="1">
        <v>0</v>
      </c>
      <c r="FN34" s="1">
        <v>293587</v>
      </c>
      <c r="FO34" s="1">
        <v>0</v>
      </c>
      <c r="FP34" s="1">
        <v>421666</v>
      </c>
      <c r="FQ34" s="1">
        <v>0</v>
      </c>
      <c r="FR34" s="1">
        <v>0</v>
      </c>
      <c r="FS34" s="1">
        <v>0</v>
      </c>
      <c r="FT34" s="1">
        <v>0</v>
      </c>
      <c r="FU34" s="1">
        <v>0</v>
      </c>
      <c r="FV34" s="1">
        <v>0</v>
      </c>
      <c r="FW34" s="1">
        <v>3435</v>
      </c>
      <c r="FX34" s="1">
        <v>0</v>
      </c>
      <c r="FY34" s="1">
        <v>0</v>
      </c>
      <c r="FZ34" s="1">
        <v>0</v>
      </c>
      <c r="GA34" s="1">
        <v>59462</v>
      </c>
      <c r="GB34" s="1">
        <v>16227208</v>
      </c>
      <c r="GC34" s="1">
        <v>19038570</v>
      </c>
      <c r="GD34" s="1">
        <v>49044</v>
      </c>
      <c r="GE34" s="1">
        <v>84471</v>
      </c>
      <c r="GF34" s="1">
        <v>0</v>
      </c>
      <c r="GG34" s="1">
        <v>533752</v>
      </c>
      <c r="GH34" s="1">
        <v>0</v>
      </c>
      <c r="GI34" s="1">
        <v>19705837</v>
      </c>
      <c r="GJ34" s="9">
        <v>35933045</v>
      </c>
      <c r="GK34" s="1">
        <v>0</v>
      </c>
      <c r="GL34" s="1">
        <v>0</v>
      </c>
      <c r="GM34" s="1">
        <v>0</v>
      </c>
      <c r="GN34" s="1">
        <v>0</v>
      </c>
      <c r="GO34" s="1">
        <v>0</v>
      </c>
      <c r="GP34" s="1">
        <v>0</v>
      </c>
      <c r="GQ34" s="1">
        <v>0</v>
      </c>
      <c r="GR34" s="1">
        <v>0</v>
      </c>
      <c r="GS34" s="1">
        <v>0</v>
      </c>
      <c r="GT34" s="1">
        <v>35933045</v>
      </c>
      <c r="GU34" s="1">
        <v>35933045</v>
      </c>
    </row>
    <row r="35" spans="1:203">
      <c r="A35" s="236" t="s">
        <v>187</v>
      </c>
      <c r="B35" s="2" t="s">
        <v>231</v>
      </c>
      <c r="C35" s="1" t="s">
        <v>127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497288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1313759</v>
      </c>
      <c r="DB35" s="1">
        <v>0</v>
      </c>
      <c r="DC35" s="1">
        <v>0</v>
      </c>
      <c r="DD35" s="1">
        <v>0</v>
      </c>
      <c r="DE35" s="1">
        <v>123546</v>
      </c>
      <c r="DF35" s="1">
        <v>2650203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">
        <v>0</v>
      </c>
      <c r="DU35" s="1">
        <v>0</v>
      </c>
      <c r="DV35" s="1">
        <v>0</v>
      </c>
      <c r="DW35" s="1">
        <v>0</v>
      </c>
      <c r="DX35" s="1">
        <v>0</v>
      </c>
      <c r="DY35" s="1">
        <v>0</v>
      </c>
      <c r="DZ35" s="1">
        <v>0</v>
      </c>
      <c r="EA35" s="1">
        <v>0</v>
      </c>
      <c r="EB35" s="1">
        <v>0</v>
      </c>
      <c r="EC35" s="1">
        <v>0</v>
      </c>
      <c r="ED35" s="1">
        <v>0</v>
      </c>
      <c r="EE35" s="1">
        <v>0</v>
      </c>
      <c r="EF35" s="1">
        <v>0</v>
      </c>
      <c r="EG35" s="1">
        <v>6837</v>
      </c>
      <c r="EH35" s="1">
        <v>6606425</v>
      </c>
      <c r="EI35" s="1">
        <v>0</v>
      </c>
      <c r="EJ35" s="1">
        <v>0</v>
      </c>
      <c r="EK35" s="1">
        <v>0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  <c r="EQ35" s="1">
        <v>0</v>
      </c>
      <c r="ER35" s="1">
        <v>0</v>
      </c>
      <c r="ES35" s="1">
        <v>0</v>
      </c>
      <c r="ET35" s="1">
        <v>0</v>
      </c>
      <c r="EU35" s="1">
        <v>0</v>
      </c>
      <c r="EV35" s="1">
        <v>0</v>
      </c>
      <c r="EW35" s="1">
        <v>0</v>
      </c>
      <c r="EX35" s="1">
        <v>0</v>
      </c>
      <c r="EY35" s="1">
        <v>0</v>
      </c>
      <c r="EZ35" s="1">
        <v>0</v>
      </c>
      <c r="FA35" s="1">
        <v>0</v>
      </c>
      <c r="FB35" s="1">
        <v>0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O35" s="1">
        <v>0</v>
      </c>
      <c r="FP35" s="1">
        <v>0</v>
      </c>
      <c r="FQ35" s="1">
        <v>0</v>
      </c>
      <c r="FR35" s="1">
        <v>0</v>
      </c>
      <c r="FS35" s="1">
        <v>0</v>
      </c>
      <c r="FT35" s="1">
        <v>0</v>
      </c>
      <c r="FU35" s="1">
        <v>0</v>
      </c>
      <c r="FV35" s="1">
        <v>0</v>
      </c>
      <c r="FW35" s="1">
        <v>0</v>
      </c>
      <c r="FX35" s="1">
        <v>0</v>
      </c>
      <c r="FY35" s="1">
        <v>0</v>
      </c>
      <c r="FZ35" s="1">
        <v>0</v>
      </c>
      <c r="GA35" s="1">
        <v>208164</v>
      </c>
      <c r="GB35" s="1">
        <v>11406222</v>
      </c>
      <c r="GC35" s="1">
        <v>0</v>
      </c>
      <c r="GD35" s="1">
        <v>0</v>
      </c>
      <c r="GE35" s="1">
        <v>0</v>
      </c>
      <c r="GF35" s="1">
        <v>2799313</v>
      </c>
      <c r="GG35" s="1">
        <v>139730</v>
      </c>
      <c r="GH35" s="1">
        <v>0</v>
      </c>
      <c r="GI35" s="1">
        <v>2939043</v>
      </c>
      <c r="GJ35" s="11">
        <v>14345265</v>
      </c>
      <c r="GK35" s="1">
        <v>0</v>
      </c>
      <c r="GL35" s="1">
        <v>0</v>
      </c>
      <c r="GM35" s="1">
        <v>0</v>
      </c>
      <c r="GN35" s="1">
        <v>0</v>
      </c>
      <c r="GO35" s="1">
        <v>0</v>
      </c>
      <c r="GP35" s="1">
        <v>0</v>
      </c>
      <c r="GQ35" s="1">
        <v>0</v>
      </c>
      <c r="GR35" s="1">
        <v>0</v>
      </c>
      <c r="GS35" s="1">
        <v>0</v>
      </c>
      <c r="GT35" s="1">
        <v>14345265</v>
      </c>
      <c r="GU35" s="1">
        <v>14345265</v>
      </c>
    </row>
    <row r="36" spans="1:203">
      <c r="A36" s="237"/>
      <c r="B36" s="2" t="s">
        <v>232</v>
      </c>
      <c r="C36" s="1" t="s">
        <v>128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16013170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88687</v>
      </c>
      <c r="CL36" s="1">
        <v>1113960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162521080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  <c r="DT36" s="1">
        <v>0</v>
      </c>
      <c r="DU36" s="1">
        <v>0</v>
      </c>
      <c r="DV36" s="1">
        <v>0</v>
      </c>
      <c r="DW36" s="1">
        <v>0</v>
      </c>
      <c r="DX36" s="1">
        <v>0</v>
      </c>
      <c r="DY36" s="1">
        <v>0</v>
      </c>
      <c r="DZ36" s="1">
        <v>0</v>
      </c>
      <c r="EA36" s="1">
        <v>0</v>
      </c>
      <c r="EB36" s="1">
        <v>0</v>
      </c>
      <c r="EC36" s="1">
        <v>0</v>
      </c>
      <c r="ED36" s="1">
        <v>0</v>
      </c>
      <c r="EE36" s="1">
        <v>0</v>
      </c>
      <c r="EF36" s="1">
        <v>0</v>
      </c>
      <c r="EG36" s="1">
        <v>0</v>
      </c>
      <c r="EH36" s="1">
        <v>11443764</v>
      </c>
      <c r="EI36" s="1">
        <v>352820674</v>
      </c>
      <c r="EJ36" s="1">
        <v>0</v>
      </c>
      <c r="EK36" s="1">
        <v>0</v>
      </c>
      <c r="EL36" s="1">
        <v>0</v>
      </c>
      <c r="EM36" s="1">
        <v>0</v>
      </c>
      <c r="EN36" s="1">
        <v>0</v>
      </c>
      <c r="EO36" s="1">
        <v>0</v>
      </c>
      <c r="EP36" s="1">
        <v>0</v>
      </c>
      <c r="EQ36" s="1">
        <v>0</v>
      </c>
      <c r="ER36" s="1">
        <v>0</v>
      </c>
      <c r="ES36" s="1">
        <v>0</v>
      </c>
      <c r="ET36" s="1">
        <v>0</v>
      </c>
      <c r="EU36" s="1">
        <v>0</v>
      </c>
      <c r="EV36" s="1">
        <v>0</v>
      </c>
      <c r="EW36" s="1">
        <v>0</v>
      </c>
      <c r="EX36" s="1">
        <v>0</v>
      </c>
      <c r="EY36" s="1">
        <v>0</v>
      </c>
      <c r="EZ36" s="1">
        <v>0</v>
      </c>
      <c r="FA36" s="1">
        <v>0</v>
      </c>
      <c r="FB36" s="1">
        <v>0</v>
      </c>
      <c r="FC36" s="1">
        <v>0</v>
      </c>
      <c r="FD36" s="1">
        <v>0</v>
      </c>
      <c r="FE36" s="1">
        <v>0</v>
      </c>
      <c r="FF36" s="1">
        <v>0</v>
      </c>
      <c r="FG36" s="1">
        <v>0</v>
      </c>
      <c r="FH36" s="1">
        <v>0</v>
      </c>
      <c r="FI36" s="1">
        <v>0</v>
      </c>
      <c r="FJ36" s="1">
        <v>0</v>
      </c>
      <c r="FK36" s="1">
        <v>0</v>
      </c>
      <c r="FL36" s="1">
        <v>0</v>
      </c>
      <c r="FM36" s="1">
        <v>0</v>
      </c>
      <c r="FN36" s="1">
        <v>0</v>
      </c>
      <c r="FO36" s="1">
        <v>0</v>
      </c>
      <c r="FP36" s="1">
        <v>0</v>
      </c>
      <c r="FQ36" s="1">
        <v>0</v>
      </c>
      <c r="FR36" s="1">
        <v>0</v>
      </c>
      <c r="FS36" s="1">
        <v>0</v>
      </c>
      <c r="FT36" s="1">
        <v>0</v>
      </c>
      <c r="FU36" s="1">
        <v>0</v>
      </c>
      <c r="FV36" s="1">
        <v>0</v>
      </c>
      <c r="FW36" s="1">
        <v>0</v>
      </c>
      <c r="FX36" s="1">
        <v>0</v>
      </c>
      <c r="FY36" s="1">
        <v>0</v>
      </c>
      <c r="FZ36" s="1">
        <v>0</v>
      </c>
      <c r="GA36" s="1">
        <v>0</v>
      </c>
      <c r="GB36" s="1">
        <v>544001335</v>
      </c>
      <c r="GC36" s="1">
        <v>0</v>
      </c>
      <c r="GD36" s="1">
        <v>0</v>
      </c>
      <c r="GE36" s="1">
        <v>0</v>
      </c>
      <c r="GF36" s="1">
        <v>-79361894</v>
      </c>
      <c r="GG36" s="1">
        <v>1751254</v>
      </c>
      <c r="GH36" s="1">
        <v>0</v>
      </c>
      <c r="GI36" s="1">
        <v>-77610640</v>
      </c>
      <c r="GJ36" s="11">
        <v>466390695</v>
      </c>
      <c r="GK36" s="1">
        <v>0</v>
      </c>
      <c r="GL36" s="1">
        <v>0</v>
      </c>
      <c r="GM36" s="1">
        <v>0</v>
      </c>
      <c r="GN36" s="1">
        <v>0</v>
      </c>
      <c r="GO36" s="1">
        <v>0</v>
      </c>
      <c r="GP36" s="1">
        <v>0</v>
      </c>
      <c r="GQ36" s="1">
        <v>0</v>
      </c>
      <c r="GR36" s="1">
        <v>0</v>
      </c>
      <c r="GS36" s="1">
        <v>0</v>
      </c>
      <c r="GT36" s="1">
        <v>466390695</v>
      </c>
      <c r="GU36" s="1">
        <v>466390695</v>
      </c>
    </row>
    <row r="37" spans="1:203">
      <c r="A37" s="237"/>
      <c r="B37" s="2" t="s">
        <v>233</v>
      </c>
      <c r="C37" s="1" t="s">
        <v>132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132747</v>
      </c>
      <c r="DB37" s="1">
        <v>0</v>
      </c>
      <c r="DC37" s="1">
        <v>0</v>
      </c>
      <c r="DD37" s="1">
        <v>3290455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">
        <v>0</v>
      </c>
      <c r="DU37" s="1">
        <v>0</v>
      </c>
      <c r="DV37" s="1">
        <v>0</v>
      </c>
      <c r="DW37" s="1">
        <v>0</v>
      </c>
      <c r="DX37" s="1">
        <v>0</v>
      </c>
      <c r="DY37" s="1">
        <v>0</v>
      </c>
      <c r="DZ37" s="1">
        <v>0</v>
      </c>
      <c r="EA37" s="1">
        <v>0</v>
      </c>
      <c r="EB37" s="1">
        <v>0</v>
      </c>
      <c r="EC37" s="1">
        <v>0</v>
      </c>
      <c r="ED37" s="1">
        <v>0</v>
      </c>
      <c r="EE37" s="1">
        <v>0</v>
      </c>
      <c r="EF37" s="1">
        <v>0</v>
      </c>
      <c r="EG37" s="1">
        <v>0</v>
      </c>
      <c r="EH37" s="1">
        <v>0</v>
      </c>
      <c r="EI37" s="1">
        <v>0</v>
      </c>
      <c r="EJ37" s="1">
        <v>0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  <c r="EQ37" s="1">
        <v>0</v>
      </c>
      <c r="ER37" s="1">
        <v>0</v>
      </c>
      <c r="ES37" s="1">
        <v>0</v>
      </c>
      <c r="ET37" s="1">
        <v>0</v>
      </c>
      <c r="EU37" s="1">
        <v>0</v>
      </c>
      <c r="EV37" s="1">
        <v>0</v>
      </c>
      <c r="EW37" s="1">
        <v>0</v>
      </c>
      <c r="EX37" s="1">
        <v>0</v>
      </c>
      <c r="EY37" s="1">
        <v>0</v>
      </c>
      <c r="EZ37" s="1">
        <v>0</v>
      </c>
      <c r="FA37" s="1">
        <v>0</v>
      </c>
      <c r="FB37" s="1">
        <v>0</v>
      </c>
      <c r="FC37" s="1">
        <v>0</v>
      </c>
      <c r="FD37" s="1">
        <v>0</v>
      </c>
      <c r="FE37" s="1">
        <v>0</v>
      </c>
      <c r="FF37" s="1">
        <v>0</v>
      </c>
      <c r="FG37" s="1">
        <v>0</v>
      </c>
      <c r="FH37" s="1">
        <v>0</v>
      </c>
      <c r="FI37" s="1">
        <v>0</v>
      </c>
      <c r="FJ37" s="1">
        <v>0</v>
      </c>
      <c r="FK37" s="1">
        <v>0</v>
      </c>
      <c r="FL37" s="1">
        <v>0</v>
      </c>
      <c r="FM37" s="1">
        <v>0</v>
      </c>
      <c r="FN37" s="1">
        <v>0</v>
      </c>
      <c r="FO37" s="1">
        <v>0</v>
      </c>
      <c r="FP37" s="1">
        <v>0</v>
      </c>
      <c r="FQ37" s="1">
        <v>0</v>
      </c>
      <c r="FR37" s="1">
        <v>0</v>
      </c>
      <c r="FS37" s="1">
        <v>0</v>
      </c>
      <c r="FT37" s="1">
        <v>0</v>
      </c>
      <c r="FU37" s="1">
        <v>0</v>
      </c>
      <c r="FV37" s="1">
        <v>0</v>
      </c>
      <c r="FW37" s="1">
        <v>0</v>
      </c>
      <c r="FX37" s="1">
        <v>0</v>
      </c>
      <c r="FY37" s="1">
        <v>0</v>
      </c>
      <c r="FZ37" s="1">
        <v>0</v>
      </c>
      <c r="GA37" s="1">
        <v>0</v>
      </c>
      <c r="GB37" s="1">
        <v>3423202</v>
      </c>
      <c r="GC37" s="1">
        <v>0</v>
      </c>
      <c r="GD37" s="1">
        <v>0</v>
      </c>
      <c r="GE37" s="1">
        <v>0</v>
      </c>
      <c r="GF37" s="1">
        <v>-3581182</v>
      </c>
      <c r="GG37" s="1">
        <v>187915</v>
      </c>
      <c r="GH37" s="1">
        <v>0</v>
      </c>
      <c r="GI37" s="1">
        <v>-3393267</v>
      </c>
      <c r="GJ37" s="11">
        <v>29935</v>
      </c>
      <c r="GK37" s="1">
        <v>0</v>
      </c>
      <c r="GL37" s="1">
        <v>0</v>
      </c>
      <c r="GM37" s="1">
        <v>0</v>
      </c>
      <c r="GN37" s="1">
        <v>0</v>
      </c>
      <c r="GO37" s="1">
        <v>0</v>
      </c>
      <c r="GP37" s="1">
        <v>0</v>
      </c>
      <c r="GQ37" s="1">
        <v>0</v>
      </c>
      <c r="GR37" s="1">
        <v>0</v>
      </c>
      <c r="GS37" s="1">
        <v>0</v>
      </c>
      <c r="GT37" s="1">
        <v>29935</v>
      </c>
      <c r="GU37" s="1">
        <v>29935</v>
      </c>
    </row>
    <row r="38" spans="1:203">
      <c r="A38" s="237"/>
      <c r="B38" s="2" t="s">
        <v>234</v>
      </c>
      <c r="C38" s="1" t="s">
        <v>133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6080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4800164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  <c r="DT38" s="1">
        <v>0</v>
      </c>
      <c r="DU38" s="1">
        <v>0</v>
      </c>
      <c r="DV38" s="1">
        <v>0</v>
      </c>
      <c r="DW38" s="1">
        <v>0</v>
      </c>
      <c r="DX38" s="1">
        <v>0</v>
      </c>
      <c r="DY38" s="1">
        <v>0</v>
      </c>
      <c r="DZ38" s="1">
        <v>0</v>
      </c>
      <c r="EA38" s="1">
        <v>0</v>
      </c>
      <c r="EB38" s="1">
        <v>0</v>
      </c>
      <c r="EC38" s="1">
        <v>0</v>
      </c>
      <c r="ED38" s="1">
        <v>0</v>
      </c>
      <c r="EE38" s="1">
        <v>0</v>
      </c>
      <c r="EF38" s="1">
        <v>0</v>
      </c>
      <c r="EG38" s="1">
        <v>0</v>
      </c>
      <c r="EH38" s="1">
        <v>0</v>
      </c>
      <c r="EI38" s="1">
        <v>0</v>
      </c>
      <c r="EJ38" s="1">
        <v>0</v>
      </c>
      <c r="EK38" s="1">
        <v>0</v>
      </c>
      <c r="EL38" s="1">
        <v>0</v>
      </c>
      <c r="EM38" s="1">
        <v>0</v>
      </c>
      <c r="EN38" s="1">
        <v>0</v>
      </c>
      <c r="EO38" s="1">
        <v>0</v>
      </c>
      <c r="EP38" s="1">
        <v>0</v>
      </c>
      <c r="EQ38" s="1">
        <v>0</v>
      </c>
      <c r="ER38" s="1">
        <v>0</v>
      </c>
      <c r="ES38" s="1">
        <v>0</v>
      </c>
      <c r="ET38" s="1">
        <v>0</v>
      </c>
      <c r="EU38" s="1">
        <v>0</v>
      </c>
      <c r="EV38" s="1">
        <v>0</v>
      </c>
      <c r="EW38" s="1">
        <v>0</v>
      </c>
      <c r="EX38" s="1">
        <v>0</v>
      </c>
      <c r="EY38" s="1">
        <v>0</v>
      </c>
      <c r="EZ38" s="1">
        <v>0</v>
      </c>
      <c r="FA38" s="1">
        <v>0</v>
      </c>
      <c r="FB38" s="1">
        <v>0</v>
      </c>
      <c r="FC38" s="1">
        <v>0</v>
      </c>
      <c r="FD38" s="1">
        <v>0</v>
      </c>
      <c r="FE38" s="1">
        <v>0</v>
      </c>
      <c r="FF38" s="1">
        <v>0</v>
      </c>
      <c r="FG38" s="1">
        <v>0</v>
      </c>
      <c r="FH38" s="1">
        <v>0</v>
      </c>
      <c r="FI38" s="1">
        <v>0</v>
      </c>
      <c r="FJ38" s="1">
        <v>0</v>
      </c>
      <c r="FK38" s="1">
        <v>0</v>
      </c>
      <c r="FL38" s="1">
        <v>0</v>
      </c>
      <c r="FM38" s="1">
        <v>0</v>
      </c>
      <c r="FN38" s="1">
        <v>0</v>
      </c>
      <c r="FO38" s="1">
        <v>0</v>
      </c>
      <c r="FP38" s="1">
        <v>0</v>
      </c>
      <c r="FQ38" s="1">
        <v>0</v>
      </c>
      <c r="FR38" s="1">
        <v>0</v>
      </c>
      <c r="FS38" s="1">
        <v>0</v>
      </c>
      <c r="FT38" s="1">
        <v>0</v>
      </c>
      <c r="FU38" s="1">
        <v>0</v>
      </c>
      <c r="FV38" s="1">
        <v>0</v>
      </c>
      <c r="FW38" s="1">
        <v>0</v>
      </c>
      <c r="FX38" s="1">
        <v>0</v>
      </c>
      <c r="FY38" s="1">
        <v>0</v>
      </c>
      <c r="FZ38" s="1">
        <v>0</v>
      </c>
      <c r="GA38" s="1">
        <v>956545</v>
      </c>
      <c r="GB38" s="1">
        <v>5762789</v>
      </c>
      <c r="GC38" s="1">
        <v>0</v>
      </c>
      <c r="GD38" s="1">
        <v>0</v>
      </c>
      <c r="GE38" s="1">
        <v>0</v>
      </c>
      <c r="GF38" s="1">
        <v>-5902423</v>
      </c>
      <c r="GG38" s="1">
        <v>167369</v>
      </c>
      <c r="GH38" s="1">
        <v>0</v>
      </c>
      <c r="GI38" s="1">
        <v>-5735054</v>
      </c>
      <c r="GJ38" s="11">
        <v>27735</v>
      </c>
      <c r="GK38" s="1">
        <v>0</v>
      </c>
      <c r="GL38" s="1">
        <v>0</v>
      </c>
      <c r="GM38" s="1">
        <v>0</v>
      </c>
      <c r="GN38" s="1">
        <v>0</v>
      </c>
      <c r="GO38" s="1">
        <v>0</v>
      </c>
      <c r="GP38" s="1">
        <v>0</v>
      </c>
      <c r="GQ38" s="1">
        <v>0</v>
      </c>
      <c r="GR38" s="1">
        <v>0</v>
      </c>
      <c r="GS38" s="1">
        <v>0</v>
      </c>
      <c r="GT38" s="1">
        <v>27735</v>
      </c>
      <c r="GU38" s="1">
        <v>27735</v>
      </c>
    </row>
    <row r="39" spans="1:203">
      <c r="A39" s="237"/>
      <c r="B39" s="2" t="s">
        <v>235</v>
      </c>
      <c r="C39" s="1" t="s">
        <v>134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22398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  <c r="DT39" s="1">
        <v>0</v>
      </c>
      <c r="DU39" s="1">
        <v>0</v>
      </c>
      <c r="DV39" s="1">
        <v>0</v>
      </c>
      <c r="DW39" s="1">
        <v>0</v>
      </c>
      <c r="DX39" s="1">
        <v>0</v>
      </c>
      <c r="DY39" s="1">
        <v>0</v>
      </c>
      <c r="DZ39" s="1">
        <v>0</v>
      </c>
      <c r="EA39" s="1">
        <v>0</v>
      </c>
      <c r="EB39" s="1">
        <v>0</v>
      </c>
      <c r="EC39" s="1">
        <v>0</v>
      </c>
      <c r="ED39" s="1">
        <v>0</v>
      </c>
      <c r="EE39" s="1">
        <v>0</v>
      </c>
      <c r="EF39" s="1">
        <v>0</v>
      </c>
      <c r="EG39" s="1">
        <v>0</v>
      </c>
      <c r="EH39" s="1">
        <v>0</v>
      </c>
      <c r="EI39" s="1">
        <v>0</v>
      </c>
      <c r="EJ39" s="1">
        <v>0</v>
      </c>
      <c r="EK39" s="1">
        <v>0</v>
      </c>
      <c r="EL39" s="1">
        <v>0</v>
      </c>
      <c r="EM39" s="1">
        <v>0</v>
      </c>
      <c r="EN39" s="1">
        <v>0</v>
      </c>
      <c r="EO39" s="1">
        <v>0</v>
      </c>
      <c r="EP39" s="1">
        <v>0</v>
      </c>
      <c r="EQ39" s="1">
        <v>0</v>
      </c>
      <c r="ER39" s="1">
        <v>0</v>
      </c>
      <c r="ES39" s="1">
        <v>0</v>
      </c>
      <c r="ET39" s="1">
        <v>0</v>
      </c>
      <c r="EU39" s="1">
        <v>0</v>
      </c>
      <c r="EV39" s="1">
        <v>0</v>
      </c>
      <c r="EW39" s="1">
        <v>0</v>
      </c>
      <c r="EX39" s="1">
        <v>0</v>
      </c>
      <c r="EY39" s="1">
        <v>0</v>
      </c>
      <c r="EZ39" s="1">
        <v>0</v>
      </c>
      <c r="FA39" s="1">
        <v>0</v>
      </c>
      <c r="FB39" s="1">
        <v>0</v>
      </c>
      <c r="FC39" s="1">
        <v>0</v>
      </c>
      <c r="FD39" s="1">
        <v>0</v>
      </c>
      <c r="FE39" s="1">
        <v>0</v>
      </c>
      <c r="FF39" s="1">
        <v>0</v>
      </c>
      <c r="FG39" s="1">
        <v>0</v>
      </c>
      <c r="FH39" s="1">
        <v>0</v>
      </c>
      <c r="FI39" s="1">
        <v>0</v>
      </c>
      <c r="FJ39" s="1">
        <v>0</v>
      </c>
      <c r="FK39" s="1">
        <v>0</v>
      </c>
      <c r="FL39" s="1">
        <v>0</v>
      </c>
      <c r="FM39" s="1">
        <v>0</v>
      </c>
      <c r="FN39" s="1">
        <v>0</v>
      </c>
      <c r="FO39" s="1">
        <v>0</v>
      </c>
      <c r="FP39" s="1">
        <v>0</v>
      </c>
      <c r="FQ39" s="1">
        <v>0</v>
      </c>
      <c r="FR39" s="1">
        <v>0</v>
      </c>
      <c r="FS39" s="1">
        <v>0</v>
      </c>
      <c r="FT39" s="1">
        <v>0</v>
      </c>
      <c r="FU39" s="1">
        <v>0</v>
      </c>
      <c r="FV39" s="1">
        <v>0</v>
      </c>
      <c r="FW39" s="1">
        <v>0</v>
      </c>
      <c r="FX39" s="1">
        <v>0</v>
      </c>
      <c r="FY39" s="1">
        <v>0</v>
      </c>
      <c r="FZ39" s="1">
        <v>0</v>
      </c>
      <c r="GA39" s="1">
        <v>0</v>
      </c>
      <c r="GB39" s="1">
        <v>22398</v>
      </c>
      <c r="GC39" s="1">
        <v>0</v>
      </c>
      <c r="GD39" s="1">
        <v>0</v>
      </c>
      <c r="GE39" s="1">
        <v>0</v>
      </c>
      <c r="GF39" s="1">
        <v>-36676</v>
      </c>
      <c r="GG39" s="1">
        <v>23563</v>
      </c>
      <c r="GH39" s="1">
        <v>0</v>
      </c>
      <c r="GI39" s="1">
        <v>-13113</v>
      </c>
      <c r="GJ39" s="11">
        <v>9285</v>
      </c>
      <c r="GK39" s="1">
        <v>0</v>
      </c>
      <c r="GL39" s="1">
        <v>0</v>
      </c>
      <c r="GM39" s="1">
        <v>0</v>
      </c>
      <c r="GN39" s="1">
        <v>0</v>
      </c>
      <c r="GO39" s="1">
        <v>0</v>
      </c>
      <c r="GP39" s="1">
        <v>0</v>
      </c>
      <c r="GQ39" s="1">
        <v>0</v>
      </c>
      <c r="GR39" s="1">
        <v>0</v>
      </c>
      <c r="GS39" s="1">
        <v>0</v>
      </c>
      <c r="GT39" s="1">
        <v>9285</v>
      </c>
      <c r="GU39" s="1">
        <v>9285</v>
      </c>
    </row>
    <row r="40" spans="1:203">
      <c r="A40" s="237"/>
      <c r="B40" s="2" t="s">
        <v>236</v>
      </c>
      <c r="C40" s="1" t="s">
        <v>135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656120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2341</v>
      </c>
      <c r="CP40" s="1">
        <v>0</v>
      </c>
      <c r="CQ40" s="1">
        <v>438811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264415</v>
      </c>
      <c r="CZ40" s="1">
        <v>0</v>
      </c>
      <c r="DA40" s="1">
        <v>9249</v>
      </c>
      <c r="DB40" s="1">
        <v>513171</v>
      </c>
      <c r="DC40" s="1">
        <v>644056</v>
      </c>
      <c r="DD40" s="1">
        <v>14439</v>
      </c>
      <c r="DE40" s="1">
        <v>0</v>
      </c>
      <c r="DF40" s="1">
        <v>5065689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  <c r="DT40" s="1">
        <v>0</v>
      </c>
      <c r="DU40" s="1">
        <v>0</v>
      </c>
      <c r="DV40" s="1">
        <v>0</v>
      </c>
      <c r="DW40" s="1">
        <v>0</v>
      </c>
      <c r="DX40" s="1">
        <v>0</v>
      </c>
      <c r="DY40" s="1">
        <v>0</v>
      </c>
      <c r="DZ40" s="1">
        <v>0</v>
      </c>
      <c r="EA40" s="1">
        <v>0</v>
      </c>
      <c r="EB40" s="1">
        <v>0</v>
      </c>
      <c r="EC40" s="1">
        <v>0</v>
      </c>
      <c r="ED40" s="1">
        <v>0</v>
      </c>
      <c r="EE40" s="1">
        <v>1283759</v>
      </c>
      <c r="EF40" s="1">
        <v>0</v>
      </c>
      <c r="EG40" s="1">
        <v>204954</v>
      </c>
      <c r="EH40" s="1">
        <v>0</v>
      </c>
      <c r="EI40" s="1">
        <v>0</v>
      </c>
      <c r="EJ40" s="1">
        <v>0</v>
      </c>
      <c r="EK40" s="1">
        <v>0</v>
      </c>
      <c r="EL40" s="1">
        <v>0</v>
      </c>
      <c r="EM40" s="1">
        <v>0</v>
      </c>
      <c r="EN40" s="1">
        <v>0</v>
      </c>
      <c r="EO40" s="1">
        <v>0</v>
      </c>
      <c r="EP40" s="1">
        <v>0</v>
      </c>
      <c r="EQ40" s="1">
        <v>0</v>
      </c>
      <c r="ER40" s="1">
        <v>0</v>
      </c>
      <c r="ES40" s="1">
        <v>0</v>
      </c>
      <c r="ET40" s="1">
        <v>0</v>
      </c>
      <c r="EU40" s="1">
        <v>0</v>
      </c>
      <c r="EV40" s="1">
        <v>0</v>
      </c>
      <c r="EW40" s="1">
        <v>0</v>
      </c>
      <c r="EX40" s="1">
        <v>0</v>
      </c>
      <c r="EY40" s="1">
        <v>0</v>
      </c>
      <c r="EZ40" s="1">
        <v>0</v>
      </c>
      <c r="FA40" s="1">
        <v>0</v>
      </c>
      <c r="FB40" s="1">
        <v>0</v>
      </c>
      <c r="FC40" s="1">
        <v>0</v>
      </c>
      <c r="FD40" s="1">
        <v>0</v>
      </c>
      <c r="FE40" s="1">
        <v>0</v>
      </c>
      <c r="FF40" s="1">
        <v>0</v>
      </c>
      <c r="FG40" s="1">
        <v>0</v>
      </c>
      <c r="FH40" s="1">
        <v>0</v>
      </c>
      <c r="FI40" s="1">
        <v>0</v>
      </c>
      <c r="FJ40" s="1">
        <v>0</v>
      </c>
      <c r="FK40" s="1">
        <v>0</v>
      </c>
      <c r="FL40" s="1">
        <v>0</v>
      </c>
      <c r="FM40" s="1">
        <v>0</v>
      </c>
      <c r="FN40" s="1">
        <v>0</v>
      </c>
      <c r="FO40" s="1">
        <v>0</v>
      </c>
      <c r="FP40" s="1">
        <v>0</v>
      </c>
      <c r="FQ40" s="1">
        <v>0</v>
      </c>
      <c r="FR40" s="1">
        <v>0</v>
      </c>
      <c r="FS40" s="1">
        <v>0</v>
      </c>
      <c r="FT40" s="1">
        <v>0</v>
      </c>
      <c r="FU40" s="1">
        <v>0</v>
      </c>
      <c r="FV40" s="1">
        <v>0</v>
      </c>
      <c r="FW40" s="1">
        <v>0</v>
      </c>
      <c r="FX40" s="1">
        <v>0</v>
      </c>
      <c r="FY40" s="1">
        <v>0</v>
      </c>
      <c r="FZ40" s="1">
        <v>0</v>
      </c>
      <c r="GA40" s="1">
        <v>527197</v>
      </c>
      <c r="GB40" s="1">
        <v>9624201</v>
      </c>
      <c r="GC40" s="1">
        <v>0</v>
      </c>
      <c r="GD40" s="1">
        <v>0</v>
      </c>
      <c r="GE40" s="1">
        <v>0</v>
      </c>
      <c r="GF40" s="1">
        <v>-9305561</v>
      </c>
      <c r="GG40" s="1">
        <v>2127703</v>
      </c>
      <c r="GH40" s="1">
        <v>0</v>
      </c>
      <c r="GI40" s="1">
        <v>-7177858</v>
      </c>
      <c r="GJ40" s="11">
        <v>2446343</v>
      </c>
      <c r="GK40" s="1">
        <v>0</v>
      </c>
      <c r="GL40" s="1">
        <v>0</v>
      </c>
      <c r="GM40" s="1">
        <v>0</v>
      </c>
      <c r="GN40" s="1">
        <v>0</v>
      </c>
      <c r="GO40" s="1">
        <v>0</v>
      </c>
      <c r="GP40" s="1">
        <v>0</v>
      </c>
      <c r="GQ40" s="1">
        <v>0</v>
      </c>
      <c r="GR40" s="1">
        <v>0</v>
      </c>
      <c r="GS40" s="1">
        <v>0</v>
      </c>
      <c r="GT40" s="1">
        <v>2446343</v>
      </c>
      <c r="GU40" s="1">
        <v>2446343</v>
      </c>
    </row>
    <row r="41" spans="1:203">
      <c r="A41" s="237"/>
      <c r="B41" s="2" t="s">
        <v>237</v>
      </c>
      <c r="C41" s="1" t="s">
        <v>136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48835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1604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3392</v>
      </c>
      <c r="CZ41" s="1">
        <v>0</v>
      </c>
      <c r="DA41" s="1">
        <v>157042</v>
      </c>
      <c r="DB41" s="1">
        <v>0</v>
      </c>
      <c r="DC41" s="1">
        <v>2199</v>
      </c>
      <c r="DD41" s="1">
        <v>0</v>
      </c>
      <c r="DE41" s="1">
        <v>0</v>
      </c>
      <c r="DF41" s="1">
        <v>3027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  <c r="DT41" s="1">
        <v>0</v>
      </c>
      <c r="DU41" s="1">
        <v>0</v>
      </c>
      <c r="DV41" s="1">
        <v>0</v>
      </c>
      <c r="DW41" s="1">
        <v>0</v>
      </c>
      <c r="DX41" s="1">
        <v>0</v>
      </c>
      <c r="DY41" s="1">
        <v>0</v>
      </c>
      <c r="DZ41" s="1">
        <v>0</v>
      </c>
      <c r="EA41" s="1">
        <v>0</v>
      </c>
      <c r="EB41" s="1">
        <v>0</v>
      </c>
      <c r="EC41" s="1">
        <v>0</v>
      </c>
      <c r="ED41" s="1">
        <v>0</v>
      </c>
      <c r="EE41" s="1">
        <v>0</v>
      </c>
      <c r="EF41" s="1">
        <v>0</v>
      </c>
      <c r="EG41" s="1">
        <v>0</v>
      </c>
      <c r="EH41" s="1">
        <v>0</v>
      </c>
      <c r="EI41" s="1">
        <v>0</v>
      </c>
      <c r="EJ41" s="1">
        <v>0</v>
      </c>
      <c r="EK41" s="1">
        <v>0</v>
      </c>
      <c r="EL41" s="1">
        <v>0</v>
      </c>
      <c r="EM41" s="1">
        <v>0</v>
      </c>
      <c r="EN41" s="1">
        <v>0</v>
      </c>
      <c r="EO41" s="1">
        <v>0</v>
      </c>
      <c r="EP41" s="1">
        <v>0</v>
      </c>
      <c r="EQ41" s="1">
        <v>0</v>
      </c>
      <c r="ER41" s="1">
        <v>0</v>
      </c>
      <c r="ES41" s="1">
        <v>0</v>
      </c>
      <c r="ET41" s="1">
        <v>0</v>
      </c>
      <c r="EU41" s="1">
        <v>0</v>
      </c>
      <c r="EV41" s="1">
        <v>0</v>
      </c>
      <c r="EW41" s="1">
        <v>0</v>
      </c>
      <c r="EX41" s="1">
        <v>0</v>
      </c>
      <c r="EY41" s="1">
        <v>0</v>
      </c>
      <c r="EZ41" s="1">
        <v>0</v>
      </c>
      <c r="FA41" s="1">
        <v>0</v>
      </c>
      <c r="FB41" s="1">
        <v>0</v>
      </c>
      <c r="FC41" s="1">
        <v>0</v>
      </c>
      <c r="FD41" s="1">
        <v>0</v>
      </c>
      <c r="FE41" s="1">
        <v>0</v>
      </c>
      <c r="FF41" s="1">
        <v>0</v>
      </c>
      <c r="FG41" s="1">
        <v>0</v>
      </c>
      <c r="FH41" s="1">
        <v>0</v>
      </c>
      <c r="FI41" s="1">
        <v>0</v>
      </c>
      <c r="FJ41" s="1">
        <v>0</v>
      </c>
      <c r="FK41" s="1">
        <v>0</v>
      </c>
      <c r="FL41" s="1">
        <v>0</v>
      </c>
      <c r="FM41" s="1">
        <v>0</v>
      </c>
      <c r="FN41" s="1">
        <v>0</v>
      </c>
      <c r="FO41" s="1">
        <v>0</v>
      </c>
      <c r="FP41" s="1">
        <v>0</v>
      </c>
      <c r="FQ41" s="1">
        <v>0</v>
      </c>
      <c r="FR41" s="1">
        <v>0</v>
      </c>
      <c r="FS41" s="1">
        <v>0</v>
      </c>
      <c r="FT41" s="1">
        <v>0</v>
      </c>
      <c r="FU41" s="1">
        <v>0</v>
      </c>
      <c r="FV41" s="1">
        <v>0</v>
      </c>
      <c r="FW41" s="1">
        <v>0</v>
      </c>
      <c r="FX41" s="1">
        <v>0</v>
      </c>
      <c r="FY41" s="1">
        <v>0</v>
      </c>
      <c r="FZ41" s="1">
        <v>0</v>
      </c>
      <c r="GA41" s="1">
        <v>0</v>
      </c>
      <c r="GB41" s="1">
        <v>216099</v>
      </c>
      <c r="GC41" s="1">
        <v>0</v>
      </c>
      <c r="GD41" s="1">
        <v>0</v>
      </c>
      <c r="GE41" s="1">
        <v>0</v>
      </c>
      <c r="GF41" s="1">
        <v>-295243</v>
      </c>
      <c r="GG41" s="1">
        <v>189968</v>
      </c>
      <c r="GH41" s="1">
        <v>0</v>
      </c>
      <c r="GI41" s="1">
        <v>-105275</v>
      </c>
      <c r="GJ41" s="11">
        <v>110824</v>
      </c>
      <c r="GK41" s="1">
        <v>0</v>
      </c>
      <c r="GL41" s="1">
        <v>0</v>
      </c>
      <c r="GM41" s="1">
        <v>0</v>
      </c>
      <c r="GN41" s="1">
        <v>0</v>
      </c>
      <c r="GO41" s="1">
        <v>0</v>
      </c>
      <c r="GP41" s="1">
        <v>0</v>
      </c>
      <c r="GQ41" s="1">
        <v>0</v>
      </c>
      <c r="GR41" s="1">
        <v>0</v>
      </c>
      <c r="GS41" s="1">
        <v>0</v>
      </c>
      <c r="GT41" s="1">
        <v>110824</v>
      </c>
      <c r="GU41" s="1">
        <v>110824</v>
      </c>
    </row>
    <row r="42" spans="1:203">
      <c r="A42" s="237"/>
      <c r="B42" s="2" t="s">
        <v>238</v>
      </c>
      <c r="C42" s="1" t="s">
        <v>71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158575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314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20758</v>
      </c>
      <c r="CJ42" s="1">
        <v>1333080</v>
      </c>
      <c r="CK42" s="1">
        <v>0</v>
      </c>
      <c r="CL42" s="1">
        <v>0</v>
      </c>
      <c r="CM42" s="1">
        <v>57615</v>
      </c>
      <c r="CN42" s="1">
        <v>0</v>
      </c>
      <c r="CO42" s="1">
        <v>0</v>
      </c>
      <c r="CP42" s="1">
        <v>22764</v>
      </c>
      <c r="CQ42" s="1">
        <v>573911</v>
      </c>
      <c r="CR42" s="1">
        <v>0</v>
      </c>
      <c r="CS42" s="1">
        <v>200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57543</v>
      </c>
      <c r="CZ42" s="1">
        <v>0</v>
      </c>
      <c r="DA42" s="1">
        <v>0</v>
      </c>
      <c r="DB42" s="1">
        <v>0</v>
      </c>
      <c r="DC42" s="1">
        <v>150522</v>
      </c>
      <c r="DD42" s="1">
        <v>0</v>
      </c>
      <c r="DE42" s="1">
        <v>0</v>
      </c>
      <c r="DF42" s="1">
        <v>266253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  <c r="DT42" s="1">
        <v>154000</v>
      </c>
      <c r="DU42" s="1">
        <v>0</v>
      </c>
      <c r="DV42" s="1">
        <v>0</v>
      </c>
      <c r="DW42" s="1">
        <v>0</v>
      </c>
      <c r="DX42" s="1">
        <v>0</v>
      </c>
      <c r="DY42" s="1">
        <v>0</v>
      </c>
      <c r="DZ42" s="1">
        <v>0</v>
      </c>
      <c r="EA42" s="1">
        <v>0</v>
      </c>
      <c r="EB42" s="1">
        <v>0</v>
      </c>
      <c r="EC42" s="1">
        <v>0</v>
      </c>
      <c r="ED42" s="1">
        <v>0</v>
      </c>
      <c r="EE42" s="1">
        <v>0</v>
      </c>
      <c r="EF42" s="1">
        <v>0</v>
      </c>
      <c r="EG42" s="1">
        <v>235828</v>
      </c>
      <c r="EH42" s="1">
        <v>0</v>
      </c>
      <c r="EI42" s="1">
        <v>0</v>
      </c>
      <c r="EJ42" s="1">
        <v>0</v>
      </c>
      <c r="EK42" s="1">
        <v>0</v>
      </c>
      <c r="EL42" s="1">
        <v>0</v>
      </c>
      <c r="EM42" s="1">
        <v>0</v>
      </c>
      <c r="EN42" s="1">
        <v>0</v>
      </c>
      <c r="EO42" s="1">
        <v>0</v>
      </c>
      <c r="EP42" s="1">
        <v>0</v>
      </c>
      <c r="EQ42" s="1">
        <v>0</v>
      </c>
      <c r="ER42" s="1">
        <v>0</v>
      </c>
      <c r="ES42" s="1">
        <v>0</v>
      </c>
      <c r="ET42" s="1">
        <v>0</v>
      </c>
      <c r="EU42" s="1">
        <v>0</v>
      </c>
      <c r="EV42" s="1">
        <v>0</v>
      </c>
      <c r="EW42" s="1">
        <v>0</v>
      </c>
      <c r="EX42" s="1">
        <v>0</v>
      </c>
      <c r="EY42" s="1">
        <v>0</v>
      </c>
      <c r="EZ42" s="1">
        <v>0</v>
      </c>
      <c r="FA42" s="1">
        <v>0</v>
      </c>
      <c r="FB42" s="1">
        <v>0</v>
      </c>
      <c r="FC42" s="1">
        <v>0</v>
      </c>
      <c r="FD42" s="1">
        <v>0</v>
      </c>
      <c r="FE42" s="1">
        <v>0</v>
      </c>
      <c r="FF42" s="1">
        <v>0</v>
      </c>
      <c r="FG42" s="1">
        <v>0</v>
      </c>
      <c r="FH42" s="1">
        <v>0</v>
      </c>
      <c r="FI42" s="1">
        <v>0</v>
      </c>
      <c r="FJ42" s="1">
        <v>0</v>
      </c>
      <c r="FK42" s="1">
        <v>0</v>
      </c>
      <c r="FL42" s="1">
        <v>0</v>
      </c>
      <c r="FM42" s="1">
        <v>0</v>
      </c>
      <c r="FN42" s="1">
        <v>0</v>
      </c>
      <c r="FO42" s="1">
        <v>0</v>
      </c>
      <c r="FP42" s="1">
        <v>0</v>
      </c>
      <c r="FQ42" s="1">
        <v>0</v>
      </c>
      <c r="FR42" s="1">
        <v>0</v>
      </c>
      <c r="FS42" s="1">
        <v>0</v>
      </c>
      <c r="FT42" s="1">
        <v>0</v>
      </c>
      <c r="FU42" s="1">
        <v>0</v>
      </c>
      <c r="FV42" s="1">
        <v>0</v>
      </c>
      <c r="FW42" s="1">
        <v>0</v>
      </c>
      <c r="FX42" s="1">
        <v>0</v>
      </c>
      <c r="FY42" s="1">
        <v>0</v>
      </c>
      <c r="FZ42" s="1">
        <v>0</v>
      </c>
      <c r="GA42" s="1">
        <v>69400</v>
      </c>
      <c r="GB42" s="1">
        <v>3100763</v>
      </c>
      <c r="GC42" s="1">
        <v>0</v>
      </c>
      <c r="GD42" s="1">
        <v>0</v>
      </c>
      <c r="GE42" s="1">
        <v>0</v>
      </c>
      <c r="GF42" s="1">
        <v>-2756731</v>
      </c>
      <c r="GG42" s="1">
        <v>226691</v>
      </c>
      <c r="GH42" s="1">
        <v>0</v>
      </c>
      <c r="GI42" s="1">
        <v>-2530040</v>
      </c>
      <c r="GJ42" s="11">
        <v>570723</v>
      </c>
      <c r="GK42" s="1">
        <v>0</v>
      </c>
      <c r="GL42" s="1">
        <v>0</v>
      </c>
      <c r="GM42" s="1">
        <v>0</v>
      </c>
      <c r="GN42" s="1">
        <v>0</v>
      </c>
      <c r="GO42" s="1">
        <v>0</v>
      </c>
      <c r="GP42" s="1">
        <v>0</v>
      </c>
      <c r="GQ42" s="1">
        <v>0</v>
      </c>
      <c r="GR42" s="1">
        <v>0</v>
      </c>
      <c r="GS42" s="1">
        <v>0</v>
      </c>
      <c r="GT42" s="1">
        <v>570723</v>
      </c>
      <c r="GU42" s="1">
        <v>570723</v>
      </c>
    </row>
    <row r="43" spans="1:203">
      <c r="A43" s="237"/>
      <c r="B43" s="2" t="s">
        <v>239</v>
      </c>
      <c r="C43" s="1" t="s">
        <v>75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84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67242</v>
      </c>
      <c r="W43" s="1">
        <v>132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12262</v>
      </c>
      <c r="AF43" s="1">
        <v>3886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128610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505</v>
      </c>
      <c r="AV43" s="1">
        <v>118430</v>
      </c>
      <c r="AW43" s="1">
        <v>107899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1022</v>
      </c>
      <c r="BE43" s="1">
        <v>68075</v>
      </c>
      <c r="BF43" s="1">
        <v>0</v>
      </c>
      <c r="BG43" s="1">
        <v>0</v>
      </c>
      <c r="BH43" s="1">
        <v>153965</v>
      </c>
      <c r="BI43" s="1">
        <v>305</v>
      </c>
      <c r="BJ43" s="1">
        <v>0</v>
      </c>
      <c r="BK43" s="1">
        <v>3638482</v>
      </c>
      <c r="BL43" s="1">
        <v>27920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5468</v>
      </c>
      <c r="BT43" s="1">
        <v>66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33068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189</v>
      </c>
      <c r="CG43" s="1">
        <v>0</v>
      </c>
      <c r="CH43" s="1">
        <v>0</v>
      </c>
      <c r="CI43" s="1">
        <v>134954</v>
      </c>
      <c r="CJ43" s="1">
        <v>8452</v>
      </c>
      <c r="CK43" s="1">
        <v>0</v>
      </c>
      <c r="CL43" s="1">
        <v>0</v>
      </c>
      <c r="CM43" s="1">
        <v>815</v>
      </c>
      <c r="CN43" s="1">
        <v>251</v>
      </c>
      <c r="CO43" s="1">
        <v>30417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1867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1">
        <v>0</v>
      </c>
      <c r="DS43" s="1">
        <v>0</v>
      </c>
      <c r="DT43" s="1">
        <v>0</v>
      </c>
      <c r="DU43" s="1">
        <v>0</v>
      </c>
      <c r="DV43" s="1">
        <v>0</v>
      </c>
      <c r="DW43" s="1">
        <v>0</v>
      </c>
      <c r="DX43" s="1">
        <v>0</v>
      </c>
      <c r="DY43" s="1">
        <v>0</v>
      </c>
      <c r="DZ43" s="1">
        <v>0</v>
      </c>
      <c r="EA43" s="1">
        <v>0</v>
      </c>
      <c r="EB43" s="1">
        <v>0</v>
      </c>
      <c r="EC43" s="1">
        <v>0</v>
      </c>
      <c r="ED43" s="1">
        <v>0</v>
      </c>
      <c r="EE43" s="1">
        <v>0</v>
      </c>
      <c r="EF43" s="1">
        <v>0</v>
      </c>
      <c r="EG43" s="1">
        <v>0</v>
      </c>
      <c r="EH43" s="1">
        <v>0</v>
      </c>
      <c r="EI43" s="1">
        <v>0</v>
      </c>
      <c r="EJ43" s="1">
        <v>28230</v>
      </c>
      <c r="EK43" s="1">
        <v>0</v>
      </c>
      <c r="EL43" s="1">
        <v>0</v>
      </c>
      <c r="EM43" s="1">
        <v>0</v>
      </c>
      <c r="EN43" s="1">
        <v>0</v>
      </c>
      <c r="EO43" s="1">
        <v>0</v>
      </c>
      <c r="EP43" s="1">
        <v>0</v>
      </c>
      <c r="EQ43" s="1">
        <v>0</v>
      </c>
      <c r="ER43" s="1">
        <v>0</v>
      </c>
      <c r="ES43" s="1">
        <v>0</v>
      </c>
      <c r="ET43" s="1">
        <v>0</v>
      </c>
      <c r="EU43" s="1">
        <v>0</v>
      </c>
      <c r="EV43" s="1">
        <v>0</v>
      </c>
      <c r="EW43" s="1">
        <v>0</v>
      </c>
      <c r="EX43" s="1">
        <v>0</v>
      </c>
      <c r="EY43" s="1">
        <v>0</v>
      </c>
      <c r="EZ43" s="1">
        <v>0</v>
      </c>
      <c r="FA43" s="1">
        <v>0</v>
      </c>
      <c r="FB43" s="1">
        <v>0</v>
      </c>
      <c r="FC43" s="1">
        <v>0</v>
      </c>
      <c r="FD43" s="1">
        <v>0</v>
      </c>
      <c r="FE43" s="1">
        <v>0</v>
      </c>
      <c r="FF43" s="1">
        <v>0</v>
      </c>
      <c r="FG43" s="1">
        <v>0</v>
      </c>
      <c r="FH43" s="1">
        <v>0</v>
      </c>
      <c r="FI43" s="1">
        <v>0</v>
      </c>
      <c r="FJ43" s="1">
        <v>0</v>
      </c>
      <c r="FK43" s="1">
        <v>0</v>
      </c>
      <c r="FL43" s="1">
        <v>0</v>
      </c>
      <c r="FM43" s="1">
        <v>0</v>
      </c>
      <c r="FN43" s="1">
        <v>5446</v>
      </c>
      <c r="FO43" s="1">
        <v>0</v>
      </c>
      <c r="FP43" s="1">
        <v>0</v>
      </c>
      <c r="FQ43" s="1">
        <v>0</v>
      </c>
      <c r="FR43" s="1">
        <v>0</v>
      </c>
      <c r="FS43" s="1">
        <v>0</v>
      </c>
      <c r="FT43" s="1">
        <v>0</v>
      </c>
      <c r="FU43" s="1">
        <v>0</v>
      </c>
      <c r="FV43" s="1">
        <v>0</v>
      </c>
      <c r="FW43" s="1">
        <v>0</v>
      </c>
      <c r="FX43" s="1">
        <v>0</v>
      </c>
      <c r="FY43" s="1">
        <v>0</v>
      </c>
      <c r="FZ43" s="1">
        <v>0</v>
      </c>
      <c r="GA43" s="1">
        <v>0</v>
      </c>
      <c r="GB43" s="1">
        <v>4578042</v>
      </c>
      <c r="GC43" s="1">
        <v>0</v>
      </c>
      <c r="GD43" s="1">
        <v>0</v>
      </c>
      <c r="GE43" s="1">
        <v>0</v>
      </c>
      <c r="GF43" s="1">
        <v>0</v>
      </c>
      <c r="GG43" s="1">
        <v>0</v>
      </c>
      <c r="GH43" s="1">
        <v>0</v>
      </c>
      <c r="GI43" s="1">
        <v>0</v>
      </c>
      <c r="GJ43" s="11">
        <v>4578042</v>
      </c>
      <c r="GK43" s="1">
        <v>0</v>
      </c>
      <c r="GL43" s="1">
        <v>0</v>
      </c>
      <c r="GM43" s="1">
        <v>0</v>
      </c>
      <c r="GN43" s="1">
        <v>0</v>
      </c>
      <c r="GO43" s="1">
        <v>0</v>
      </c>
      <c r="GP43" s="1">
        <v>0</v>
      </c>
      <c r="GQ43" s="1">
        <v>0</v>
      </c>
      <c r="GR43" s="1">
        <v>0</v>
      </c>
      <c r="GS43" s="1">
        <v>0</v>
      </c>
      <c r="GT43" s="1">
        <v>4578042</v>
      </c>
      <c r="GU43" s="1">
        <v>4578042</v>
      </c>
    </row>
    <row r="44" spans="1:203">
      <c r="A44" s="237"/>
      <c r="B44" s="2" t="s">
        <v>240</v>
      </c>
      <c r="C44" s="1" t="s">
        <v>139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1506578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5993</v>
      </c>
      <c r="CY44" s="1">
        <v>776696</v>
      </c>
      <c r="CZ44" s="1">
        <v>2124281</v>
      </c>
      <c r="DA44" s="1">
        <v>16113759</v>
      </c>
      <c r="DB44" s="1">
        <v>652889</v>
      </c>
      <c r="DC44" s="1">
        <v>11453</v>
      </c>
      <c r="DD44" s="1">
        <v>494076</v>
      </c>
      <c r="DE44" s="1">
        <v>0</v>
      </c>
      <c r="DF44" s="1">
        <v>18323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  <c r="DL44" s="1">
        <v>0</v>
      </c>
      <c r="DM44" s="1">
        <v>0</v>
      </c>
      <c r="DN44" s="1">
        <v>0</v>
      </c>
      <c r="DO44" s="1">
        <v>0</v>
      </c>
      <c r="DP44" s="1">
        <v>0</v>
      </c>
      <c r="DQ44" s="1">
        <v>0</v>
      </c>
      <c r="DR44" s="1">
        <v>0</v>
      </c>
      <c r="DS44" s="1">
        <v>0</v>
      </c>
      <c r="DT44" s="1">
        <v>0</v>
      </c>
      <c r="DU44" s="1">
        <v>10128</v>
      </c>
      <c r="DV44" s="1">
        <v>0</v>
      </c>
      <c r="DW44" s="1">
        <v>0</v>
      </c>
      <c r="DX44" s="1">
        <v>0</v>
      </c>
      <c r="DY44" s="1">
        <v>0</v>
      </c>
      <c r="DZ44" s="1">
        <v>0</v>
      </c>
      <c r="EA44" s="1">
        <v>0</v>
      </c>
      <c r="EB44" s="1">
        <v>0</v>
      </c>
      <c r="EC44" s="1">
        <v>0</v>
      </c>
      <c r="ED44" s="1">
        <v>0</v>
      </c>
      <c r="EE44" s="1">
        <v>0</v>
      </c>
      <c r="EF44" s="1">
        <v>0</v>
      </c>
      <c r="EG44" s="1">
        <v>0</v>
      </c>
      <c r="EH44" s="1">
        <v>33822</v>
      </c>
      <c r="EI44" s="1">
        <v>0</v>
      </c>
      <c r="EJ44" s="1">
        <v>0</v>
      </c>
      <c r="EK44" s="1">
        <v>0</v>
      </c>
      <c r="EL44" s="1">
        <v>0</v>
      </c>
      <c r="EM44" s="1">
        <v>0</v>
      </c>
      <c r="EN44" s="1">
        <v>0</v>
      </c>
      <c r="EO44" s="1">
        <v>0</v>
      </c>
      <c r="EP44" s="1">
        <v>0</v>
      </c>
      <c r="EQ44" s="1">
        <v>0</v>
      </c>
      <c r="ER44" s="1">
        <v>0</v>
      </c>
      <c r="ES44" s="1">
        <v>0</v>
      </c>
      <c r="ET44" s="1">
        <v>0</v>
      </c>
      <c r="EU44" s="1">
        <v>0</v>
      </c>
      <c r="EV44" s="1">
        <v>0</v>
      </c>
      <c r="EW44" s="1">
        <v>0</v>
      </c>
      <c r="EX44" s="1">
        <v>0</v>
      </c>
      <c r="EY44" s="1">
        <v>0</v>
      </c>
      <c r="EZ44" s="1">
        <v>0</v>
      </c>
      <c r="FA44" s="1">
        <v>0</v>
      </c>
      <c r="FB44" s="1">
        <v>0</v>
      </c>
      <c r="FC44" s="1">
        <v>0</v>
      </c>
      <c r="FD44" s="1">
        <v>0</v>
      </c>
      <c r="FE44" s="1">
        <v>0</v>
      </c>
      <c r="FF44" s="1">
        <v>0</v>
      </c>
      <c r="FG44" s="1">
        <v>0</v>
      </c>
      <c r="FH44" s="1">
        <v>0</v>
      </c>
      <c r="FI44" s="1">
        <v>0</v>
      </c>
      <c r="FJ44" s="1">
        <v>0</v>
      </c>
      <c r="FK44" s="1">
        <v>0</v>
      </c>
      <c r="FL44" s="1">
        <v>0</v>
      </c>
      <c r="FM44" s="1">
        <v>0</v>
      </c>
      <c r="FN44" s="1">
        <v>0</v>
      </c>
      <c r="FO44" s="1">
        <v>0</v>
      </c>
      <c r="FP44" s="1">
        <v>0</v>
      </c>
      <c r="FQ44" s="1">
        <v>0</v>
      </c>
      <c r="FR44" s="1">
        <v>0</v>
      </c>
      <c r="FS44" s="1">
        <v>0</v>
      </c>
      <c r="FT44" s="1">
        <v>0</v>
      </c>
      <c r="FU44" s="1">
        <v>0</v>
      </c>
      <c r="FV44" s="1">
        <v>0</v>
      </c>
      <c r="FW44" s="1">
        <v>0</v>
      </c>
      <c r="FX44" s="1">
        <v>0</v>
      </c>
      <c r="FY44" s="1">
        <v>0</v>
      </c>
      <c r="FZ44" s="1">
        <v>0</v>
      </c>
      <c r="GA44" s="1">
        <v>392311</v>
      </c>
      <c r="GB44" s="1">
        <v>22140309</v>
      </c>
      <c r="GC44" s="1">
        <v>0</v>
      </c>
      <c r="GD44" s="1">
        <v>0</v>
      </c>
      <c r="GE44" s="1">
        <v>0</v>
      </c>
      <c r="GF44" s="1">
        <v>-1319723</v>
      </c>
      <c r="GG44" s="1">
        <v>944587</v>
      </c>
      <c r="GH44" s="1">
        <v>0</v>
      </c>
      <c r="GI44" s="1">
        <v>-375136</v>
      </c>
      <c r="GJ44" s="11">
        <v>21765173</v>
      </c>
      <c r="GK44" s="1">
        <v>0</v>
      </c>
      <c r="GL44" s="1">
        <v>0</v>
      </c>
      <c r="GM44" s="1">
        <v>0</v>
      </c>
      <c r="GN44" s="1">
        <v>0</v>
      </c>
      <c r="GO44" s="1">
        <v>0</v>
      </c>
      <c r="GP44" s="1">
        <v>0</v>
      </c>
      <c r="GQ44" s="1">
        <v>0</v>
      </c>
      <c r="GR44" s="1">
        <v>0</v>
      </c>
      <c r="GS44" s="1">
        <v>0</v>
      </c>
      <c r="GT44" s="1">
        <v>21765173</v>
      </c>
      <c r="GU44" s="1">
        <v>21765173</v>
      </c>
    </row>
    <row r="45" spans="1:203">
      <c r="A45" s="237"/>
      <c r="B45" s="2" t="s">
        <v>241</v>
      </c>
      <c r="C45" s="1" t="s">
        <v>60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353192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45805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25478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138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1511</v>
      </c>
      <c r="CG45" s="1">
        <v>0</v>
      </c>
      <c r="CH45" s="1">
        <v>0</v>
      </c>
      <c r="CI45" s="1">
        <v>107484</v>
      </c>
      <c r="CJ45" s="1">
        <v>716</v>
      </c>
      <c r="CK45" s="1">
        <v>0</v>
      </c>
      <c r="CL45" s="1">
        <v>22414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8474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5128298</v>
      </c>
      <c r="CY45" s="1">
        <v>125261</v>
      </c>
      <c r="CZ45" s="1">
        <v>3319380</v>
      </c>
      <c r="DA45" s="1">
        <v>4201654</v>
      </c>
      <c r="DB45" s="1">
        <v>11746387</v>
      </c>
      <c r="DC45" s="1">
        <v>1346318</v>
      </c>
      <c r="DD45" s="1">
        <v>2833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  <c r="DL45" s="1">
        <v>0</v>
      </c>
      <c r="DM45" s="1">
        <v>0</v>
      </c>
      <c r="DN45" s="1">
        <v>347063</v>
      </c>
      <c r="DO45" s="1">
        <v>0</v>
      </c>
      <c r="DP45" s="1">
        <v>0</v>
      </c>
      <c r="DQ45" s="1">
        <v>0</v>
      </c>
      <c r="DR45" s="1">
        <v>0</v>
      </c>
      <c r="DS45" s="1">
        <v>0</v>
      </c>
      <c r="DT45" s="1">
        <v>0</v>
      </c>
      <c r="DU45" s="1">
        <v>120395</v>
      </c>
      <c r="DV45" s="1">
        <v>71383</v>
      </c>
      <c r="DW45" s="1">
        <v>0</v>
      </c>
      <c r="DX45" s="1">
        <v>0</v>
      </c>
      <c r="DY45" s="1">
        <v>0</v>
      </c>
      <c r="DZ45" s="1">
        <v>0</v>
      </c>
      <c r="EA45" s="1">
        <v>0</v>
      </c>
      <c r="EB45" s="1">
        <v>0</v>
      </c>
      <c r="EC45" s="1">
        <v>0</v>
      </c>
      <c r="ED45" s="1">
        <v>0</v>
      </c>
      <c r="EE45" s="1">
        <v>0</v>
      </c>
      <c r="EF45" s="1">
        <v>1541</v>
      </c>
      <c r="EG45" s="1">
        <v>12743</v>
      </c>
      <c r="EH45" s="1">
        <v>0</v>
      </c>
      <c r="EI45" s="1">
        <v>0</v>
      </c>
      <c r="EJ45" s="1">
        <v>0</v>
      </c>
      <c r="EK45" s="1">
        <v>10753475</v>
      </c>
      <c r="EL45" s="1">
        <v>13248896</v>
      </c>
      <c r="EM45" s="1">
        <v>3186772</v>
      </c>
      <c r="EN45" s="1">
        <v>31124269</v>
      </c>
      <c r="EO45" s="1">
        <v>2080353</v>
      </c>
      <c r="EP45" s="1">
        <v>172235</v>
      </c>
      <c r="EQ45" s="1">
        <v>2902541</v>
      </c>
      <c r="ER45" s="1">
        <v>0</v>
      </c>
      <c r="ES45" s="1">
        <v>0</v>
      </c>
      <c r="ET45" s="1">
        <v>0</v>
      </c>
      <c r="EU45" s="1">
        <v>0</v>
      </c>
      <c r="EV45" s="1">
        <v>29583</v>
      </c>
      <c r="EW45" s="1">
        <v>0</v>
      </c>
      <c r="EX45" s="1">
        <v>0</v>
      </c>
      <c r="EY45" s="1">
        <v>0</v>
      </c>
      <c r="EZ45" s="1">
        <v>0</v>
      </c>
      <c r="FA45" s="1">
        <v>0</v>
      </c>
      <c r="FB45" s="1">
        <v>0</v>
      </c>
      <c r="FC45" s="1">
        <v>0</v>
      </c>
      <c r="FD45" s="1">
        <v>0</v>
      </c>
      <c r="FE45" s="1">
        <v>0</v>
      </c>
      <c r="FF45" s="1">
        <v>0</v>
      </c>
      <c r="FG45" s="1">
        <v>0</v>
      </c>
      <c r="FH45" s="1">
        <v>0</v>
      </c>
      <c r="FI45" s="1">
        <v>0</v>
      </c>
      <c r="FJ45" s="1">
        <v>0</v>
      </c>
      <c r="FK45" s="1">
        <v>0</v>
      </c>
      <c r="FL45" s="1">
        <v>0</v>
      </c>
      <c r="FM45" s="1">
        <v>0</v>
      </c>
      <c r="FN45" s="1">
        <v>0</v>
      </c>
      <c r="FO45" s="1">
        <v>0</v>
      </c>
      <c r="FP45" s="1">
        <v>0</v>
      </c>
      <c r="FQ45" s="1">
        <v>0</v>
      </c>
      <c r="FR45" s="1">
        <v>0</v>
      </c>
      <c r="FS45" s="1">
        <v>0</v>
      </c>
      <c r="FT45" s="1">
        <v>0</v>
      </c>
      <c r="FU45" s="1">
        <v>0</v>
      </c>
      <c r="FV45" s="1">
        <v>0</v>
      </c>
      <c r="FW45" s="1">
        <v>117643</v>
      </c>
      <c r="FX45" s="1">
        <v>0</v>
      </c>
      <c r="FY45" s="1">
        <v>0</v>
      </c>
      <c r="FZ45" s="1">
        <v>0</v>
      </c>
      <c r="GA45" s="1">
        <v>324203</v>
      </c>
      <c r="GB45" s="1">
        <v>90928438</v>
      </c>
      <c r="GC45" s="1">
        <v>0</v>
      </c>
      <c r="GD45" s="1">
        <v>0</v>
      </c>
      <c r="GE45" s="1">
        <v>0</v>
      </c>
      <c r="GF45" s="1">
        <v>-36669096</v>
      </c>
      <c r="GG45" s="1">
        <v>564087</v>
      </c>
      <c r="GH45" s="1">
        <v>0</v>
      </c>
      <c r="GI45" s="1">
        <v>-36105009</v>
      </c>
      <c r="GJ45" s="11">
        <v>54823429</v>
      </c>
      <c r="GK45" s="1">
        <v>0</v>
      </c>
      <c r="GL45" s="1">
        <v>0</v>
      </c>
      <c r="GM45" s="1">
        <v>0</v>
      </c>
      <c r="GN45" s="1">
        <v>0</v>
      </c>
      <c r="GO45" s="1">
        <v>0</v>
      </c>
      <c r="GP45" s="1">
        <v>0</v>
      </c>
      <c r="GQ45" s="1">
        <v>0</v>
      </c>
      <c r="GR45" s="1">
        <v>0</v>
      </c>
      <c r="GS45" s="1">
        <v>0</v>
      </c>
      <c r="GT45" s="1">
        <v>54823429</v>
      </c>
      <c r="GU45" s="1">
        <v>54823429</v>
      </c>
    </row>
    <row r="46" spans="1:203" ht="15" thickBot="1">
      <c r="A46" s="238"/>
      <c r="B46" s="2" t="s">
        <v>242</v>
      </c>
      <c r="C46" s="1" t="s">
        <v>61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17584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1812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12987</v>
      </c>
      <c r="AF46" s="1">
        <v>3205</v>
      </c>
      <c r="AG46" s="1">
        <v>0</v>
      </c>
      <c r="AH46" s="1">
        <v>208400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255064</v>
      </c>
      <c r="CG46" s="1">
        <v>43223</v>
      </c>
      <c r="CH46" s="1">
        <v>0</v>
      </c>
      <c r="CI46" s="1">
        <v>872262</v>
      </c>
      <c r="CJ46" s="1">
        <v>217201</v>
      </c>
      <c r="CK46" s="1">
        <v>0</v>
      </c>
      <c r="CL46" s="1">
        <v>69930</v>
      </c>
      <c r="CM46" s="1">
        <v>441411</v>
      </c>
      <c r="CN46" s="1">
        <v>7757</v>
      </c>
      <c r="CO46" s="1">
        <v>418070</v>
      </c>
      <c r="CP46" s="1">
        <v>5649</v>
      </c>
      <c r="CQ46" s="1">
        <v>62287</v>
      </c>
      <c r="CR46" s="1">
        <v>0</v>
      </c>
      <c r="CS46" s="1">
        <v>0</v>
      </c>
      <c r="CT46" s="1">
        <v>31854</v>
      </c>
      <c r="CU46" s="1">
        <v>104242</v>
      </c>
      <c r="CV46" s="1">
        <v>1511</v>
      </c>
      <c r="CW46" s="1">
        <v>0</v>
      </c>
      <c r="CX46" s="1">
        <v>1128411</v>
      </c>
      <c r="CY46" s="1">
        <v>7385355</v>
      </c>
      <c r="CZ46" s="1">
        <v>3222012</v>
      </c>
      <c r="DA46" s="1">
        <v>3516601</v>
      </c>
      <c r="DB46" s="1">
        <v>171124</v>
      </c>
      <c r="DC46" s="1">
        <v>1842295</v>
      </c>
      <c r="DD46" s="1">
        <v>798795</v>
      </c>
      <c r="DE46" s="1">
        <v>634596</v>
      </c>
      <c r="DF46" s="1">
        <v>264881</v>
      </c>
      <c r="DG46" s="1">
        <v>148111</v>
      </c>
      <c r="DH46" s="1">
        <v>0</v>
      </c>
      <c r="DI46" s="1">
        <v>0</v>
      </c>
      <c r="DJ46" s="1">
        <v>23767</v>
      </c>
      <c r="DK46" s="1">
        <v>0</v>
      </c>
      <c r="DL46" s="1">
        <v>0</v>
      </c>
      <c r="DM46" s="1">
        <v>3798</v>
      </c>
      <c r="DN46" s="1">
        <v>269946</v>
      </c>
      <c r="DO46" s="1">
        <v>0</v>
      </c>
      <c r="DP46" s="1">
        <v>0</v>
      </c>
      <c r="DQ46" s="1">
        <v>0</v>
      </c>
      <c r="DR46" s="1">
        <v>39612</v>
      </c>
      <c r="DS46" s="1">
        <v>0</v>
      </c>
      <c r="DT46" s="1">
        <v>0</v>
      </c>
      <c r="DU46" s="1">
        <v>117900</v>
      </c>
      <c r="DV46" s="1">
        <v>36919</v>
      </c>
      <c r="DW46" s="1">
        <v>0</v>
      </c>
      <c r="DX46" s="1">
        <v>1379757</v>
      </c>
      <c r="DY46" s="1">
        <v>0</v>
      </c>
      <c r="DZ46" s="1">
        <v>0</v>
      </c>
      <c r="EA46" s="1">
        <v>0</v>
      </c>
      <c r="EB46" s="1">
        <v>104190</v>
      </c>
      <c r="EC46" s="1">
        <v>17038</v>
      </c>
      <c r="ED46" s="1">
        <v>0</v>
      </c>
      <c r="EE46" s="1">
        <v>9856651</v>
      </c>
      <c r="EF46" s="1">
        <v>0</v>
      </c>
      <c r="EG46" s="1">
        <v>267016</v>
      </c>
      <c r="EH46" s="1">
        <v>0</v>
      </c>
      <c r="EI46" s="1">
        <v>0</v>
      </c>
      <c r="EJ46" s="1">
        <v>0</v>
      </c>
      <c r="EK46" s="1">
        <v>1756028</v>
      </c>
      <c r="EL46" s="1">
        <v>19214</v>
      </c>
      <c r="EM46" s="1">
        <v>0</v>
      </c>
      <c r="EN46" s="1">
        <v>77355</v>
      </c>
      <c r="EO46" s="1">
        <v>0</v>
      </c>
      <c r="EP46" s="1">
        <v>0</v>
      </c>
      <c r="EQ46" s="1">
        <v>359328</v>
      </c>
      <c r="ER46" s="1">
        <v>0</v>
      </c>
      <c r="ES46" s="1">
        <v>0</v>
      </c>
      <c r="ET46" s="1">
        <v>0</v>
      </c>
      <c r="EU46" s="1">
        <v>0</v>
      </c>
      <c r="EV46" s="1">
        <v>0</v>
      </c>
      <c r="EW46" s="1">
        <v>0</v>
      </c>
      <c r="EX46" s="1">
        <v>0</v>
      </c>
      <c r="EY46" s="1">
        <v>0</v>
      </c>
      <c r="EZ46" s="1">
        <v>0</v>
      </c>
      <c r="FA46" s="1">
        <v>0</v>
      </c>
      <c r="FB46" s="1">
        <v>0</v>
      </c>
      <c r="FC46" s="1">
        <v>0</v>
      </c>
      <c r="FD46" s="1">
        <v>0</v>
      </c>
      <c r="FE46" s="1">
        <v>0</v>
      </c>
      <c r="FF46" s="1">
        <v>0</v>
      </c>
      <c r="FG46" s="1">
        <v>0</v>
      </c>
      <c r="FH46" s="1">
        <v>0</v>
      </c>
      <c r="FI46" s="1">
        <v>0</v>
      </c>
      <c r="FJ46" s="1">
        <v>0</v>
      </c>
      <c r="FK46" s="1">
        <v>0</v>
      </c>
      <c r="FL46" s="1">
        <v>0</v>
      </c>
      <c r="FM46" s="1">
        <v>0</v>
      </c>
      <c r="FN46" s="1">
        <v>0</v>
      </c>
      <c r="FO46" s="1">
        <v>0</v>
      </c>
      <c r="FP46" s="1">
        <v>0</v>
      </c>
      <c r="FQ46" s="1">
        <v>0</v>
      </c>
      <c r="FR46" s="1">
        <v>0</v>
      </c>
      <c r="FS46" s="1">
        <v>0</v>
      </c>
      <c r="FT46" s="1">
        <v>0</v>
      </c>
      <c r="FU46" s="1">
        <v>0</v>
      </c>
      <c r="FV46" s="1">
        <v>0</v>
      </c>
      <c r="FW46" s="1">
        <v>26</v>
      </c>
      <c r="FX46" s="1">
        <v>0</v>
      </c>
      <c r="FY46" s="1">
        <v>1342</v>
      </c>
      <c r="FZ46" s="1">
        <v>0</v>
      </c>
      <c r="GA46" s="1">
        <v>417977</v>
      </c>
      <c r="GB46" s="1">
        <v>36634494</v>
      </c>
      <c r="GC46" s="1">
        <v>0</v>
      </c>
      <c r="GD46" s="1">
        <v>0</v>
      </c>
      <c r="GE46" s="1">
        <v>0</v>
      </c>
      <c r="GF46" s="1">
        <v>-31082314</v>
      </c>
      <c r="GG46" s="1">
        <v>12388417</v>
      </c>
      <c r="GH46" s="1">
        <v>0</v>
      </c>
      <c r="GI46" s="1">
        <v>-18693897</v>
      </c>
      <c r="GJ46" s="11">
        <v>17940597</v>
      </c>
      <c r="GK46" s="1">
        <v>0</v>
      </c>
      <c r="GL46" s="1">
        <v>0</v>
      </c>
      <c r="GM46" s="1">
        <v>0</v>
      </c>
      <c r="GN46" s="1">
        <v>0</v>
      </c>
      <c r="GO46" s="1">
        <v>0</v>
      </c>
      <c r="GP46" s="1">
        <v>0</v>
      </c>
      <c r="GQ46" s="1">
        <v>0</v>
      </c>
      <c r="GR46" s="1">
        <v>0</v>
      </c>
      <c r="GS46" s="1">
        <v>0</v>
      </c>
      <c r="GT46" s="1">
        <v>17940597</v>
      </c>
      <c r="GU46" s="1">
        <v>17940597</v>
      </c>
    </row>
    <row r="47" spans="1:203">
      <c r="A47" s="275" t="s">
        <v>188</v>
      </c>
      <c r="B47" s="2" t="s">
        <v>243</v>
      </c>
      <c r="C47" s="1" t="s">
        <v>108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73486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44985526</v>
      </c>
      <c r="AU47" s="1">
        <v>0</v>
      </c>
      <c r="AV47" s="1">
        <v>0</v>
      </c>
      <c r="AW47" s="1">
        <v>0</v>
      </c>
      <c r="AX47" s="1">
        <v>0</v>
      </c>
      <c r="AY47" s="1">
        <v>531</v>
      </c>
      <c r="AZ47" s="1">
        <v>0</v>
      </c>
      <c r="BA47" s="1">
        <v>0</v>
      </c>
      <c r="BB47" s="1">
        <v>0</v>
      </c>
      <c r="BC47" s="1">
        <v>0</v>
      </c>
      <c r="BD47" s="1">
        <v>12960</v>
      </c>
      <c r="BE47" s="1">
        <v>40922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2067542</v>
      </c>
      <c r="BL47" s="1">
        <v>419580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183514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4153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  <c r="DL47" s="1">
        <v>0</v>
      </c>
      <c r="DM47" s="1">
        <v>0</v>
      </c>
      <c r="DN47" s="1">
        <v>0</v>
      </c>
      <c r="DO47" s="1">
        <v>0</v>
      </c>
      <c r="DP47" s="1">
        <v>0</v>
      </c>
      <c r="DQ47" s="1">
        <v>0</v>
      </c>
      <c r="DR47" s="1">
        <v>0</v>
      </c>
      <c r="DS47" s="1">
        <v>0</v>
      </c>
      <c r="DT47" s="1">
        <v>0</v>
      </c>
      <c r="DU47" s="1">
        <v>0</v>
      </c>
      <c r="DV47" s="1">
        <v>0</v>
      </c>
      <c r="DW47" s="1">
        <v>0</v>
      </c>
      <c r="DX47" s="1">
        <v>0</v>
      </c>
      <c r="DY47" s="1">
        <v>0</v>
      </c>
      <c r="DZ47" s="1">
        <v>0</v>
      </c>
      <c r="EA47" s="1">
        <v>0</v>
      </c>
      <c r="EB47" s="1">
        <v>0</v>
      </c>
      <c r="EC47" s="1">
        <v>0</v>
      </c>
      <c r="ED47" s="1">
        <v>0</v>
      </c>
      <c r="EE47" s="1">
        <v>0</v>
      </c>
      <c r="EF47" s="1">
        <v>54694</v>
      </c>
      <c r="EG47" s="1">
        <v>887604</v>
      </c>
      <c r="EH47" s="1">
        <v>0</v>
      </c>
      <c r="EI47" s="1">
        <v>0</v>
      </c>
      <c r="EJ47" s="1">
        <v>0</v>
      </c>
      <c r="EK47" s="1">
        <v>0</v>
      </c>
      <c r="EL47" s="1">
        <v>0</v>
      </c>
      <c r="EM47" s="1">
        <v>0</v>
      </c>
      <c r="EN47" s="1">
        <v>0</v>
      </c>
      <c r="EO47" s="1">
        <v>0</v>
      </c>
      <c r="EP47" s="1">
        <v>0</v>
      </c>
      <c r="EQ47" s="1">
        <v>0</v>
      </c>
      <c r="ER47" s="1">
        <v>0</v>
      </c>
      <c r="ES47" s="1">
        <v>0</v>
      </c>
      <c r="ET47" s="1">
        <v>91991365</v>
      </c>
      <c r="EU47" s="1">
        <v>10599450</v>
      </c>
      <c r="EV47" s="1">
        <v>0</v>
      </c>
      <c r="EW47" s="1">
        <v>0</v>
      </c>
      <c r="EX47" s="1">
        <v>0</v>
      </c>
      <c r="EY47" s="1">
        <v>0</v>
      </c>
      <c r="EZ47" s="1">
        <v>0</v>
      </c>
      <c r="FA47" s="1">
        <v>0</v>
      </c>
      <c r="FB47" s="1">
        <v>0</v>
      </c>
      <c r="FC47" s="1">
        <v>0</v>
      </c>
      <c r="FD47" s="1">
        <v>0</v>
      </c>
      <c r="FE47" s="1">
        <v>0</v>
      </c>
      <c r="FF47" s="1">
        <v>0</v>
      </c>
      <c r="FG47" s="1">
        <v>0</v>
      </c>
      <c r="FH47" s="1">
        <v>0</v>
      </c>
      <c r="FI47" s="1">
        <v>0</v>
      </c>
      <c r="FJ47" s="1">
        <v>0</v>
      </c>
      <c r="FK47" s="1">
        <v>0</v>
      </c>
      <c r="FL47" s="1">
        <v>0</v>
      </c>
      <c r="FM47" s="1">
        <v>0</v>
      </c>
      <c r="FN47" s="1">
        <v>2090782</v>
      </c>
      <c r="FO47" s="1">
        <v>0</v>
      </c>
      <c r="FP47" s="1">
        <v>1743797</v>
      </c>
      <c r="FQ47" s="1">
        <v>0</v>
      </c>
      <c r="FR47" s="1">
        <v>1109880</v>
      </c>
      <c r="FS47" s="1">
        <v>0</v>
      </c>
      <c r="FT47" s="1">
        <v>0</v>
      </c>
      <c r="FU47" s="1">
        <v>0</v>
      </c>
      <c r="FV47" s="1">
        <v>0</v>
      </c>
      <c r="FW47" s="1">
        <v>279187</v>
      </c>
      <c r="FX47" s="1">
        <v>0</v>
      </c>
      <c r="FY47" s="1">
        <v>19726</v>
      </c>
      <c r="FZ47" s="1">
        <v>0</v>
      </c>
      <c r="GA47" s="1">
        <v>2269517</v>
      </c>
      <c r="GB47" s="1">
        <v>158834216</v>
      </c>
      <c r="GC47" s="1">
        <v>262506085</v>
      </c>
      <c r="GD47" s="1">
        <v>67510</v>
      </c>
      <c r="GE47" s="1">
        <v>0</v>
      </c>
      <c r="GF47" s="1">
        <v>-1</v>
      </c>
      <c r="GG47" s="1">
        <v>641311</v>
      </c>
      <c r="GH47" s="1">
        <v>1312</v>
      </c>
      <c r="GI47" s="1">
        <v>263216217</v>
      </c>
      <c r="GJ47" s="12">
        <v>422050433</v>
      </c>
      <c r="GK47" s="1">
        <v>0</v>
      </c>
      <c r="GL47" s="1">
        <v>0</v>
      </c>
      <c r="GM47" s="1">
        <v>0</v>
      </c>
      <c r="GN47" s="1">
        <v>0</v>
      </c>
      <c r="GO47" s="1">
        <v>0</v>
      </c>
      <c r="GP47" s="1">
        <v>0</v>
      </c>
      <c r="GQ47" s="1">
        <v>0</v>
      </c>
      <c r="GR47" s="1">
        <v>0</v>
      </c>
      <c r="GS47" s="1">
        <v>0</v>
      </c>
      <c r="GT47" s="1">
        <v>422050433</v>
      </c>
      <c r="GU47" s="1">
        <v>422050433</v>
      </c>
    </row>
    <row r="48" spans="1:203">
      <c r="A48" s="276"/>
      <c r="B48" s="2" t="s">
        <v>244</v>
      </c>
      <c r="C48" s="1" t="s">
        <v>142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52366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362609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701373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</v>
      </c>
      <c r="DJ48" s="1">
        <v>0</v>
      </c>
      <c r="DK48" s="1">
        <v>0</v>
      </c>
      <c r="DL48" s="1">
        <v>0</v>
      </c>
      <c r="DM48" s="1">
        <v>0</v>
      </c>
      <c r="DN48" s="1">
        <v>0</v>
      </c>
      <c r="DO48" s="1">
        <v>0</v>
      </c>
      <c r="DP48" s="1">
        <v>0</v>
      </c>
      <c r="DQ48" s="1">
        <v>0</v>
      </c>
      <c r="DR48" s="1">
        <v>0</v>
      </c>
      <c r="DS48" s="1">
        <v>0</v>
      </c>
      <c r="DT48" s="1">
        <v>0</v>
      </c>
      <c r="DU48" s="1">
        <v>0</v>
      </c>
      <c r="DV48" s="1">
        <v>0</v>
      </c>
      <c r="DW48" s="1">
        <v>0</v>
      </c>
      <c r="DX48" s="1">
        <v>0</v>
      </c>
      <c r="DY48" s="1">
        <v>0</v>
      </c>
      <c r="DZ48" s="1">
        <v>0</v>
      </c>
      <c r="EA48" s="1">
        <v>0</v>
      </c>
      <c r="EB48" s="1">
        <v>0</v>
      </c>
      <c r="EC48" s="1">
        <v>0</v>
      </c>
      <c r="ED48" s="1">
        <v>0</v>
      </c>
      <c r="EE48" s="1">
        <v>0</v>
      </c>
      <c r="EF48" s="1">
        <v>0</v>
      </c>
      <c r="EG48" s="1">
        <v>0</v>
      </c>
      <c r="EH48" s="1">
        <v>0</v>
      </c>
      <c r="EI48" s="1">
        <v>0</v>
      </c>
      <c r="EJ48" s="1">
        <v>0</v>
      </c>
      <c r="EK48" s="1">
        <v>0</v>
      </c>
      <c r="EL48" s="1">
        <v>0</v>
      </c>
      <c r="EM48" s="1">
        <v>0</v>
      </c>
      <c r="EN48" s="1">
        <v>0</v>
      </c>
      <c r="EO48" s="1">
        <v>0</v>
      </c>
      <c r="EP48" s="1">
        <v>0</v>
      </c>
      <c r="EQ48" s="1">
        <v>0</v>
      </c>
      <c r="ER48" s="1">
        <v>0</v>
      </c>
      <c r="ES48" s="1">
        <v>0</v>
      </c>
      <c r="ET48" s="1">
        <v>3377533</v>
      </c>
      <c r="EU48" s="1">
        <v>2414673</v>
      </c>
      <c r="EV48" s="1">
        <v>0</v>
      </c>
      <c r="EW48" s="1">
        <v>0</v>
      </c>
      <c r="EX48" s="1">
        <v>0</v>
      </c>
      <c r="EY48" s="1">
        <v>0</v>
      </c>
      <c r="EZ48" s="1">
        <v>0</v>
      </c>
      <c r="FA48" s="1">
        <v>0</v>
      </c>
      <c r="FB48" s="1">
        <v>0</v>
      </c>
      <c r="FC48" s="1">
        <v>0</v>
      </c>
      <c r="FD48" s="1">
        <v>0</v>
      </c>
      <c r="FE48" s="1">
        <v>0</v>
      </c>
      <c r="FF48" s="1">
        <v>0</v>
      </c>
      <c r="FG48" s="1">
        <v>0</v>
      </c>
      <c r="FH48" s="1">
        <v>0</v>
      </c>
      <c r="FI48" s="1">
        <v>0</v>
      </c>
      <c r="FJ48" s="1">
        <v>0</v>
      </c>
      <c r="FK48" s="1">
        <v>0</v>
      </c>
      <c r="FL48" s="1">
        <v>0</v>
      </c>
      <c r="FM48" s="1">
        <v>0</v>
      </c>
      <c r="FN48" s="1">
        <v>0</v>
      </c>
      <c r="FO48" s="1">
        <v>0</v>
      </c>
      <c r="FP48" s="1">
        <v>489</v>
      </c>
      <c r="FQ48" s="1">
        <v>0</v>
      </c>
      <c r="FR48" s="1">
        <v>0</v>
      </c>
      <c r="FS48" s="1">
        <v>0</v>
      </c>
      <c r="FT48" s="1">
        <v>0</v>
      </c>
      <c r="FU48" s="1">
        <v>0</v>
      </c>
      <c r="FV48" s="1">
        <v>0</v>
      </c>
      <c r="FW48" s="1">
        <v>258</v>
      </c>
      <c r="FX48" s="1">
        <v>0</v>
      </c>
      <c r="FY48" s="1">
        <v>0</v>
      </c>
      <c r="FZ48" s="1">
        <v>0</v>
      </c>
      <c r="GA48" s="1">
        <v>178243</v>
      </c>
      <c r="GB48" s="1">
        <v>7087544</v>
      </c>
      <c r="GC48" s="1">
        <v>8092086</v>
      </c>
      <c r="GD48" s="1">
        <v>40504</v>
      </c>
      <c r="GE48" s="1">
        <v>0</v>
      </c>
      <c r="GF48" s="1">
        <v>10038336</v>
      </c>
      <c r="GG48" s="1">
        <v>56708756</v>
      </c>
      <c r="GH48" s="1">
        <v>687822</v>
      </c>
      <c r="GI48" s="1">
        <v>75567504</v>
      </c>
      <c r="GJ48" s="12">
        <v>82655048</v>
      </c>
      <c r="GK48" s="1">
        <v>0</v>
      </c>
      <c r="GL48" s="1">
        <v>0</v>
      </c>
      <c r="GM48" s="1">
        <v>0</v>
      </c>
      <c r="GN48" s="1">
        <v>0</v>
      </c>
      <c r="GO48" s="1">
        <v>0</v>
      </c>
      <c r="GP48" s="1">
        <v>0</v>
      </c>
      <c r="GQ48" s="1">
        <v>0</v>
      </c>
      <c r="GR48" s="1">
        <v>0</v>
      </c>
      <c r="GS48" s="1">
        <v>0</v>
      </c>
      <c r="GT48" s="1">
        <v>82655048</v>
      </c>
      <c r="GU48" s="1">
        <v>82655048</v>
      </c>
    </row>
    <row r="49" spans="1:203">
      <c r="A49" s="276"/>
      <c r="B49" s="2" t="s">
        <v>245</v>
      </c>
      <c r="C49" s="1" t="s">
        <v>95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3267</v>
      </c>
      <c r="V49" s="1">
        <v>0</v>
      </c>
      <c r="W49" s="1">
        <v>2305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20742025</v>
      </c>
      <c r="AV49" s="1">
        <v>69700</v>
      </c>
      <c r="AW49" s="1">
        <v>0</v>
      </c>
      <c r="AX49" s="1">
        <v>0</v>
      </c>
      <c r="AY49" s="1">
        <v>18775</v>
      </c>
      <c r="AZ49" s="1">
        <v>0</v>
      </c>
      <c r="BA49" s="1">
        <v>0</v>
      </c>
      <c r="BB49" s="1">
        <v>0</v>
      </c>
      <c r="BC49" s="1">
        <v>0</v>
      </c>
      <c r="BD49" s="1">
        <v>3354497</v>
      </c>
      <c r="BE49" s="1">
        <v>0</v>
      </c>
      <c r="BF49" s="1">
        <v>0</v>
      </c>
      <c r="BG49" s="1">
        <v>383954</v>
      </c>
      <c r="BH49" s="1">
        <v>0</v>
      </c>
      <c r="BI49" s="1">
        <v>0</v>
      </c>
      <c r="BJ49" s="1">
        <v>189287</v>
      </c>
      <c r="BK49" s="1">
        <v>723877</v>
      </c>
      <c r="BL49" s="1">
        <v>0</v>
      </c>
      <c r="BM49" s="1">
        <v>0</v>
      </c>
      <c r="BN49" s="1">
        <v>0</v>
      </c>
      <c r="BO49" s="1">
        <v>195314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</v>
      </c>
      <c r="DJ49" s="1">
        <v>0</v>
      </c>
      <c r="DK49" s="1">
        <v>0</v>
      </c>
      <c r="DL49" s="1">
        <v>0</v>
      </c>
      <c r="DM49" s="1">
        <v>0</v>
      </c>
      <c r="DN49" s="1">
        <v>0</v>
      </c>
      <c r="DO49" s="1">
        <v>0</v>
      </c>
      <c r="DP49" s="1">
        <v>0</v>
      </c>
      <c r="DQ49" s="1">
        <v>0</v>
      </c>
      <c r="DR49" s="1">
        <v>0</v>
      </c>
      <c r="DS49" s="1">
        <v>0</v>
      </c>
      <c r="DT49" s="1">
        <v>0</v>
      </c>
      <c r="DU49" s="1">
        <v>0</v>
      </c>
      <c r="DV49" s="1">
        <v>0</v>
      </c>
      <c r="DW49" s="1">
        <v>0</v>
      </c>
      <c r="DX49" s="1">
        <v>0</v>
      </c>
      <c r="DY49" s="1">
        <v>0</v>
      </c>
      <c r="DZ49" s="1">
        <v>0</v>
      </c>
      <c r="EA49" s="1">
        <v>0</v>
      </c>
      <c r="EB49" s="1">
        <v>0</v>
      </c>
      <c r="EC49" s="1">
        <v>0</v>
      </c>
      <c r="ED49" s="1">
        <v>0</v>
      </c>
      <c r="EE49" s="1">
        <v>0</v>
      </c>
      <c r="EF49" s="1">
        <v>0</v>
      </c>
      <c r="EG49" s="1">
        <v>0</v>
      </c>
      <c r="EH49" s="1">
        <v>0</v>
      </c>
      <c r="EI49" s="1">
        <v>0</v>
      </c>
      <c r="EJ49" s="1">
        <v>0</v>
      </c>
      <c r="EK49" s="1">
        <v>0</v>
      </c>
      <c r="EL49" s="1">
        <v>0</v>
      </c>
      <c r="EM49" s="1">
        <v>0</v>
      </c>
      <c r="EN49" s="1">
        <v>0</v>
      </c>
      <c r="EO49" s="1">
        <v>0</v>
      </c>
      <c r="EP49" s="1">
        <v>0</v>
      </c>
      <c r="EQ49" s="1">
        <v>0</v>
      </c>
      <c r="ER49" s="1">
        <v>0</v>
      </c>
      <c r="ES49" s="1">
        <v>0</v>
      </c>
      <c r="ET49" s="1">
        <v>2461199</v>
      </c>
      <c r="EU49" s="1">
        <v>3145140</v>
      </c>
      <c r="EV49" s="1">
        <v>0</v>
      </c>
      <c r="EW49" s="1">
        <v>0</v>
      </c>
      <c r="EX49" s="1">
        <v>0</v>
      </c>
      <c r="EY49" s="1">
        <v>0</v>
      </c>
      <c r="EZ49" s="1">
        <v>0</v>
      </c>
      <c r="FA49" s="1">
        <v>0</v>
      </c>
      <c r="FB49" s="1">
        <v>0</v>
      </c>
      <c r="FC49" s="1">
        <v>548297</v>
      </c>
      <c r="FD49" s="1">
        <v>2256</v>
      </c>
      <c r="FE49" s="1">
        <v>0</v>
      </c>
      <c r="FF49" s="1">
        <v>0</v>
      </c>
      <c r="FG49" s="1">
        <v>0</v>
      </c>
      <c r="FH49" s="1">
        <v>0</v>
      </c>
      <c r="FI49" s="1">
        <v>0</v>
      </c>
      <c r="FJ49" s="1">
        <v>0</v>
      </c>
      <c r="FK49" s="1">
        <v>0</v>
      </c>
      <c r="FL49" s="1">
        <v>0</v>
      </c>
      <c r="FM49" s="1">
        <v>0</v>
      </c>
      <c r="FN49" s="1">
        <v>2744076</v>
      </c>
      <c r="FO49" s="1">
        <v>0</v>
      </c>
      <c r="FP49" s="1">
        <v>1411062</v>
      </c>
      <c r="FQ49" s="1">
        <v>0</v>
      </c>
      <c r="FR49" s="1">
        <v>0</v>
      </c>
      <c r="FS49" s="1">
        <v>0</v>
      </c>
      <c r="FT49" s="1">
        <v>0</v>
      </c>
      <c r="FU49" s="1">
        <v>0</v>
      </c>
      <c r="FV49" s="1">
        <v>0</v>
      </c>
      <c r="FW49" s="1">
        <v>316</v>
      </c>
      <c r="FX49" s="1">
        <v>0</v>
      </c>
      <c r="FY49" s="1">
        <v>48004</v>
      </c>
      <c r="FZ49" s="1">
        <v>0</v>
      </c>
      <c r="GA49" s="1">
        <v>772825</v>
      </c>
      <c r="GB49" s="1">
        <v>36816176</v>
      </c>
      <c r="GC49" s="1">
        <v>59939636</v>
      </c>
      <c r="GD49" s="1">
        <v>1507150</v>
      </c>
      <c r="GE49" s="1">
        <v>0</v>
      </c>
      <c r="GF49" s="1">
        <v>9444388</v>
      </c>
      <c r="GG49" s="1">
        <v>7888514</v>
      </c>
      <c r="GH49" s="1">
        <v>2822184</v>
      </c>
      <c r="GI49" s="1">
        <v>81601872</v>
      </c>
      <c r="GJ49" s="12">
        <v>118418048</v>
      </c>
      <c r="GK49" s="1">
        <v>0</v>
      </c>
      <c r="GL49" s="1">
        <v>0</v>
      </c>
      <c r="GM49" s="1">
        <v>0</v>
      </c>
      <c r="GN49" s="1">
        <v>0</v>
      </c>
      <c r="GO49" s="1">
        <v>0</v>
      </c>
      <c r="GP49" s="1">
        <v>0</v>
      </c>
      <c r="GQ49" s="1">
        <v>0</v>
      </c>
      <c r="GR49" s="1">
        <v>0</v>
      </c>
      <c r="GS49" s="1">
        <v>0</v>
      </c>
      <c r="GT49" s="1">
        <v>118418048</v>
      </c>
      <c r="GU49" s="1">
        <v>118418048</v>
      </c>
    </row>
    <row r="50" spans="1:203">
      <c r="A50" s="276"/>
      <c r="B50" s="2" t="s">
        <v>246</v>
      </c>
      <c r="C50" s="1" t="s">
        <v>143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1679</v>
      </c>
      <c r="AU50" s="1">
        <v>765468</v>
      </c>
      <c r="AV50" s="1">
        <v>374819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2660931</v>
      </c>
      <c r="BE50" s="1">
        <v>0</v>
      </c>
      <c r="BF50" s="1">
        <v>0</v>
      </c>
      <c r="BG50" s="1">
        <v>117244</v>
      </c>
      <c r="BH50" s="1">
        <v>0</v>
      </c>
      <c r="BI50" s="1">
        <v>0</v>
      </c>
      <c r="BJ50" s="1">
        <v>0</v>
      </c>
      <c r="BK50" s="1">
        <v>24519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0</v>
      </c>
      <c r="DH50" s="1">
        <v>0</v>
      </c>
      <c r="DI50" s="1">
        <v>0</v>
      </c>
      <c r="DJ50" s="1">
        <v>0</v>
      </c>
      <c r="DK50" s="1">
        <v>0</v>
      </c>
      <c r="DL50" s="1">
        <v>0</v>
      </c>
      <c r="DM50" s="1">
        <v>0</v>
      </c>
      <c r="DN50" s="1">
        <v>0</v>
      </c>
      <c r="DO50" s="1">
        <v>0</v>
      </c>
      <c r="DP50" s="1">
        <v>0</v>
      </c>
      <c r="DQ50" s="1">
        <v>0</v>
      </c>
      <c r="DR50" s="1">
        <v>0</v>
      </c>
      <c r="DS50" s="1">
        <v>0</v>
      </c>
      <c r="DT50" s="1">
        <v>0</v>
      </c>
      <c r="DU50" s="1">
        <v>0</v>
      </c>
      <c r="DV50" s="1">
        <v>0</v>
      </c>
      <c r="DW50" s="1">
        <v>0</v>
      </c>
      <c r="DX50" s="1">
        <v>0</v>
      </c>
      <c r="DY50" s="1">
        <v>0</v>
      </c>
      <c r="DZ50" s="1">
        <v>0</v>
      </c>
      <c r="EA50" s="1">
        <v>0</v>
      </c>
      <c r="EB50" s="1">
        <v>0</v>
      </c>
      <c r="EC50" s="1">
        <v>0</v>
      </c>
      <c r="ED50" s="1">
        <v>0</v>
      </c>
      <c r="EE50" s="1">
        <v>0</v>
      </c>
      <c r="EF50" s="1">
        <v>0</v>
      </c>
      <c r="EG50" s="1">
        <v>0</v>
      </c>
      <c r="EH50" s="1">
        <v>0</v>
      </c>
      <c r="EI50" s="1">
        <v>0</v>
      </c>
      <c r="EJ50" s="1">
        <v>0</v>
      </c>
      <c r="EK50" s="1">
        <v>0</v>
      </c>
      <c r="EL50" s="1">
        <v>0</v>
      </c>
      <c r="EM50" s="1">
        <v>0</v>
      </c>
      <c r="EN50" s="1">
        <v>0</v>
      </c>
      <c r="EO50" s="1">
        <v>0</v>
      </c>
      <c r="EP50" s="1">
        <v>0</v>
      </c>
      <c r="EQ50" s="1">
        <v>0</v>
      </c>
      <c r="ER50" s="1">
        <v>0</v>
      </c>
      <c r="ES50" s="1">
        <v>0</v>
      </c>
      <c r="ET50" s="1">
        <v>557652</v>
      </c>
      <c r="EU50" s="1">
        <v>994399</v>
      </c>
      <c r="EV50" s="1">
        <v>0</v>
      </c>
      <c r="EW50" s="1">
        <v>0</v>
      </c>
      <c r="EX50" s="1">
        <v>0</v>
      </c>
      <c r="EY50" s="1">
        <v>0</v>
      </c>
      <c r="EZ50" s="1">
        <v>0</v>
      </c>
      <c r="FA50" s="1">
        <v>0</v>
      </c>
      <c r="FB50" s="1">
        <v>0</v>
      </c>
      <c r="FC50" s="1">
        <v>0</v>
      </c>
      <c r="FD50" s="1">
        <v>0</v>
      </c>
      <c r="FE50" s="1">
        <v>0</v>
      </c>
      <c r="FF50" s="1">
        <v>0</v>
      </c>
      <c r="FG50" s="1">
        <v>0</v>
      </c>
      <c r="FH50" s="1">
        <v>0</v>
      </c>
      <c r="FI50" s="1">
        <v>0</v>
      </c>
      <c r="FJ50" s="1">
        <v>0</v>
      </c>
      <c r="FK50" s="1">
        <v>0</v>
      </c>
      <c r="FL50" s="1">
        <v>0</v>
      </c>
      <c r="FM50" s="1">
        <v>0</v>
      </c>
      <c r="FN50" s="1">
        <v>18123</v>
      </c>
      <c r="FO50" s="1">
        <v>0</v>
      </c>
      <c r="FP50" s="1">
        <v>1769</v>
      </c>
      <c r="FQ50" s="1">
        <v>0</v>
      </c>
      <c r="FR50" s="1">
        <v>0</v>
      </c>
      <c r="FS50" s="1">
        <v>0</v>
      </c>
      <c r="FT50" s="1">
        <v>0</v>
      </c>
      <c r="FU50" s="1">
        <v>0</v>
      </c>
      <c r="FV50" s="1">
        <v>0</v>
      </c>
      <c r="FW50" s="1">
        <v>0</v>
      </c>
      <c r="FX50" s="1">
        <v>0</v>
      </c>
      <c r="FY50" s="1">
        <v>0</v>
      </c>
      <c r="FZ50" s="1">
        <v>0</v>
      </c>
      <c r="GA50" s="1">
        <v>451934</v>
      </c>
      <c r="GB50" s="1">
        <v>5968537</v>
      </c>
      <c r="GC50" s="1">
        <v>31947887</v>
      </c>
      <c r="GD50" s="1">
        <v>777611</v>
      </c>
      <c r="GE50" s="1">
        <v>0</v>
      </c>
      <c r="GF50" s="1">
        <v>-11969314</v>
      </c>
      <c r="GG50" s="1">
        <v>87549983</v>
      </c>
      <c r="GH50" s="1">
        <v>578664</v>
      </c>
      <c r="GI50" s="1">
        <v>108884831</v>
      </c>
      <c r="GJ50" s="12">
        <v>114853368</v>
      </c>
      <c r="GK50" s="1">
        <v>0</v>
      </c>
      <c r="GL50" s="1">
        <v>0</v>
      </c>
      <c r="GM50" s="1">
        <v>0</v>
      </c>
      <c r="GN50" s="1">
        <v>0</v>
      </c>
      <c r="GO50" s="1">
        <v>0</v>
      </c>
      <c r="GP50" s="1">
        <v>0</v>
      </c>
      <c r="GQ50" s="1">
        <v>0</v>
      </c>
      <c r="GR50" s="1">
        <v>0</v>
      </c>
      <c r="GS50" s="1">
        <v>0</v>
      </c>
      <c r="GT50" s="1">
        <v>114853368</v>
      </c>
      <c r="GU50" s="1">
        <v>114853368</v>
      </c>
    </row>
    <row r="51" spans="1:203">
      <c r="A51" s="276"/>
      <c r="B51" s="2" t="s">
        <v>247</v>
      </c>
      <c r="C51" s="1" t="s">
        <v>152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1387635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648321</v>
      </c>
      <c r="BE51" s="1">
        <v>0</v>
      </c>
      <c r="BF51" s="1">
        <v>0</v>
      </c>
      <c r="BG51" s="1">
        <v>7867</v>
      </c>
      <c r="BH51" s="1">
        <v>0</v>
      </c>
      <c r="BI51" s="1">
        <v>0</v>
      </c>
      <c r="BJ51" s="1">
        <v>0</v>
      </c>
      <c r="BK51" s="1">
        <v>1178564</v>
      </c>
      <c r="BL51" s="1">
        <v>76358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32336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</v>
      </c>
      <c r="DJ51" s="1">
        <v>0</v>
      </c>
      <c r="DK51" s="1">
        <v>0</v>
      </c>
      <c r="DL51" s="1">
        <v>0</v>
      </c>
      <c r="DM51" s="1">
        <v>0</v>
      </c>
      <c r="DN51" s="1">
        <v>0</v>
      </c>
      <c r="DO51" s="1">
        <v>0</v>
      </c>
      <c r="DP51" s="1">
        <v>0</v>
      </c>
      <c r="DQ51" s="1">
        <v>0</v>
      </c>
      <c r="DR51" s="1">
        <v>0</v>
      </c>
      <c r="DS51" s="1">
        <v>0</v>
      </c>
      <c r="DT51" s="1">
        <v>0</v>
      </c>
      <c r="DU51" s="1">
        <v>0</v>
      </c>
      <c r="DV51" s="1">
        <v>0</v>
      </c>
      <c r="DW51" s="1">
        <v>0</v>
      </c>
      <c r="DX51" s="1">
        <v>0</v>
      </c>
      <c r="DY51" s="1">
        <v>0</v>
      </c>
      <c r="DZ51" s="1">
        <v>0</v>
      </c>
      <c r="EA51" s="1">
        <v>0</v>
      </c>
      <c r="EB51" s="1">
        <v>0</v>
      </c>
      <c r="EC51" s="1">
        <v>0</v>
      </c>
      <c r="ED51" s="1">
        <v>0</v>
      </c>
      <c r="EE51" s="1">
        <v>0</v>
      </c>
      <c r="EF51" s="1">
        <v>0</v>
      </c>
      <c r="EG51" s="1">
        <v>0</v>
      </c>
      <c r="EH51" s="1">
        <v>0</v>
      </c>
      <c r="EI51" s="1">
        <v>0</v>
      </c>
      <c r="EJ51" s="1">
        <v>0</v>
      </c>
      <c r="EK51" s="1">
        <v>0</v>
      </c>
      <c r="EL51" s="1">
        <v>0</v>
      </c>
      <c r="EM51" s="1">
        <v>0</v>
      </c>
      <c r="EN51" s="1">
        <v>0</v>
      </c>
      <c r="EO51" s="1">
        <v>0</v>
      </c>
      <c r="EP51" s="1">
        <v>0</v>
      </c>
      <c r="EQ51" s="1">
        <v>0</v>
      </c>
      <c r="ER51" s="1">
        <v>0</v>
      </c>
      <c r="ES51" s="1">
        <v>0</v>
      </c>
      <c r="ET51" s="1">
        <v>434603</v>
      </c>
      <c r="EU51" s="1">
        <v>827335</v>
      </c>
      <c r="EV51" s="1">
        <v>0</v>
      </c>
      <c r="EW51" s="1">
        <v>0</v>
      </c>
      <c r="EX51" s="1">
        <v>0</v>
      </c>
      <c r="EY51" s="1">
        <v>0</v>
      </c>
      <c r="EZ51" s="1">
        <v>0</v>
      </c>
      <c r="FA51" s="1">
        <v>0</v>
      </c>
      <c r="FB51" s="1">
        <v>0</v>
      </c>
      <c r="FC51" s="1">
        <v>0</v>
      </c>
      <c r="FD51" s="1">
        <v>0</v>
      </c>
      <c r="FE51" s="1">
        <v>0</v>
      </c>
      <c r="FF51" s="1">
        <v>0</v>
      </c>
      <c r="FG51" s="1">
        <v>0</v>
      </c>
      <c r="FH51" s="1">
        <v>0</v>
      </c>
      <c r="FI51" s="1">
        <v>0</v>
      </c>
      <c r="FJ51" s="1">
        <v>0</v>
      </c>
      <c r="FK51" s="1">
        <v>0</v>
      </c>
      <c r="FL51" s="1">
        <v>0</v>
      </c>
      <c r="FM51" s="1">
        <v>0</v>
      </c>
      <c r="FN51" s="1">
        <v>400242</v>
      </c>
      <c r="FO51" s="1">
        <v>0</v>
      </c>
      <c r="FP51" s="1">
        <v>55215</v>
      </c>
      <c r="FQ51" s="1">
        <v>0</v>
      </c>
      <c r="FR51" s="1">
        <v>0</v>
      </c>
      <c r="FS51" s="1">
        <v>0</v>
      </c>
      <c r="FT51" s="1">
        <v>0</v>
      </c>
      <c r="FU51" s="1">
        <v>0</v>
      </c>
      <c r="FV51" s="1">
        <v>0</v>
      </c>
      <c r="FW51" s="1">
        <v>0</v>
      </c>
      <c r="FX51" s="1">
        <v>0</v>
      </c>
      <c r="FY51" s="1">
        <v>0</v>
      </c>
      <c r="FZ51" s="1">
        <v>0</v>
      </c>
      <c r="GA51" s="1">
        <v>1011817</v>
      </c>
      <c r="GB51" s="1">
        <v>6060293</v>
      </c>
      <c r="GC51" s="1">
        <v>456444</v>
      </c>
      <c r="GD51" s="1">
        <v>40562</v>
      </c>
      <c r="GE51" s="1">
        <v>0</v>
      </c>
      <c r="GF51" s="1">
        <v>-40763498</v>
      </c>
      <c r="GG51" s="1">
        <v>236210667</v>
      </c>
      <c r="GH51" s="1">
        <v>873639</v>
      </c>
      <c r="GI51" s="1">
        <v>196817814</v>
      </c>
      <c r="GJ51" s="12">
        <v>202878107</v>
      </c>
      <c r="GK51" s="1">
        <v>0</v>
      </c>
      <c r="GL51" s="1">
        <v>0</v>
      </c>
      <c r="GM51" s="1">
        <v>0</v>
      </c>
      <c r="GN51" s="1">
        <v>0</v>
      </c>
      <c r="GO51" s="1">
        <v>0</v>
      </c>
      <c r="GP51" s="1">
        <v>0</v>
      </c>
      <c r="GQ51" s="1">
        <v>0</v>
      </c>
      <c r="GR51" s="1">
        <v>0</v>
      </c>
      <c r="GS51" s="1">
        <v>0</v>
      </c>
      <c r="GT51" s="1">
        <v>202878107</v>
      </c>
      <c r="GU51" s="1">
        <v>202878107</v>
      </c>
    </row>
    <row r="52" spans="1:203">
      <c r="A52" s="276"/>
      <c r="B52" s="2" t="s">
        <v>248</v>
      </c>
      <c r="C52" s="1" t="s">
        <v>144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223</v>
      </c>
      <c r="AU52" s="1">
        <v>716815</v>
      </c>
      <c r="AV52" s="1">
        <v>159</v>
      </c>
      <c r="AW52" s="1">
        <v>0</v>
      </c>
      <c r="AX52" s="1">
        <v>8542161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1000022</v>
      </c>
      <c r="BE52" s="1">
        <v>1600903</v>
      </c>
      <c r="BF52" s="1">
        <v>0</v>
      </c>
      <c r="BG52" s="1">
        <v>186128</v>
      </c>
      <c r="BH52" s="1">
        <v>0</v>
      </c>
      <c r="BI52" s="1">
        <v>0</v>
      </c>
      <c r="BJ52" s="1">
        <v>26797</v>
      </c>
      <c r="BK52" s="1">
        <v>201061</v>
      </c>
      <c r="BL52" s="1">
        <v>22045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707231</v>
      </c>
      <c r="CJ52" s="1">
        <v>0</v>
      </c>
      <c r="CK52" s="1">
        <v>0</v>
      </c>
      <c r="CL52" s="1">
        <v>0</v>
      </c>
      <c r="CM52" s="1">
        <v>2270</v>
      </c>
      <c r="CN52" s="1">
        <v>996537</v>
      </c>
      <c r="CO52" s="1">
        <v>1098852</v>
      </c>
      <c r="CP52" s="1">
        <v>0</v>
      </c>
      <c r="CQ52" s="1">
        <v>590062</v>
      </c>
      <c r="CR52" s="1">
        <v>63502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19</v>
      </c>
      <c r="DG52" s="1">
        <v>0</v>
      </c>
      <c r="DH52" s="1">
        <v>0</v>
      </c>
      <c r="DI52" s="1">
        <v>0</v>
      </c>
      <c r="DJ52" s="1">
        <v>0</v>
      </c>
      <c r="DK52" s="1">
        <v>0</v>
      </c>
      <c r="DL52" s="1">
        <v>0</v>
      </c>
      <c r="DM52" s="1">
        <v>0</v>
      </c>
      <c r="DN52" s="1">
        <v>0</v>
      </c>
      <c r="DO52" s="1">
        <v>0</v>
      </c>
      <c r="DP52" s="1">
        <v>0</v>
      </c>
      <c r="DQ52" s="1">
        <v>0</v>
      </c>
      <c r="DR52" s="1">
        <v>0</v>
      </c>
      <c r="DS52" s="1">
        <v>0</v>
      </c>
      <c r="DT52" s="1">
        <v>0</v>
      </c>
      <c r="DU52" s="1">
        <v>0</v>
      </c>
      <c r="DV52" s="1">
        <v>0</v>
      </c>
      <c r="DW52" s="1">
        <v>0</v>
      </c>
      <c r="DX52" s="1">
        <v>0</v>
      </c>
      <c r="DY52" s="1">
        <v>0</v>
      </c>
      <c r="DZ52" s="1">
        <v>0</v>
      </c>
      <c r="EA52" s="1">
        <v>0</v>
      </c>
      <c r="EB52" s="1">
        <v>0</v>
      </c>
      <c r="EC52" s="1">
        <v>0</v>
      </c>
      <c r="ED52" s="1">
        <v>0</v>
      </c>
      <c r="EE52" s="1">
        <v>0</v>
      </c>
      <c r="EF52" s="1">
        <v>0</v>
      </c>
      <c r="EG52" s="1">
        <v>0</v>
      </c>
      <c r="EH52" s="1">
        <v>0</v>
      </c>
      <c r="EI52" s="1">
        <v>0</v>
      </c>
      <c r="EJ52" s="1">
        <v>0</v>
      </c>
      <c r="EK52" s="1">
        <v>0</v>
      </c>
      <c r="EL52" s="1">
        <v>0</v>
      </c>
      <c r="EM52" s="1">
        <v>0</v>
      </c>
      <c r="EN52" s="1">
        <v>0</v>
      </c>
      <c r="EO52" s="1">
        <v>0</v>
      </c>
      <c r="EP52" s="1">
        <v>0</v>
      </c>
      <c r="EQ52" s="1">
        <v>0</v>
      </c>
      <c r="ER52" s="1">
        <v>0</v>
      </c>
      <c r="ES52" s="1">
        <v>0</v>
      </c>
      <c r="ET52" s="1">
        <v>8520398</v>
      </c>
      <c r="EU52" s="1">
        <v>0</v>
      </c>
      <c r="EV52" s="1">
        <v>0</v>
      </c>
      <c r="EW52" s="1">
        <v>0</v>
      </c>
      <c r="EX52" s="1">
        <v>0</v>
      </c>
      <c r="EY52" s="1">
        <v>0</v>
      </c>
      <c r="EZ52" s="1">
        <v>0</v>
      </c>
      <c r="FA52" s="1">
        <v>0</v>
      </c>
      <c r="FB52" s="1">
        <v>0</v>
      </c>
      <c r="FC52" s="1">
        <v>0</v>
      </c>
      <c r="FD52" s="1">
        <v>0</v>
      </c>
      <c r="FE52" s="1">
        <v>0</v>
      </c>
      <c r="FF52" s="1">
        <v>0</v>
      </c>
      <c r="FG52" s="1">
        <v>0</v>
      </c>
      <c r="FH52" s="1">
        <v>0</v>
      </c>
      <c r="FI52" s="1">
        <v>0</v>
      </c>
      <c r="FJ52" s="1">
        <v>0</v>
      </c>
      <c r="FK52" s="1">
        <v>0</v>
      </c>
      <c r="FL52" s="1">
        <v>0</v>
      </c>
      <c r="FM52" s="1">
        <v>0</v>
      </c>
      <c r="FN52" s="1">
        <v>0</v>
      </c>
      <c r="FO52" s="1">
        <v>0</v>
      </c>
      <c r="FP52" s="1">
        <v>0</v>
      </c>
      <c r="FQ52" s="1">
        <v>0</v>
      </c>
      <c r="FR52" s="1">
        <v>0</v>
      </c>
      <c r="FS52" s="1">
        <v>0</v>
      </c>
      <c r="FT52" s="1">
        <v>0</v>
      </c>
      <c r="FU52" s="1">
        <v>0</v>
      </c>
      <c r="FV52" s="1">
        <v>0</v>
      </c>
      <c r="FW52" s="1">
        <v>0</v>
      </c>
      <c r="FX52" s="1">
        <v>0</v>
      </c>
      <c r="FY52" s="1">
        <v>1508096</v>
      </c>
      <c r="FZ52" s="1">
        <v>0</v>
      </c>
      <c r="GA52" s="1">
        <v>2107027</v>
      </c>
      <c r="GB52" s="1">
        <v>27890308</v>
      </c>
      <c r="GC52" s="1">
        <v>38300803</v>
      </c>
      <c r="GD52" s="1">
        <v>0</v>
      </c>
      <c r="GE52" s="1">
        <v>0</v>
      </c>
      <c r="GF52" s="1">
        <v>3703056</v>
      </c>
      <c r="GG52" s="1">
        <v>4616962</v>
      </c>
      <c r="GH52" s="1">
        <v>439</v>
      </c>
      <c r="GI52" s="1">
        <v>46621260</v>
      </c>
      <c r="GJ52" s="12">
        <v>74511568</v>
      </c>
      <c r="GK52" s="1">
        <v>0</v>
      </c>
      <c r="GL52" s="1">
        <v>0</v>
      </c>
      <c r="GM52" s="1">
        <v>0</v>
      </c>
      <c r="GN52" s="1">
        <v>0</v>
      </c>
      <c r="GO52" s="1">
        <v>0</v>
      </c>
      <c r="GP52" s="1">
        <v>0</v>
      </c>
      <c r="GQ52" s="1">
        <v>0</v>
      </c>
      <c r="GR52" s="1">
        <v>0</v>
      </c>
      <c r="GS52" s="1">
        <v>0</v>
      </c>
      <c r="GT52" s="1">
        <v>74511568</v>
      </c>
      <c r="GU52" s="1">
        <v>74511568</v>
      </c>
    </row>
    <row r="53" spans="1:203">
      <c r="A53" s="276"/>
      <c r="B53" s="2" t="s">
        <v>249</v>
      </c>
      <c r="C53" s="1" t="s">
        <v>102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7204277</v>
      </c>
      <c r="W53" s="1">
        <v>49579</v>
      </c>
      <c r="X53" s="1">
        <v>3272194</v>
      </c>
      <c r="Y53" s="1">
        <v>51939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204473</v>
      </c>
      <c r="AU53" s="1">
        <v>252503</v>
      </c>
      <c r="AV53" s="1">
        <v>895</v>
      </c>
      <c r="AW53" s="1">
        <v>152351</v>
      </c>
      <c r="AX53" s="1">
        <v>32759</v>
      </c>
      <c r="AY53" s="1">
        <v>15774</v>
      </c>
      <c r="AZ53" s="1">
        <v>0</v>
      </c>
      <c r="BA53" s="1">
        <v>25060</v>
      </c>
      <c r="BB53" s="1">
        <v>0</v>
      </c>
      <c r="BC53" s="1">
        <v>0</v>
      </c>
      <c r="BD53" s="1">
        <v>185298</v>
      </c>
      <c r="BE53" s="1">
        <v>994857</v>
      </c>
      <c r="BF53" s="1">
        <v>0</v>
      </c>
      <c r="BG53" s="1">
        <v>186820</v>
      </c>
      <c r="BH53" s="1">
        <v>0</v>
      </c>
      <c r="BI53" s="1">
        <v>0</v>
      </c>
      <c r="BJ53" s="1">
        <v>0</v>
      </c>
      <c r="BK53" s="1">
        <v>136034</v>
      </c>
      <c r="BL53" s="1">
        <v>533448</v>
      </c>
      <c r="BM53" s="1">
        <v>0</v>
      </c>
      <c r="BN53" s="1">
        <v>0</v>
      </c>
      <c r="BO53" s="1">
        <v>599251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6978</v>
      </c>
      <c r="CM53" s="1">
        <v>67484</v>
      </c>
      <c r="CN53" s="1">
        <v>34130</v>
      </c>
      <c r="CO53" s="1">
        <v>5441</v>
      </c>
      <c r="CP53" s="1">
        <v>0</v>
      </c>
      <c r="CQ53" s="1">
        <v>2880093</v>
      </c>
      <c r="CR53" s="1">
        <v>0</v>
      </c>
      <c r="CS53" s="1">
        <v>106636</v>
      </c>
      <c r="CT53" s="1">
        <v>0</v>
      </c>
      <c r="CU53" s="1">
        <v>0</v>
      </c>
      <c r="CV53" s="1">
        <v>0</v>
      </c>
      <c r="CW53" s="1">
        <v>102167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</v>
      </c>
      <c r="DJ53" s="1">
        <v>0</v>
      </c>
      <c r="DK53" s="1">
        <v>0</v>
      </c>
      <c r="DL53" s="1">
        <v>0</v>
      </c>
      <c r="DM53" s="1">
        <v>0</v>
      </c>
      <c r="DN53" s="1">
        <v>0</v>
      </c>
      <c r="DO53" s="1">
        <v>0</v>
      </c>
      <c r="DP53" s="1">
        <v>0</v>
      </c>
      <c r="DQ53" s="1">
        <v>0</v>
      </c>
      <c r="DR53" s="1">
        <v>0</v>
      </c>
      <c r="DS53" s="1">
        <v>0</v>
      </c>
      <c r="DT53" s="1">
        <v>0</v>
      </c>
      <c r="DU53" s="1">
        <v>0</v>
      </c>
      <c r="DV53" s="1">
        <v>0</v>
      </c>
      <c r="DW53" s="1">
        <v>0</v>
      </c>
      <c r="DX53" s="1">
        <v>0</v>
      </c>
      <c r="DY53" s="1">
        <v>0</v>
      </c>
      <c r="DZ53" s="1">
        <v>0</v>
      </c>
      <c r="EA53" s="1">
        <v>0</v>
      </c>
      <c r="EB53" s="1">
        <v>0</v>
      </c>
      <c r="EC53" s="1">
        <v>0</v>
      </c>
      <c r="ED53" s="1">
        <v>0</v>
      </c>
      <c r="EE53" s="1">
        <v>0</v>
      </c>
      <c r="EF53" s="1">
        <v>0</v>
      </c>
      <c r="EG53" s="1">
        <v>1599</v>
      </c>
      <c r="EH53" s="1">
        <v>0</v>
      </c>
      <c r="EI53" s="1">
        <v>0</v>
      </c>
      <c r="EJ53" s="1">
        <v>0</v>
      </c>
      <c r="EK53" s="1">
        <v>0</v>
      </c>
      <c r="EL53" s="1">
        <v>0</v>
      </c>
      <c r="EM53" s="1">
        <v>0</v>
      </c>
      <c r="EN53" s="1">
        <v>0</v>
      </c>
      <c r="EO53" s="1">
        <v>0</v>
      </c>
      <c r="EP53" s="1">
        <v>0</v>
      </c>
      <c r="EQ53" s="1">
        <v>0</v>
      </c>
      <c r="ER53" s="1">
        <v>0</v>
      </c>
      <c r="ES53" s="1">
        <v>0</v>
      </c>
      <c r="ET53" s="1">
        <v>525506</v>
      </c>
      <c r="EU53" s="1">
        <v>3364469</v>
      </c>
      <c r="EV53" s="1">
        <v>0</v>
      </c>
      <c r="EW53" s="1">
        <v>0</v>
      </c>
      <c r="EX53" s="1">
        <v>0</v>
      </c>
      <c r="EY53" s="1">
        <v>0</v>
      </c>
      <c r="EZ53" s="1">
        <v>0</v>
      </c>
      <c r="FA53" s="1">
        <v>0</v>
      </c>
      <c r="FB53" s="1">
        <v>0</v>
      </c>
      <c r="FC53" s="1">
        <v>0</v>
      </c>
      <c r="FD53" s="1">
        <v>0</v>
      </c>
      <c r="FE53" s="1">
        <v>0</v>
      </c>
      <c r="FF53" s="1">
        <v>0</v>
      </c>
      <c r="FG53" s="1">
        <v>0</v>
      </c>
      <c r="FH53" s="1">
        <v>0</v>
      </c>
      <c r="FI53" s="1">
        <v>0</v>
      </c>
      <c r="FJ53" s="1">
        <v>0</v>
      </c>
      <c r="FK53" s="1">
        <v>0</v>
      </c>
      <c r="FL53" s="1">
        <v>0</v>
      </c>
      <c r="FM53" s="1">
        <v>0</v>
      </c>
      <c r="FN53" s="1">
        <v>835345</v>
      </c>
      <c r="FO53" s="1">
        <v>0</v>
      </c>
      <c r="FP53" s="1">
        <v>582764</v>
      </c>
      <c r="FQ53" s="1">
        <v>0</v>
      </c>
      <c r="FR53" s="1">
        <v>25548</v>
      </c>
      <c r="FS53" s="1">
        <v>0</v>
      </c>
      <c r="FT53" s="1">
        <v>0</v>
      </c>
      <c r="FU53" s="1">
        <v>0</v>
      </c>
      <c r="FV53" s="1">
        <v>0</v>
      </c>
      <c r="FW53" s="1">
        <v>124</v>
      </c>
      <c r="FX53" s="1">
        <v>0</v>
      </c>
      <c r="FY53" s="1">
        <v>830553</v>
      </c>
      <c r="FZ53" s="1">
        <v>0</v>
      </c>
      <c r="GA53" s="1">
        <v>91377</v>
      </c>
      <c r="GB53" s="1">
        <v>23357726</v>
      </c>
      <c r="GC53" s="1">
        <v>4656507</v>
      </c>
      <c r="GD53" s="1">
        <v>7831</v>
      </c>
      <c r="GE53" s="1">
        <v>0</v>
      </c>
      <c r="GF53" s="1">
        <v>-9121167</v>
      </c>
      <c r="GG53" s="1">
        <v>6240685</v>
      </c>
      <c r="GH53" s="1">
        <v>301</v>
      </c>
      <c r="GI53" s="1">
        <v>1784157</v>
      </c>
      <c r="GJ53" s="12">
        <v>25141883</v>
      </c>
      <c r="GK53" s="1">
        <v>0</v>
      </c>
      <c r="GL53" s="1">
        <v>0</v>
      </c>
      <c r="GM53" s="1">
        <v>0</v>
      </c>
      <c r="GN53" s="1">
        <v>0</v>
      </c>
      <c r="GO53" s="1">
        <v>0</v>
      </c>
      <c r="GP53" s="1">
        <v>0</v>
      </c>
      <c r="GQ53" s="1">
        <v>0</v>
      </c>
      <c r="GR53" s="1">
        <v>0</v>
      </c>
      <c r="GS53" s="1">
        <v>0</v>
      </c>
      <c r="GT53" s="1">
        <v>25141883</v>
      </c>
      <c r="GU53" s="1">
        <v>25141883</v>
      </c>
    </row>
    <row r="54" spans="1:203">
      <c r="A54" s="276"/>
      <c r="B54" s="2" t="s">
        <v>250</v>
      </c>
      <c r="C54" s="1" t="s">
        <v>53</v>
      </c>
      <c r="D54" s="1">
        <v>0</v>
      </c>
      <c r="E54" s="1">
        <v>0</v>
      </c>
      <c r="F54" s="1">
        <v>0</v>
      </c>
      <c r="G54" s="1">
        <v>0</v>
      </c>
      <c r="H54" s="1">
        <v>55</v>
      </c>
      <c r="I54" s="1">
        <v>0</v>
      </c>
      <c r="J54" s="1">
        <v>289327</v>
      </c>
      <c r="K54" s="1">
        <v>22455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15535</v>
      </c>
      <c r="U54" s="1">
        <v>1882710</v>
      </c>
      <c r="V54" s="1">
        <v>10520429</v>
      </c>
      <c r="W54" s="1">
        <v>53208</v>
      </c>
      <c r="X54" s="1">
        <v>7103105</v>
      </c>
      <c r="Y54" s="1">
        <v>3381112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70809</v>
      </c>
      <c r="AF54" s="1">
        <v>559856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26247</v>
      </c>
      <c r="AU54" s="1">
        <v>0</v>
      </c>
      <c r="AV54" s="1">
        <v>0</v>
      </c>
      <c r="AW54" s="1">
        <v>0</v>
      </c>
      <c r="AX54" s="1">
        <v>0</v>
      </c>
      <c r="AY54" s="1">
        <v>2055008</v>
      </c>
      <c r="AZ54" s="1">
        <v>668502</v>
      </c>
      <c r="BA54" s="1">
        <v>2046</v>
      </c>
      <c r="BB54" s="1">
        <v>0</v>
      </c>
      <c r="BC54" s="1">
        <v>4940213</v>
      </c>
      <c r="BD54" s="1">
        <v>0</v>
      </c>
      <c r="BE54" s="1">
        <v>174316</v>
      </c>
      <c r="BF54" s="1">
        <v>296</v>
      </c>
      <c r="BG54" s="1">
        <v>5175</v>
      </c>
      <c r="BH54" s="1">
        <v>0</v>
      </c>
      <c r="BI54" s="1">
        <v>0</v>
      </c>
      <c r="BJ54" s="1">
        <v>0</v>
      </c>
      <c r="BK54" s="1">
        <v>1195415</v>
      </c>
      <c r="BL54" s="1">
        <v>1214869</v>
      </c>
      <c r="BM54" s="1">
        <v>2840921</v>
      </c>
      <c r="BN54" s="1">
        <v>2037951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594674</v>
      </c>
      <c r="CJ54" s="1">
        <v>99132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20</v>
      </c>
      <c r="CR54" s="1">
        <v>0</v>
      </c>
      <c r="CS54" s="1">
        <v>0</v>
      </c>
      <c r="CT54" s="1">
        <v>16742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658455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0</v>
      </c>
      <c r="DN54" s="1">
        <v>0</v>
      </c>
      <c r="DO54" s="1">
        <v>0</v>
      </c>
      <c r="DP54" s="1">
        <v>0</v>
      </c>
      <c r="DQ54" s="1">
        <v>0</v>
      </c>
      <c r="DR54" s="1">
        <v>0</v>
      </c>
      <c r="DS54" s="1">
        <v>0</v>
      </c>
      <c r="DT54" s="1">
        <v>0</v>
      </c>
      <c r="DU54" s="1">
        <v>0</v>
      </c>
      <c r="DV54" s="1">
        <v>0</v>
      </c>
      <c r="DW54" s="1">
        <v>0</v>
      </c>
      <c r="DX54" s="1">
        <v>0</v>
      </c>
      <c r="DY54" s="1">
        <v>0</v>
      </c>
      <c r="DZ54" s="1">
        <v>0</v>
      </c>
      <c r="EA54" s="1">
        <v>0</v>
      </c>
      <c r="EB54" s="1">
        <v>0</v>
      </c>
      <c r="EC54" s="1">
        <v>0</v>
      </c>
      <c r="ED54" s="1">
        <v>0</v>
      </c>
      <c r="EE54" s="1">
        <v>0</v>
      </c>
      <c r="EF54" s="1">
        <v>0</v>
      </c>
      <c r="EG54" s="1">
        <v>0</v>
      </c>
      <c r="EH54" s="1">
        <v>838325</v>
      </c>
      <c r="EI54" s="1">
        <v>0</v>
      </c>
      <c r="EJ54" s="1">
        <v>0</v>
      </c>
      <c r="EK54" s="1">
        <v>0</v>
      </c>
      <c r="EL54" s="1">
        <v>0</v>
      </c>
      <c r="EM54" s="1">
        <v>0</v>
      </c>
      <c r="EN54" s="1">
        <v>0</v>
      </c>
      <c r="EO54" s="1">
        <v>0</v>
      </c>
      <c r="EP54" s="1">
        <v>0</v>
      </c>
      <c r="EQ54" s="1">
        <v>0</v>
      </c>
      <c r="ER54" s="1">
        <v>0</v>
      </c>
      <c r="ES54" s="1">
        <v>0</v>
      </c>
      <c r="ET54" s="1">
        <v>26206026</v>
      </c>
      <c r="EU54" s="1">
        <v>2674529</v>
      </c>
      <c r="EV54" s="1">
        <v>0</v>
      </c>
      <c r="EW54" s="1">
        <v>0</v>
      </c>
      <c r="EX54" s="1">
        <v>0</v>
      </c>
      <c r="EY54" s="1">
        <v>0</v>
      </c>
      <c r="EZ54" s="1">
        <v>0</v>
      </c>
      <c r="FA54" s="1">
        <v>0</v>
      </c>
      <c r="FB54" s="1">
        <v>0</v>
      </c>
      <c r="FC54" s="1">
        <v>0</v>
      </c>
      <c r="FD54" s="1">
        <v>0</v>
      </c>
      <c r="FE54" s="1">
        <v>0</v>
      </c>
      <c r="FF54" s="1">
        <v>0</v>
      </c>
      <c r="FG54" s="1">
        <v>0</v>
      </c>
      <c r="FH54" s="1">
        <v>0</v>
      </c>
      <c r="FI54" s="1">
        <v>0</v>
      </c>
      <c r="FJ54" s="1">
        <v>0</v>
      </c>
      <c r="FK54" s="1">
        <v>0</v>
      </c>
      <c r="FL54" s="1">
        <v>0</v>
      </c>
      <c r="FM54" s="1">
        <v>0</v>
      </c>
      <c r="FN54" s="1">
        <v>4311729</v>
      </c>
      <c r="FO54" s="1">
        <v>0</v>
      </c>
      <c r="FP54" s="1">
        <v>2013816</v>
      </c>
      <c r="FQ54" s="1">
        <v>0</v>
      </c>
      <c r="FR54" s="1">
        <v>2919181</v>
      </c>
      <c r="FS54" s="1">
        <v>0</v>
      </c>
      <c r="FT54" s="1">
        <v>0</v>
      </c>
      <c r="FU54" s="1">
        <v>0</v>
      </c>
      <c r="FV54" s="1">
        <v>0</v>
      </c>
      <c r="FW54" s="1">
        <v>517</v>
      </c>
      <c r="FX54" s="1">
        <v>0</v>
      </c>
      <c r="FY54" s="1">
        <v>22183</v>
      </c>
      <c r="FZ54" s="1">
        <v>0</v>
      </c>
      <c r="GA54" s="1">
        <v>413015</v>
      </c>
      <c r="GB54" s="1">
        <v>79827904</v>
      </c>
      <c r="GC54" s="1">
        <v>217143887</v>
      </c>
      <c r="GD54" s="1">
        <v>21388</v>
      </c>
      <c r="GE54" s="1">
        <v>0</v>
      </c>
      <c r="GF54" s="1">
        <v>-49029635</v>
      </c>
      <c r="GG54" s="1">
        <v>142641716</v>
      </c>
      <c r="GH54" s="1">
        <v>3445</v>
      </c>
      <c r="GI54" s="1">
        <v>310780801</v>
      </c>
      <c r="GJ54" s="12">
        <v>390608705</v>
      </c>
      <c r="GK54" s="1">
        <v>0</v>
      </c>
      <c r="GL54" s="1">
        <v>0</v>
      </c>
      <c r="GM54" s="1">
        <v>0</v>
      </c>
      <c r="GN54" s="1">
        <v>0</v>
      </c>
      <c r="GO54" s="1">
        <v>0</v>
      </c>
      <c r="GP54" s="1">
        <v>0</v>
      </c>
      <c r="GQ54" s="1">
        <v>0</v>
      </c>
      <c r="GR54" s="1">
        <v>0</v>
      </c>
      <c r="GS54" s="1">
        <v>0</v>
      </c>
      <c r="GT54" s="1">
        <v>390608705</v>
      </c>
      <c r="GU54" s="1">
        <v>390608705</v>
      </c>
    </row>
    <row r="55" spans="1:203">
      <c r="A55" s="276"/>
      <c r="B55" s="2" t="s">
        <v>251</v>
      </c>
      <c r="C55" s="1" t="s">
        <v>103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8280</v>
      </c>
      <c r="W55" s="1">
        <v>3786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750853</v>
      </c>
      <c r="AU55" s="1">
        <v>0</v>
      </c>
      <c r="AV55" s="1">
        <v>109459</v>
      </c>
      <c r="AW55" s="1">
        <v>94782</v>
      </c>
      <c r="AX55" s="1">
        <v>20894</v>
      </c>
      <c r="AY55" s="1">
        <v>1088</v>
      </c>
      <c r="AZ55" s="1">
        <v>0</v>
      </c>
      <c r="BA55" s="1">
        <v>7809141</v>
      </c>
      <c r="BB55" s="1">
        <v>0</v>
      </c>
      <c r="BC55" s="1">
        <v>0</v>
      </c>
      <c r="BD55" s="1">
        <v>29134</v>
      </c>
      <c r="BE55" s="1">
        <v>536017</v>
      </c>
      <c r="BF55" s="1">
        <v>475407</v>
      </c>
      <c r="BG55" s="1">
        <v>143139</v>
      </c>
      <c r="BH55" s="1">
        <v>0</v>
      </c>
      <c r="BI55" s="1">
        <v>5835352</v>
      </c>
      <c r="BJ55" s="1">
        <v>0</v>
      </c>
      <c r="BK55" s="1">
        <v>122676</v>
      </c>
      <c r="BL55" s="1">
        <v>887954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2229</v>
      </c>
      <c r="BS55" s="1">
        <v>77005</v>
      </c>
      <c r="BT55" s="1">
        <v>206091</v>
      </c>
      <c r="BU55" s="1">
        <v>13789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9797</v>
      </c>
      <c r="CD55" s="1">
        <v>0</v>
      </c>
      <c r="CE55" s="1">
        <v>0</v>
      </c>
      <c r="CF55" s="1">
        <v>212423</v>
      </c>
      <c r="CG55" s="1">
        <v>22319</v>
      </c>
      <c r="CH55" s="1">
        <v>968</v>
      </c>
      <c r="CI55" s="1">
        <v>2361554</v>
      </c>
      <c r="CJ55" s="1">
        <v>0</v>
      </c>
      <c r="CK55" s="1">
        <v>0</v>
      </c>
      <c r="CL55" s="1">
        <v>589524</v>
      </c>
      <c r="CM55" s="1">
        <v>649614</v>
      </c>
      <c r="CN55" s="1">
        <v>0</v>
      </c>
      <c r="CO55" s="1">
        <v>0</v>
      </c>
      <c r="CP55" s="1">
        <v>296</v>
      </c>
      <c r="CQ55" s="1">
        <v>606903</v>
      </c>
      <c r="CR55" s="1">
        <v>0</v>
      </c>
      <c r="CS55" s="1">
        <v>0</v>
      </c>
      <c r="CT55" s="1">
        <v>0</v>
      </c>
      <c r="CU55" s="1">
        <v>0</v>
      </c>
      <c r="CV55" s="1">
        <v>3713</v>
      </c>
      <c r="CW55" s="1">
        <v>6713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1">
        <v>0</v>
      </c>
      <c r="DL55" s="1">
        <v>0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1">
        <v>0</v>
      </c>
      <c r="DS55" s="1">
        <v>0</v>
      </c>
      <c r="DT55" s="1">
        <v>0</v>
      </c>
      <c r="DU55" s="1">
        <v>0</v>
      </c>
      <c r="DV55" s="1">
        <v>0</v>
      </c>
      <c r="DW55" s="1">
        <v>0</v>
      </c>
      <c r="DX55" s="1">
        <v>0</v>
      </c>
      <c r="DY55" s="1">
        <v>0</v>
      </c>
      <c r="DZ55" s="1">
        <v>0</v>
      </c>
      <c r="EA55" s="1">
        <v>0</v>
      </c>
      <c r="EB55" s="1">
        <v>0</v>
      </c>
      <c r="EC55" s="1">
        <v>0</v>
      </c>
      <c r="ED55" s="1">
        <v>0</v>
      </c>
      <c r="EE55" s="1">
        <v>0</v>
      </c>
      <c r="EF55" s="1">
        <v>0</v>
      </c>
      <c r="EG55" s="1">
        <v>38</v>
      </c>
      <c r="EH55" s="1">
        <v>0</v>
      </c>
      <c r="EI55" s="1">
        <v>0</v>
      </c>
      <c r="EJ55" s="1">
        <v>0</v>
      </c>
      <c r="EK55" s="1">
        <v>0</v>
      </c>
      <c r="EL55" s="1">
        <v>0</v>
      </c>
      <c r="EM55" s="1">
        <v>0</v>
      </c>
      <c r="EN55" s="1">
        <v>0</v>
      </c>
      <c r="EO55" s="1">
        <v>0</v>
      </c>
      <c r="EP55" s="1">
        <v>0</v>
      </c>
      <c r="EQ55" s="1">
        <v>0</v>
      </c>
      <c r="ER55" s="1">
        <v>0</v>
      </c>
      <c r="ES55" s="1">
        <v>0</v>
      </c>
      <c r="ET55" s="1">
        <v>1022825</v>
      </c>
      <c r="EU55" s="1">
        <v>46301</v>
      </c>
      <c r="EV55" s="1">
        <v>0</v>
      </c>
      <c r="EW55" s="1">
        <v>0</v>
      </c>
      <c r="EX55" s="1">
        <v>0</v>
      </c>
      <c r="EY55" s="1">
        <v>0</v>
      </c>
      <c r="EZ55" s="1">
        <v>0</v>
      </c>
      <c r="FA55" s="1">
        <v>0</v>
      </c>
      <c r="FB55" s="1">
        <v>0</v>
      </c>
      <c r="FC55" s="1">
        <v>0</v>
      </c>
      <c r="FD55" s="1">
        <v>0</v>
      </c>
      <c r="FE55" s="1">
        <v>0</v>
      </c>
      <c r="FF55" s="1">
        <v>0</v>
      </c>
      <c r="FG55" s="1">
        <v>0</v>
      </c>
      <c r="FH55" s="1">
        <v>0</v>
      </c>
      <c r="FI55" s="1">
        <v>0</v>
      </c>
      <c r="FJ55" s="1">
        <v>0</v>
      </c>
      <c r="FK55" s="1">
        <v>0</v>
      </c>
      <c r="FL55" s="1">
        <v>0</v>
      </c>
      <c r="FM55" s="1">
        <v>0</v>
      </c>
      <c r="FN55" s="1">
        <v>2416</v>
      </c>
      <c r="FO55" s="1">
        <v>0</v>
      </c>
      <c r="FP55" s="1">
        <v>46129</v>
      </c>
      <c r="FQ55" s="1">
        <v>0</v>
      </c>
      <c r="FR55" s="1">
        <v>0</v>
      </c>
      <c r="FS55" s="1">
        <v>0</v>
      </c>
      <c r="FT55" s="1">
        <v>0</v>
      </c>
      <c r="FU55" s="1">
        <v>0</v>
      </c>
      <c r="FV55" s="1">
        <v>0</v>
      </c>
      <c r="FW55" s="1">
        <v>0</v>
      </c>
      <c r="FX55" s="1">
        <v>0</v>
      </c>
      <c r="FY55" s="1">
        <v>0</v>
      </c>
      <c r="FZ55" s="1">
        <v>0</v>
      </c>
      <c r="GA55" s="1">
        <v>524271</v>
      </c>
      <c r="GB55" s="1">
        <v>23232880</v>
      </c>
      <c r="GC55" s="1">
        <v>128057</v>
      </c>
      <c r="GD55" s="1">
        <v>0</v>
      </c>
      <c r="GE55" s="1">
        <v>0</v>
      </c>
      <c r="GF55" s="1">
        <v>6280503</v>
      </c>
      <c r="GG55" s="1">
        <v>90400452</v>
      </c>
      <c r="GH55" s="1">
        <v>0</v>
      </c>
      <c r="GI55" s="1">
        <v>96809012</v>
      </c>
      <c r="GJ55" s="12">
        <v>120041892</v>
      </c>
      <c r="GK55" s="1">
        <v>0</v>
      </c>
      <c r="GL55" s="1">
        <v>0</v>
      </c>
      <c r="GM55" s="1">
        <v>0</v>
      </c>
      <c r="GN55" s="1">
        <v>0</v>
      </c>
      <c r="GO55" s="1">
        <v>0</v>
      </c>
      <c r="GP55" s="1">
        <v>0</v>
      </c>
      <c r="GQ55" s="1">
        <v>0</v>
      </c>
      <c r="GR55" s="1">
        <v>0</v>
      </c>
      <c r="GS55" s="1">
        <v>0</v>
      </c>
      <c r="GT55" s="1">
        <v>120041892</v>
      </c>
      <c r="GU55" s="1">
        <v>120041892</v>
      </c>
    </row>
    <row r="56" spans="1:203">
      <c r="A56" s="276"/>
      <c r="B56" s="2" t="s">
        <v>252</v>
      </c>
      <c r="C56" s="1" t="s">
        <v>104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55100</v>
      </c>
      <c r="W56" s="1">
        <v>0</v>
      </c>
      <c r="X56" s="1">
        <v>264354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1">
        <v>0</v>
      </c>
      <c r="DL56" s="1">
        <v>0</v>
      </c>
      <c r="DM56" s="1">
        <v>0</v>
      </c>
      <c r="DN56" s="1">
        <v>0</v>
      </c>
      <c r="DO56" s="1">
        <v>0</v>
      </c>
      <c r="DP56" s="1">
        <v>0</v>
      </c>
      <c r="DQ56" s="1">
        <v>0</v>
      </c>
      <c r="DR56" s="1">
        <v>0</v>
      </c>
      <c r="DS56" s="1">
        <v>0</v>
      </c>
      <c r="DT56" s="1">
        <v>0</v>
      </c>
      <c r="DU56" s="1">
        <v>0</v>
      </c>
      <c r="DV56" s="1">
        <v>0</v>
      </c>
      <c r="DW56" s="1">
        <v>0</v>
      </c>
      <c r="DX56" s="1">
        <v>0</v>
      </c>
      <c r="DY56" s="1">
        <v>0</v>
      </c>
      <c r="DZ56" s="1">
        <v>0</v>
      </c>
      <c r="EA56" s="1">
        <v>0</v>
      </c>
      <c r="EB56" s="1">
        <v>0</v>
      </c>
      <c r="EC56" s="1">
        <v>0</v>
      </c>
      <c r="ED56" s="1">
        <v>0</v>
      </c>
      <c r="EE56" s="1">
        <v>0</v>
      </c>
      <c r="EF56" s="1">
        <v>0</v>
      </c>
      <c r="EG56" s="1">
        <v>0</v>
      </c>
      <c r="EH56" s="1">
        <v>0</v>
      </c>
      <c r="EI56" s="1">
        <v>0</v>
      </c>
      <c r="EJ56" s="1">
        <v>0</v>
      </c>
      <c r="EK56" s="1">
        <v>0</v>
      </c>
      <c r="EL56" s="1">
        <v>0</v>
      </c>
      <c r="EM56" s="1">
        <v>0</v>
      </c>
      <c r="EN56" s="1">
        <v>0</v>
      </c>
      <c r="EO56" s="1">
        <v>0</v>
      </c>
      <c r="EP56" s="1">
        <v>0</v>
      </c>
      <c r="EQ56" s="1">
        <v>0</v>
      </c>
      <c r="ER56" s="1">
        <v>0</v>
      </c>
      <c r="ES56" s="1">
        <v>0</v>
      </c>
      <c r="ET56" s="1">
        <v>0</v>
      </c>
      <c r="EU56" s="1">
        <v>0</v>
      </c>
      <c r="EV56" s="1">
        <v>0</v>
      </c>
      <c r="EW56" s="1">
        <v>0</v>
      </c>
      <c r="EX56" s="1">
        <v>0</v>
      </c>
      <c r="EY56" s="1">
        <v>0</v>
      </c>
      <c r="EZ56" s="1">
        <v>0</v>
      </c>
      <c r="FA56" s="1">
        <v>0</v>
      </c>
      <c r="FB56" s="1">
        <v>0</v>
      </c>
      <c r="FC56" s="1">
        <v>0</v>
      </c>
      <c r="FD56" s="1">
        <v>0</v>
      </c>
      <c r="FE56" s="1">
        <v>0</v>
      </c>
      <c r="FF56" s="1">
        <v>0</v>
      </c>
      <c r="FG56" s="1">
        <v>0</v>
      </c>
      <c r="FH56" s="1">
        <v>0</v>
      </c>
      <c r="FI56" s="1">
        <v>0</v>
      </c>
      <c r="FJ56" s="1">
        <v>0</v>
      </c>
      <c r="FK56" s="1">
        <v>0</v>
      </c>
      <c r="FL56" s="1">
        <v>0</v>
      </c>
      <c r="FM56" s="1">
        <v>0</v>
      </c>
      <c r="FN56" s="1">
        <v>0</v>
      </c>
      <c r="FO56" s="1">
        <v>0</v>
      </c>
      <c r="FP56" s="1">
        <v>0</v>
      </c>
      <c r="FQ56" s="1">
        <v>0</v>
      </c>
      <c r="FR56" s="1">
        <v>0</v>
      </c>
      <c r="FS56" s="1">
        <v>0</v>
      </c>
      <c r="FT56" s="1">
        <v>0</v>
      </c>
      <c r="FU56" s="1">
        <v>0</v>
      </c>
      <c r="FV56" s="1">
        <v>0</v>
      </c>
      <c r="FW56" s="1">
        <v>0</v>
      </c>
      <c r="FX56" s="1">
        <v>0</v>
      </c>
      <c r="FY56" s="1">
        <v>0</v>
      </c>
      <c r="FZ56" s="1">
        <v>0</v>
      </c>
      <c r="GA56" s="1">
        <v>0</v>
      </c>
      <c r="GB56" s="1">
        <v>319454</v>
      </c>
      <c r="GC56" s="1">
        <v>0</v>
      </c>
      <c r="GD56" s="1">
        <v>0</v>
      </c>
      <c r="GE56" s="1">
        <v>0</v>
      </c>
      <c r="GF56" s="1">
        <v>0</v>
      </c>
      <c r="GG56" s="1">
        <v>0</v>
      </c>
      <c r="GH56" s="1">
        <v>0</v>
      </c>
      <c r="GI56" s="1">
        <v>0</v>
      </c>
      <c r="GJ56" s="12">
        <v>319454</v>
      </c>
      <c r="GK56" s="1">
        <v>0</v>
      </c>
      <c r="GL56" s="1">
        <v>0</v>
      </c>
      <c r="GM56" s="1">
        <v>0</v>
      </c>
      <c r="GN56" s="1">
        <v>0</v>
      </c>
      <c r="GO56" s="1">
        <v>0</v>
      </c>
      <c r="GP56" s="1">
        <v>0</v>
      </c>
      <c r="GQ56" s="1">
        <v>0</v>
      </c>
      <c r="GR56" s="1">
        <v>0</v>
      </c>
      <c r="GS56" s="1">
        <v>0</v>
      </c>
      <c r="GT56" s="1">
        <v>319454</v>
      </c>
      <c r="GU56" s="1">
        <v>319454</v>
      </c>
    </row>
    <row r="57" spans="1:203">
      <c r="A57" s="276"/>
      <c r="B57" s="2" t="s">
        <v>253</v>
      </c>
      <c r="C57" s="1" t="s">
        <v>145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824125</v>
      </c>
      <c r="AU57" s="1">
        <v>17202</v>
      </c>
      <c r="AV57" s="1">
        <v>27011</v>
      </c>
      <c r="AW57" s="1">
        <v>692921</v>
      </c>
      <c r="AX57" s="1">
        <v>0</v>
      </c>
      <c r="AY57" s="1">
        <v>107</v>
      </c>
      <c r="AZ57" s="1">
        <v>0</v>
      </c>
      <c r="BA57" s="1">
        <v>3569</v>
      </c>
      <c r="BB57" s="1">
        <v>0</v>
      </c>
      <c r="BC57" s="1">
        <v>0</v>
      </c>
      <c r="BD57" s="1">
        <v>2498153</v>
      </c>
      <c r="BE57" s="1">
        <v>9768188</v>
      </c>
      <c r="BF57" s="1">
        <v>398816</v>
      </c>
      <c r="BG57" s="1">
        <v>78883</v>
      </c>
      <c r="BH57" s="1">
        <v>0</v>
      </c>
      <c r="BI57" s="1">
        <v>0</v>
      </c>
      <c r="BJ57" s="1">
        <v>0</v>
      </c>
      <c r="BK57" s="1">
        <v>91321</v>
      </c>
      <c r="BL57" s="1">
        <v>120418</v>
      </c>
      <c r="BM57" s="1">
        <v>739</v>
      </c>
      <c r="BN57" s="1">
        <v>0</v>
      </c>
      <c r="BO57" s="1">
        <v>260608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33219</v>
      </c>
      <c r="CC57" s="1">
        <v>16568</v>
      </c>
      <c r="CD57" s="1">
        <v>0</v>
      </c>
      <c r="CE57" s="1">
        <v>0</v>
      </c>
      <c r="CF57" s="1">
        <v>57607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515671</v>
      </c>
      <c r="CN57" s="1">
        <v>0</v>
      </c>
      <c r="CO57" s="1">
        <v>0</v>
      </c>
      <c r="CP57" s="1">
        <v>0</v>
      </c>
      <c r="CQ57" s="1">
        <v>1898</v>
      </c>
      <c r="CR57" s="1">
        <v>0</v>
      </c>
      <c r="CS57" s="1">
        <v>0</v>
      </c>
      <c r="CT57" s="1">
        <v>108253</v>
      </c>
      <c r="CU57" s="1">
        <v>0</v>
      </c>
      <c r="CV57" s="1">
        <v>565204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1">
        <v>0</v>
      </c>
      <c r="DP57" s="1">
        <v>0</v>
      </c>
      <c r="DQ57" s="1">
        <v>0</v>
      </c>
      <c r="DR57" s="1">
        <v>0</v>
      </c>
      <c r="DS57" s="1">
        <v>0</v>
      </c>
      <c r="DT57" s="1">
        <v>28700</v>
      </c>
      <c r="DU57" s="1">
        <v>0</v>
      </c>
      <c r="DV57" s="1">
        <v>6888</v>
      </c>
      <c r="DW57" s="1">
        <v>0</v>
      </c>
      <c r="DX57" s="1">
        <v>0</v>
      </c>
      <c r="DY57" s="1">
        <v>0</v>
      </c>
      <c r="DZ57" s="1">
        <v>0</v>
      </c>
      <c r="EA57" s="1">
        <v>0</v>
      </c>
      <c r="EB57" s="1">
        <v>0</v>
      </c>
      <c r="EC57" s="1">
        <v>0</v>
      </c>
      <c r="ED57" s="1">
        <v>0</v>
      </c>
      <c r="EE57" s="1">
        <v>0</v>
      </c>
      <c r="EF57" s="1">
        <v>0</v>
      </c>
      <c r="EG57" s="1">
        <v>9137</v>
      </c>
      <c r="EH57" s="1">
        <v>0</v>
      </c>
      <c r="EI57" s="1">
        <v>0</v>
      </c>
      <c r="EJ57" s="1">
        <v>0</v>
      </c>
      <c r="EK57" s="1">
        <v>0</v>
      </c>
      <c r="EL57" s="1">
        <v>0</v>
      </c>
      <c r="EM57" s="1">
        <v>0</v>
      </c>
      <c r="EN57" s="1">
        <v>0</v>
      </c>
      <c r="EO57" s="1">
        <v>0</v>
      </c>
      <c r="EP57" s="1">
        <v>0</v>
      </c>
      <c r="EQ57" s="1">
        <v>0</v>
      </c>
      <c r="ER57" s="1">
        <v>0</v>
      </c>
      <c r="ES57" s="1">
        <v>0</v>
      </c>
      <c r="ET57" s="1">
        <v>4126496</v>
      </c>
      <c r="EU57" s="1">
        <v>39532</v>
      </c>
      <c r="EV57" s="1">
        <v>0</v>
      </c>
      <c r="EW57" s="1">
        <v>0</v>
      </c>
      <c r="EX57" s="1">
        <v>0</v>
      </c>
      <c r="EY57" s="1">
        <v>0</v>
      </c>
      <c r="EZ57" s="1">
        <v>0</v>
      </c>
      <c r="FA57" s="1">
        <v>0</v>
      </c>
      <c r="FB57" s="1">
        <v>0</v>
      </c>
      <c r="FC57" s="1">
        <v>160474</v>
      </c>
      <c r="FD57" s="1">
        <v>0</v>
      </c>
      <c r="FE57" s="1">
        <v>0</v>
      </c>
      <c r="FF57" s="1">
        <v>0</v>
      </c>
      <c r="FG57" s="1">
        <v>0</v>
      </c>
      <c r="FH57" s="1">
        <v>0</v>
      </c>
      <c r="FI57" s="1">
        <v>0</v>
      </c>
      <c r="FJ57" s="1">
        <v>0</v>
      </c>
      <c r="FK57" s="1">
        <v>0</v>
      </c>
      <c r="FL57" s="1">
        <v>0</v>
      </c>
      <c r="FM57" s="1">
        <v>0</v>
      </c>
      <c r="FN57" s="1">
        <v>79941</v>
      </c>
      <c r="FO57" s="1">
        <v>0</v>
      </c>
      <c r="FP57" s="1">
        <v>15916</v>
      </c>
      <c r="FQ57" s="1">
        <v>0</v>
      </c>
      <c r="FR57" s="1">
        <v>0</v>
      </c>
      <c r="FS57" s="1">
        <v>0</v>
      </c>
      <c r="FT57" s="1">
        <v>0</v>
      </c>
      <c r="FU57" s="1">
        <v>0</v>
      </c>
      <c r="FV57" s="1">
        <v>0</v>
      </c>
      <c r="FW57" s="1">
        <v>0</v>
      </c>
      <c r="FX57" s="1">
        <v>0</v>
      </c>
      <c r="FY57" s="1">
        <v>0</v>
      </c>
      <c r="FZ57" s="1">
        <v>0</v>
      </c>
      <c r="GA57" s="1">
        <v>1012203</v>
      </c>
      <c r="GB57" s="1">
        <v>21559768</v>
      </c>
      <c r="GC57" s="1">
        <v>9899</v>
      </c>
      <c r="GD57" s="1">
        <v>24973</v>
      </c>
      <c r="GE57" s="1">
        <v>0</v>
      </c>
      <c r="GF57" s="1">
        <v>8380709</v>
      </c>
      <c r="GG57" s="1">
        <v>5126495</v>
      </c>
      <c r="GH57" s="1">
        <v>0</v>
      </c>
      <c r="GI57" s="1">
        <v>13542076</v>
      </c>
      <c r="GJ57" s="12">
        <v>35101844</v>
      </c>
      <c r="GK57" s="1">
        <v>0</v>
      </c>
      <c r="GL57" s="1">
        <v>0</v>
      </c>
      <c r="GM57" s="1">
        <v>0</v>
      </c>
      <c r="GN57" s="1">
        <v>0</v>
      </c>
      <c r="GO57" s="1">
        <v>0</v>
      </c>
      <c r="GP57" s="1">
        <v>0</v>
      </c>
      <c r="GQ57" s="1">
        <v>0</v>
      </c>
      <c r="GR57" s="1">
        <v>0</v>
      </c>
      <c r="GS57" s="1">
        <v>0</v>
      </c>
      <c r="GT57" s="1">
        <v>35101844</v>
      </c>
      <c r="GU57" s="1">
        <v>35101844</v>
      </c>
    </row>
    <row r="58" spans="1:203">
      <c r="A58" s="276"/>
      <c r="B58" s="2" t="s">
        <v>254</v>
      </c>
      <c r="C58" s="1" t="s">
        <v>148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329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597277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1">
        <v>0</v>
      </c>
      <c r="DS58" s="1">
        <v>0</v>
      </c>
      <c r="DT58" s="1">
        <v>0</v>
      </c>
      <c r="DU58" s="1">
        <v>0</v>
      </c>
      <c r="DV58" s="1">
        <v>0</v>
      </c>
      <c r="DW58" s="1">
        <v>0</v>
      </c>
      <c r="DX58" s="1">
        <v>0</v>
      </c>
      <c r="DY58" s="1">
        <v>0</v>
      </c>
      <c r="DZ58" s="1">
        <v>0</v>
      </c>
      <c r="EA58" s="1">
        <v>0</v>
      </c>
      <c r="EB58" s="1">
        <v>0</v>
      </c>
      <c r="EC58" s="1">
        <v>0</v>
      </c>
      <c r="ED58" s="1">
        <v>0</v>
      </c>
      <c r="EE58" s="1">
        <v>0</v>
      </c>
      <c r="EF58" s="1">
        <v>0</v>
      </c>
      <c r="EG58" s="1">
        <v>0</v>
      </c>
      <c r="EH58" s="1">
        <v>0</v>
      </c>
      <c r="EI58" s="1">
        <v>0</v>
      </c>
      <c r="EJ58" s="1">
        <v>0</v>
      </c>
      <c r="EK58" s="1">
        <v>0</v>
      </c>
      <c r="EL58" s="1">
        <v>0</v>
      </c>
      <c r="EM58" s="1">
        <v>0</v>
      </c>
      <c r="EN58" s="1">
        <v>0</v>
      </c>
      <c r="EO58" s="1">
        <v>0</v>
      </c>
      <c r="EP58" s="1">
        <v>0</v>
      </c>
      <c r="EQ58" s="1">
        <v>0</v>
      </c>
      <c r="ER58" s="1">
        <v>0</v>
      </c>
      <c r="ES58" s="1">
        <v>0</v>
      </c>
      <c r="ET58" s="1">
        <v>1707945</v>
      </c>
      <c r="EU58" s="1">
        <v>776104</v>
      </c>
      <c r="EV58" s="1">
        <v>0</v>
      </c>
      <c r="EW58" s="1">
        <v>98943</v>
      </c>
      <c r="EX58" s="1">
        <v>0</v>
      </c>
      <c r="EY58" s="1">
        <v>0</v>
      </c>
      <c r="EZ58" s="1">
        <v>0</v>
      </c>
      <c r="FA58" s="1">
        <v>0</v>
      </c>
      <c r="FB58" s="1">
        <v>0</v>
      </c>
      <c r="FC58" s="1">
        <v>966902</v>
      </c>
      <c r="FD58" s="1">
        <v>2873</v>
      </c>
      <c r="FE58" s="1">
        <v>0</v>
      </c>
      <c r="FF58" s="1">
        <v>0</v>
      </c>
      <c r="FG58" s="1">
        <v>0</v>
      </c>
      <c r="FH58" s="1">
        <v>0</v>
      </c>
      <c r="FI58" s="1">
        <v>50368</v>
      </c>
      <c r="FJ58" s="1">
        <v>0</v>
      </c>
      <c r="FK58" s="1">
        <v>25736</v>
      </c>
      <c r="FL58" s="1">
        <v>0</v>
      </c>
      <c r="FM58" s="1">
        <v>0</v>
      </c>
      <c r="FN58" s="1">
        <v>0</v>
      </c>
      <c r="FO58" s="1">
        <v>58039</v>
      </c>
      <c r="FP58" s="1">
        <v>27548</v>
      </c>
      <c r="FQ58" s="1">
        <v>0</v>
      </c>
      <c r="FR58" s="1">
        <v>0</v>
      </c>
      <c r="FS58" s="1">
        <v>0</v>
      </c>
      <c r="FT58" s="1">
        <v>0</v>
      </c>
      <c r="FU58" s="1">
        <v>0</v>
      </c>
      <c r="FV58" s="1">
        <v>0</v>
      </c>
      <c r="FW58" s="1">
        <v>802</v>
      </c>
      <c r="FX58" s="1">
        <v>0</v>
      </c>
      <c r="FY58" s="1">
        <v>5817</v>
      </c>
      <c r="FZ58" s="1">
        <v>0</v>
      </c>
      <c r="GA58" s="1">
        <v>204868</v>
      </c>
      <c r="GB58" s="1">
        <v>4523551</v>
      </c>
      <c r="GC58" s="1">
        <v>43811081</v>
      </c>
      <c r="GD58" s="1">
        <v>463473</v>
      </c>
      <c r="GE58" s="1">
        <v>0</v>
      </c>
      <c r="GF58" s="1">
        <v>889349</v>
      </c>
      <c r="GG58" s="1">
        <v>11389396</v>
      </c>
      <c r="GH58" s="1">
        <v>5193642</v>
      </c>
      <c r="GI58" s="1">
        <v>61746941</v>
      </c>
      <c r="GJ58" s="12">
        <v>66270492</v>
      </c>
      <c r="GK58" s="1">
        <v>0</v>
      </c>
      <c r="GL58" s="1">
        <v>0</v>
      </c>
      <c r="GM58" s="1">
        <v>0</v>
      </c>
      <c r="GN58" s="1">
        <v>0</v>
      </c>
      <c r="GO58" s="1">
        <v>0</v>
      </c>
      <c r="GP58" s="1">
        <v>0</v>
      </c>
      <c r="GQ58" s="1">
        <v>0</v>
      </c>
      <c r="GR58" s="1">
        <v>0</v>
      </c>
      <c r="GS58" s="1">
        <v>0</v>
      </c>
      <c r="GT58" s="1">
        <v>66270492</v>
      </c>
      <c r="GU58" s="1">
        <v>66270492</v>
      </c>
    </row>
    <row r="59" spans="1:203">
      <c r="A59" s="276"/>
      <c r="B59" s="2" t="s">
        <v>255</v>
      </c>
      <c r="C59" s="1" t="s">
        <v>153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A59" s="1">
        <v>0</v>
      </c>
      <c r="CB59" s="1">
        <v>0</v>
      </c>
      <c r="CC59" s="1">
        <v>0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  <c r="CI59" s="1">
        <v>0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1">
        <v>0</v>
      </c>
      <c r="DE59" s="1">
        <v>0</v>
      </c>
      <c r="DF59" s="1">
        <v>0</v>
      </c>
      <c r="DG59" s="1">
        <v>0</v>
      </c>
      <c r="DH59" s="1">
        <v>0</v>
      </c>
      <c r="DI59" s="1">
        <v>0</v>
      </c>
      <c r="DJ59" s="1">
        <v>0</v>
      </c>
      <c r="DK59" s="1">
        <v>0</v>
      </c>
      <c r="DL59" s="1">
        <v>0</v>
      </c>
      <c r="DM59" s="1">
        <v>0</v>
      </c>
      <c r="DN59" s="1">
        <v>0</v>
      </c>
      <c r="DO59" s="1">
        <v>0</v>
      </c>
      <c r="DP59" s="1">
        <v>0</v>
      </c>
      <c r="DQ59" s="1">
        <v>0</v>
      </c>
      <c r="DR59" s="1">
        <v>0</v>
      </c>
      <c r="DS59" s="1">
        <v>0</v>
      </c>
      <c r="DT59" s="1">
        <v>0</v>
      </c>
      <c r="DU59" s="1">
        <v>0</v>
      </c>
      <c r="DV59" s="1">
        <v>0</v>
      </c>
      <c r="DW59" s="1">
        <v>0</v>
      </c>
      <c r="DX59" s="1">
        <v>0</v>
      </c>
      <c r="DY59" s="1">
        <v>0</v>
      </c>
      <c r="DZ59" s="1">
        <v>0</v>
      </c>
      <c r="EA59" s="1">
        <v>0</v>
      </c>
      <c r="EB59" s="1">
        <v>0</v>
      </c>
      <c r="EC59" s="1">
        <v>0</v>
      </c>
      <c r="ED59" s="1">
        <v>0</v>
      </c>
      <c r="EE59" s="1">
        <v>0</v>
      </c>
      <c r="EF59" s="1">
        <v>0</v>
      </c>
      <c r="EG59" s="1">
        <v>0</v>
      </c>
      <c r="EH59" s="1">
        <v>0</v>
      </c>
      <c r="EI59" s="1">
        <v>0</v>
      </c>
      <c r="EJ59" s="1">
        <v>0</v>
      </c>
      <c r="EK59" s="1">
        <v>0</v>
      </c>
      <c r="EL59" s="1">
        <v>0</v>
      </c>
      <c r="EM59" s="1">
        <v>0</v>
      </c>
      <c r="EN59" s="1">
        <v>0</v>
      </c>
      <c r="EO59" s="1">
        <v>0</v>
      </c>
      <c r="EP59" s="1">
        <v>0</v>
      </c>
      <c r="EQ59" s="1">
        <v>0</v>
      </c>
      <c r="ER59" s="1">
        <v>0</v>
      </c>
      <c r="ES59" s="1">
        <v>0</v>
      </c>
      <c r="ET59" s="1">
        <v>3962919</v>
      </c>
      <c r="EU59" s="1">
        <v>96854</v>
      </c>
      <c r="EV59" s="1">
        <v>0</v>
      </c>
      <c r="EW59" s="1">
        <v>0</v>
      </c>
      <c r="EX59" s="1">
        <v>0</v>
      </c>
      <c r="EY59" s="1">
        <v>0</v>
      </c>
      <c r="EZ59" s="1">
        <v>0</v>
      </c>
      <c r="FA59" s="1">
        <v>0</v>
      </c>
      <c r="FB59" s="1">
        <v>0</v>
      </c>
      <c r="FC59" s="1">
        <v>0</v>
      </c>
      <c r="FD59" s="1">
        <v>0</v>
      </c>
      <c r="FE59" s="1">
        <v>0</v>
      </c>
      <c r="FF59" s="1">
        <v>0</v>
      </c>
      <c r="FG59" s="1">
        <v>0</v>
      </c>
      <c r="FH59" s="1">
        <v>0</v>
      </c>
      <c r="FI59" s="1">
        <v>0</v>
      </c>
      <c r="FJ59" s="1">
        <v>0</v>
      </c>
      <c r="FK59" s="1">
        <v>0</v>
      </c>
      <c r="FL59" s="1">
        <v>0</v>
      </c>
      <c r="FM59" s="1">
        <v>0</v>
      </c>
      <c r="FN59" s="1">
        <v>107031</v>
      </c>
      <c r="FO59" s="1">
        <v>0</v>
      </c>
      <c r="FP59" s="1">
        <v>44758</v>
      </c>
      <c r="FQ59" s="1">
        <v>0</v>
      </c>
      <c r="FR59" s="1">
        <v>0</v>
      </c>
      <c r="FS59" s="1">
        <v>0</v>
      </c>
      <c r="FT59" s="1">
        <v>0</v>
      </c>
      <c r="FU59" s="1">
        <v>0</v>
      </c>
      <c r="FV59" s="1">
        <v>0</v>
      </c>
      <c r="FW59" s="1">
        <v>59</v>
      </c>
      <c r="FX59" s="1">
        <v>0</v>
      </c>
      <c r="FY59" s="1">
        <v>0</v>
      </c>
      <c r="FZ59" s="1">
        <v>0</v>
      </c>
      <c r="GA59" s="1">
        <v>417297</v>
      </c>
      <c r="GB59" s="1">
        <v>4628918</v>
      </c>
      <c r="GC59" s="1">
        <v>13886157</v>
      </c>
      <c r="GD59" s="1">
        <v>768</v>
      </c>
      <c r="GE59" s="1">
        <v>0</v>
      </c>
      <c r="GF59" s="1">
        <v>6330339</v>
      </c>
      <c r="GG59" s="1">
        <v>12650592</v>
      </c>
      <c r="GH59" s="1">
        <v>5001</v>
      </c>
      <c r="GI59" s="1">
        <v>32872857</v>
      </c>
      <c r="GJ59" s="12">
        <v>37501775</v>
      </c>
      <c r="GK59" s="1">
        <v>0</v>
      </c>
      <c r="GL59" s="1">
        <v>0</v>
      </c>
      <c r="GM59" s="1">
        <v>0</v>
      </c>
      <c r="GN59" s="1">
        <v>0</v>
      </c>
      <c r="GO59" s="1">
        <v>0</v>
      </c>
      <c r="GP59" s="1">
        <v>0</v>
      </c>
      <c r="GQ59" s="1">
        <v>0</v>
      </c>
      <c r="GR59" s="1">
        <v>0</v>
      </c>
      <c r="GS59" s="1">
        <v>0</v>
      </c>
      <c r="GT59" s="1">
        <v>37501775</v>
      </c>
      <c r="GU59" s="1">
        <v>37501775</v>
      </c>
    </row>
    <row r="60" spans="1:203">
      <c r="A60" s="276"/>
      <c r="B60" s="2" t="s">
        <v>256</v>
      </c>
      <c r="C60" s="1" t="s">
        <v>146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1063843</v>
      </c>
      <c r="AU60" s="1">
        <v>10780490</v>
      </c>
      <c r="AV60" s="1">
        <v>8198818</v>
      </c>
      <c r="AW60" s="1">
        <v>870983</v>
      </c>
      <c r="AX60" s="1">
        <v>0</v>
      </c>
      <c r="AY60" s="1">
        <v>0</v>
      </c>
      <c r="AZ60" s="1">
        <v>0</v>
      </c>
      <c r="BA60" s="1">
        <v>4546</v>
      </c>
      <c r="BB60" s="1">
        <v>0</v>
      </c>
      <c r="BC60" s="1">
        <v>0</v>
      </c>
      <c r="BD60" s="1">
        <v>7053008</v>
      </c>
      <c r="BE60" s="1">
        <v>96854</v>
      </c>
      <c r="BF60" s="1">
        <v>721544</v>
      </c>
      <c r="BG60" s="1">
        <v>2907899</v>
      </c>
      <c r="BH60" s="1">
        <v>0</v>
      </c>
      <c r="BI60" s="1">
        <v>1582566</v>
      </c>
      <c r="BJ60" s="1">
        <v>1919487</v>
      </c>
      <c r="BK60" s="1">
        <v>4295589</v>
      </c>
      <c r="BL60" s="1">
        <v>25316</v>
      </c>
      <c r="BM60" s="1">
        <v>7420537</v>
      </c>
      <c r="BN60" s="1">
        <v>1913850</v>
      </c>
      <c r="BO60" s="1">
        <v>26025814</v>
      </c>
      <c r="BP60" s="1">
        <v>0</v>
      </c>
      <c r="BQ60" s="1">
        <v>1587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0</v>
      </c>
      <c r="CB60" s="1">
        <v>0</v>
      </c>
      <c r="CC60" s="1">
        <v>363650</v>
      </c>
      <c r="CD60" s="1">
        <v>0</v>
      </c>
      <c r="CE60" s="1">
        <v>0</v>
      </c>
      <c r="CF60" s="1">
        <v>1043410</v>
      </c>
      <c r="CG60" s="1">
        <v>0</v>
      </c>
      <c r="CH60" s="1">
        <v>0</v>
      </c>
      <c r="CI60" s="1">
        <v>399200</v>
      </c>
      <c r="CJ60" s="1">
        <v>470346</v>
      </c>
      <c r="CK60" s="1">
        <v>0</v>
      </c>
      <c r="CL60" s="1">
        <v>0</v>
      </c>
      <c r="CM60" s="1">
        <v>937697</v>
      </c>
      <c r="CN60" s="1">
        <v>0</v>
      </c>
      <c r="CO60" s="1">
        <v>12725</v>
      </c>
      <c r="CP60" s="1">
        <v>0</v>
      </c>
      <c r="CQ60" s="1">
        <v>0</v>
      </c>
      <c r="CR60" s="1">
        <v>0</v>
      </c>
      <c r="CS60" s="1">
        <v>0</v>
      </c>
      <c r="CT60" s="1">
        <v>119547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0</v>
      </c>
      <c r="DC60" s="1">
        <v>0</v>
      </c>
      <c r="DD60" s="1">
        <v>0</v>
      </c>
      <c r="DE60" s="1">
        <v>0</v>
      </c>
      <c r="DF60" s="1">
        <v>0</v>
      </c>
      <c r="DG60" s="1">
        <v>0</v>
      </c>
      <c r="DH60" s="1">
        <v>0</v>
      </c>
      <c r="DI60" s="1">
        <v>0</v>
      </c>
      <c r="DJ60" s="1">
        <v>0</v>
      </c>
      <c r="DK60" s="1">
        <v>0</v>
      </c>
      <c r="DL60" s="1">
        <v>0</v>
      </c>
      <c r="DM60" s="1">
        <v>0</v>
      </c>
      <c r="DN60" s="1">
        <v>0</v>
      </c>
      <c r="DO60" s="1">
        <v>0</v>
      </c>
      <c r="DP60" s="1">
        <v>0</v>
      </c>
      <c r="DQ60" s="1">
        <v>0</v>
      </c>
      <c r="DR60" s="1">
        <v>0</v>
      </c>
      <c r="DS60" s="1">
        <v>0</v>
      </c>
      <c r="DT60" s="1">
        <v>0</v>
      </c>
      <c r="DU60" s="1">
        <v>0</v>
      </c>
      <c r="DV60" s="1">
        <v>0</v>
      </c>
      <c r="DW60" s="1">
        <v>0</v>
      </c>
      <c r="DX60" s="1">
        <v>0</v>
      </c>
      <c r="DY60" s="1">
        <v>0</v>
      </c>
      <c r="DZ60" s="1">
        <v>0</v>
      </c>
      <c r="EA60" s="1">
        <v>0</v>
      </c>
      <c r="EB60" s="1">
        <v>0</v>
      </c>
      <c r="EC60" s="1">
        <v>0</v>
      </c>
      <c r="ED60" s="1">
        <v>0</v>
      </c>
      <c r="EE60" s="1">
        <v>0</v>
      </c>
      <c r="EF60" s="1">
        <v>0</v>
      </c>
      <c r="EG60" s="1">
        <v>0</v>
      </c>
      <c r="EH60" s="1">
        <v>1299428</v>
      </c>
      <c r="EI60" s="1">
        <v>0</v>
      </c>
      <c r="EJ60" s="1">
        <v>0</v>
      </c>
      <c r="EK60" s="1">
        <v>0</v>
      </c>
      <c r="EL60" s="1">
        <v>0</v>
      </c>
      <c r="EM60" s="1">
        <v>0</v>
      </c>
      <c r="EN60" s="1">
        <v>0</v>
      </c>
      <c r="EO60" s="1">
        <v>0</v>
      </c>
      <c r="EP60" s="1">
        <v>0</v>
      </c>
      <c r="EQ60" s="1">
        <v>0</v>
      </c>
      <c r="ER60" s="1">
        <v>0</v>
      </c>
      <c r="ES60" s="1">
        <v>0</v>
      </c>
      <c r="ET60" s="1">
        <v>3985462</v>
      </c>
      <c r="EU60" s="1">
        <v>232041</v>
      </c>
      <c r="EV60" s="1">
        <v>0</v>
      </c>
      <c r="EW60" s="1">
        <v>0</v>
      </c>
      <c r="EX60" s="1">
        <v>0</v>
      </c>
      <c r="EY60" s="1">
        <v>0</v>
      </c>
      <c r="EZ60" s="1">
        <v>0</v>
      </c>
      <c r="FA60" s="1">
        <v>0</v>
      </c>
      <c r="FB60" s="1">
        <v>0</v>
      </c>
      <c r="FC60" s="1">
        <v>54095</v>
      </c>
      <c r="FD60" s="1">
        <v>0</v>
      </c>
      <c r="FE60" s="1">
        <v>0</v>
      </c>
      <c r="FF60" s="1">
        <v>0</v>
      </c>
      <c r="FG60" s="1">
        <v>0</v>
      </c>
      <c r="FH60" s="1">
        <v>0</v>
      </c>
      <c r="FI60" s="1">
        <v>0</v>
      </c>
      <c r="FJ60" s="1">
        <v>0</v>
      </c>
      <c r="FK60" s="1">
        <v>0</v>
      </c>
      <c r="FL60" s="1">
        <v>0</v>
      </c>
      <c r="FM60" s="1">
        <v>0</v>
      </c>
      <c r="FN60" s="1">
        <v>144151</v>
      </c>
      <c r="FO60" s="1">
        <v>4721</v>
      </c>
      <c r="FP60" s="1">
        <v>504859</v>
      </c>
      <c r="FQ60" s="1">
        <v>0</v>
      </c>
      <c r="FR60" s="1">
        <v>65506</v>
      </c>
      <c r="FS60" s="1">
        <v>0</v>
      </c>
      <c r="FT60" s="1">
        <v>0</v>
      </c>
      <c r="FU60" s="1">
        <v>0</v>
      </c>
      <c r="FV60" s="1">
        <v>0</v>
      </c>
      <c r="FW60" s="1">
        <v>161</v>
      </c>
      <c r="FX60" s="1">
        <v>0</v>
      </c>
      <c r="FY60" s="1">
        <v>0</v>
      </c>
      <c r="FZ60" s="1">
        <v>0</v>
      </c>
      <c r="GA60" s="1">
        <v>406994</v>
      </c>
      <c r="GB60" s="1">
        <v>84926724</v>
      </c>
      <c r="GC60" s="1">
        <v>15840642</v>
      </c>
      <c r="GD60" s="1">
        <v>5144</v>
      </c>
      <c r="GE60" s="1">
        <v>0</v>
      </c>
      <c r="GF60" s="1">
        <v>-15104049</v>
      </c>
      <c r="GG60" s="1">
        <v>89823122</v>
      </c>
      <c r="GH60" s="1">
        <v>2002</v>
      </c>
      <c r="GI60" s="1">
        <v>90566861</v>
      </c>
      <c r="GJ60" s="12">
        <v>175493585</v>
      </c>
      <c r="GK60" s="1">
        <v>0</v>
      </c>
      <c r="GL60" s="1">
        <v>0</v>
      </c>
      <c r="GM60" s="1">
        <v>0</v>
      </c>
      <c r="GN60" s="1">
        <v>0</v>
      </c>
      <c r="GO60" s="1">
        <v>0</v>
      </c>
      <c r="GP60" s="1">
        <v>0</v>
      </c>
      <c r="GQ60" s="1">
        <v>0</v>
      </c>
      <c r="GR60" s="1">
        <v>0</v>
      </c>
      <c r="GS60" s="1">
        <v>0</v>
      </c>
      <c r="GT60" s="1">
        <v>175493585</v>
      </c>
      <c r="GU60" s="1">
        <v>175493585</v>
      </c>
    </row>
    <row r="61" spans="1:203">
      <c r="A61" s="276"/>
      <c r="B61" s="2" t="s">
        <v>257</v>
      </c>
      <c r="C61" s="1" t="s">
        <v>149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7583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12934</v>
      </c>
      <c r="BE61" s="1">
        <v>0</v>
      </c>
      <c r="BF61" s="1">
        <v>0</v>
      </c>
      <c r="BG61" s="1">
        <v>118724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0</v>
      </c>
      <c r="DC61" s="1">
        <v>0</v>
      </c>
      <c r="DD61" s="1">
        <v>0</v>
      </c>
      <c r="DE61" s="1">
        <v>0</v>
      </c>
      <c r="DF61" s="1">
        <v>0</v>
      </c>
      <c r="DG61" s="1">
        <v>0</v>
      </c>
      <c r="DH61" s="1">
        <v>0</v>
      </c>
      <c r="DI61" s="1">
        <v>0</v>
      </c>
      <c r="DJ61" s="1">
        <v>0</v>
      </c>
      <c r="DK61" s="1">
        <v>0</v>
      </c>
      <c r="DL61" s="1">
        <v>0</v>
      </c>
      <c r="DM61" s="1">
        <v>0</v>
      </c>
      <c r="DN61" s="1">
        <v>0</v>
      </c>
      <c r="DO61" s="1">
        <v>0</v>
      </c>
      <c r="DP61" s="1">
        <v>0</v>
      </c>
      <c r="DQ61" s="1">
        <v>0</v>
      </c>
      <c r="DR61" s="1">
        <v>0</v>
      </c>
      <c r="DS61" s="1">
        <v>0</v>
      </c>
      <c r="DT61" s="1">
        <v>0</v>
      </c>
      <c r="DU61" s="1">
        <v>0</v>
      </c>
      <c r="DV61" s="1">
        <v>0</v>
      </c>
      <c r="DW61" s="1">
        <v>0</v>
      </c>
      <c r="DX61" s="1">
        <v>0</v>
      </c>
      <c r="DY61" s="1">
        <v>0</v>
      </c>
      <c r="DZ61" s="1">
        <v>0</v>
      </c>
      <c r="EA61" s="1">
        <v>0</v>
      </c>
      <c r="EB61" s="1">
        <v>0</v>
      </c>
      <c r="EC61" s="1">
        <v>0</v>
      </c>
      <c r="ED61" s="1">
        <v>0</v>
      </c>
      <c r="EE61" s="1">
        <v>0</v>
      </c>
      <c r="EF61" s="1">
        <v>0</v>
      </c>
      <c r="EG61" s="1">
        <v>0</v>
      </c>
      <c r="EH61" s="1">
        <v>0</v>
      </c>
      <c r="EI61" s="1">
        <v>0</v>
      </c>
      <c r="EJ61" s="1">
        <v>0</v>
      </c>
      <c r="EK61" s="1">
        <v>0</v>
      </c>
      <c r="EL61" s="1">
        <v>0</v>
      </c>
      <c r="EM61" s="1">
        <v>0</v>
      </c>
      <c r="EN61" s="1">
        <v>0</v>
      </c>
      <c r="EO61" s="1">
        <v>0</v>
      </c>
      <c r="EP61" s="1">
        <v>0</v>
      </c>
      <c r="EQ61" s="1">
        <v>0</v>
      </c>
      <c r="ER61" s="1">
        <v>0</v>
      </c>
      <c r="ES61" s="1">
        <v>0</v>
      </c>
      <c r="ET61" s="1">
        <v>211940</v>
      </c>
      <c r="EU61" s="1">
        <v>21086</v>
      </c>
      <c r="EV61" s="1">
        <v>0</v>
      </c>
      <c r="EW61" s="1">
        <v>2163</v>
      </c>
      <c r="EX61" s="1">
        <v>0</v>
      </c>
      <c r="EY61" s="1">
        <v>0</v>
      </c>
      <c r="EZ61" s="1">
        <v>0</v>
      </c>
      <c r="FA61" s="1">
        <v>0</v>
      </c>
      <c r="FB61" s="1">
        <v>0</v>
      </c>
      <c r="FC61" s="1">
        <v>554933</v>
      </c>
      <c r="FD61" s="1">
        <v>0</v>
      </c>
      <c r="FE61" s="1">
        <v>0</v>
      </c>
      <c r="FF61" s="1">
        <v>0</v>
      </c>
      <c r="FG61" s="1">
        <v>0</v>
      </c>
      <c r="FH61" s="1">
        <v>0</v>
      </c>
      <c r="FI61" s="1">
        <v>0</v>
      </c>
      <c r="FJ61" s="1">
        <v>0</v>
      </c>
      <c r="FK61" s="1">
        <v>7906</v>
      </c>
      <c r="FL61" s="1">
        <v>0</v>
      </c>
      <c r="FM61" s="1">
        <v>0</v>
      </c>
      <c r="FN61" s="1">
        <v>33673</v>
      </c>
      <c r="FO61" s="1">
        <v>0</v>
      </c>
      <c r="FP61" s="1">
        <v>0</v>
      </c>
      <c r="FQ61" s="1">
        <v>0</v>
      </c>
      <c r="FR61" s="1">
        <v>0</v>
      </c>
      <c r="FS61" s="1">
        <v>0</v>
      </c>
      <c r="FT61" s="1">
        <v>202807</v>
      </c>
      <c r="FU61" s="1">
        <v>0</v>
      </c>
      <c r="FV61" s="1">
        <v>0</v>
      </c>
      <c r="FW61" s="1">
        <v>7950</v>
      </c>
      <c r="FX61" s="1">
        <v>0</v>
      </c>
      <c r="FY61" s="1">
        <v>0</v>
      </c>
      <c r="FZ61" s="1">
        <v>0</v>
      </c>
      <c r="GA61" s="1">
        <v>76986</v>
      </c>
      <c r="GB61" s="1">
        <v>1258685</v>
      </c>
      <c r="GC61" s="1">
        <v>2784134</v>
      </c>
      <c r="GD61" s="1">
        <v>0</v>
      </c>
      <c r="GE61" s="1">
        <v>0</v>
      </c>
      <c r="GF61" s="1">
        <v>1829407</v>
      </c>
      <c r="GG61" s="1">
        <v>5400785</v>
      </c>
      <c r="GH61" s="1">
        <v>2854264</v>
      </c>
      <c r="GI61" s="1">
        <v>12868590</v>
      </c>
      <c r="GJ61" s="12">
        <v>14127275</v>
      </c>
      <c r="GK61" s="1">
        <v>0</v>
      </c>
      <c r="GL61" s="1">
        <v>0</v>
      </c>
      <c r="GM61" s="1">
        <v>0</v>
      </c>
      <c r="GN61" s="1">
        <v>0</v>
      </c>
      <c r="GO61" s="1">
        <v>0</v>
      </c>
      <c r="GP61" s="1">
        <v>0</v>
      </c>
      <c r="GQ61" s="1">
        <v>0</v>
      </c>
      <c r="GR61" s="1">
        <v>0</v>
      </c>
      <c r="GS61" s="1">
        <v>0</v>
      </c>
      <c r="GT61" s="1">
        <v>14127275</v>
      </c>
      <c r="GU61" s="1">
        <v>14127275</v>
      </c>
    </row>
    <row r="62" spans="1:203">
      <c r="A62" s="276"/>
      <c r="B62" s="2" t="s">
        <v>258</v>
      </c>
      <c r="C62" s="1" t="s">
        <v>119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4507618</v>
      </c>
      <c r="AF62" s="1">
        <v>127830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119837</v>
      </c>
      <c r="AT62" s="1">
        <v>8808</v>
      </c>
      <c r="AU62" s="1">
        <v>1198</v>
      </c>
      <c r="AV62" s="1">
        <v>0</v>
      </c>
      <c r="AW62" s="1">
        <v>54480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0</v>
      </c>
      <c r="DC62" s="1">
        <v>0</v>
      </c>
      <c r="DD62" s="1">
        <v>0</v>
      </c>
      <c r="DE62" s="1">
        <v>0</v>
      </c>
      <c r="DF62" s="1">
        <v>0</v>
      </c>
      <c r="DG62" s="1">
        <v>0</v>
      </c>
      <c r="DH62" s="1">
        <v>0</v>
      </c>
      <c r="DI62" s="1">
        <v>0</v>
      </c>
      <c r="DJ62" s="1">
        <v>0</v>
      </c>
      <c r="DK62" s="1">
        <v>0</v>
      </c>
      <c r="DL62" s="1">
        <v>0</v>
      </c>
      <c r="DM62" s="1">
        <v>0</v>
      </c>
      <c r="DN62" s="1">
        <v>0</v>
      </c>
      <c r="DO62" s="1">
        <v>0</v>
      </c>
      <c r="DP62" s="1">
        <v>0</v>
      </c>
      <c r="DQ62" s="1">
        <v>0</v>
      </c>
      <c r="DR62" s="1">
        <v>0</v>
      </c>
      <c r="DS62" s="1">
        <v>0</v>
      </c>
      <c r="DT62" s="1">
        <v>0</v>
      </c>
      <c r="DU62" s="1">
        <v>0</v>
      </c>
      <c r="DV62" s="1">
        <v>0</v>
      </c>
      <c r="DW62" s="1">
        <v>0</v>
      </c>
      <c r="DX62" s="1">
        <v>0</v>
      </c>
      <c r="DY62" s="1">
        <v>0</v>
      </c>
      <c r="DZ62" s="1">
        <v>0</v>
      </c>
      <c r="EA62" s="1">
        <v>0</v>
      </c>
      <c r="EB62" s="1">
        <v>0</v>
      </c>
      <c r="EC62" s="1">
        <v>0</v>
      </c>
      <c r="ED62" s="1">
        <v>0</v>
      </c>
      <c r="EE62" s="1">
        <v>0</v>
      </c>
      <c r="EF62" s="1">
        <v>0</v>
      </c>
      <c r="EG62" s="1">
        <v>0</v>
      </c>
      <c r="EH62" s="1">
        <v>0</v>
      </c>
      <c r="EI62" s="1">
        <v>0</v>
      </c>
      <c r="EJ62" s="1">
        <v>0</v>
      </c>
      <c r="EK62" s="1">
        <v>0</v>
      </c>
      <c r="EL62" s="1">
        <v>0</v>
      </c>
      <c r="EM62" s="1">
        <v>0</v>
      </c>
      <c r="EN62" s="1">
        <v>0</v>
      </c>
      <c r="EO62" s="1">
        <v>0</v>
      </c>
      <c r="EP62" s="1">
        <v>0</v>
      </c>
      <c r="EQ62" s="1">
        <v>0</v>
      </c>
      <c r="ER62" s="1">
        <v>1978575</v>
      </c>
      <c r="ES62" s="1">
        <v>2085488</v>
      </c>
      <c r="ET62" s="1">
        <v>4500161</v>
      </c>
      <c r="EU62" s="1">
        <v>1274691</v>
      </c>
      <c r="EV62" s="1">
        <v>0</v>
      </c>
      <c r="EW62" s="1">
        <v>4400</v>
      </c>
      <c r="EX62" s="1">
        <v>0</v>
      </c>
      <c r="EY62" s="1">
        <v>0</v>
      </c>
      <c r="EZ62" s="1">
        <v>0</v>
      </c>
      <c r="FA62" s="1">
        <v>0</v>
      </c>
      <c r="FB62" s="1">
        <v>0</v>
      </c>
      <c r="FC62" s="1">
        <v>236841</v>
      </c>
      <c r="FD62" s="1">
        <v>0</v>
      </c>
      <c r="FE62" s="1">
        <v>0</v>
      </c>
      <c r="FF62" s="1">
        <v>0</v>
      </c>
      <c r="FG62" s="1">
        <v>0</v>
      </c>
      <c r="FH62" s="1">
        <v>0</v>
      </c>
      <c r="FI62" s="1">
        <v>0</v>
      </c>
      <c r="FJ62" s="1">
        <v>0</v>
      </c>
      <c r="FK62" s="1">
        <v>2830</v>
      </c>
      <c r="FL62" s="1">
        <v>0</v>
      </c>
      <c r="FM62" s="1">
        <v>0</v>
      </c>
      <c r="FN62" s="1">
        <v>381952</v>
      </c>
      <c r="FO62" s="1">
        <v>0</v>
      </c>
      <c r="FP62" s="1">
        <v>549890</v>
      </c>
      <c r="FQ62" s="1">
        <v>0</v>
      </c>
      <c r="FR62" s="1">
        <v>0</v>
      </c>
      <c r="FS62" s="1">
        <v>0</v>
      </c>
      <c r="FT62" s="1">
        <v>0</v>
      </c>
      <c r="FU62" s="1">
        <v>0</v>
      </c>
      <c r="FV62" s="1">
        <v>0</v>
      </c>
      <c r="FW62" s="1">
        <v>2052</v>
      </c>
      <c r="FX62" s="1">
        <v>0</v>
      </c>
      <c r="FY62" s="1">
        <v>19250</v>
      </c>
      <c r="FZ62" s="1">
        <v>0</v>
      </c>
      <c r="GA62" s="1">
        <v>192276</v>
      </c>
      <c r="GB62" s="1">
        <v>16048177</v>
      </c>
      <c r="GC62" s="1">
        <v>16416975</v>
      </c>
      <c r="GD62" s="1">
        <v>343</v>
      </c>
      <c r="GE62" s="1">
        <v>0</v>
      </c>
      <c r="GF62" s="1">
        <v>0</v>
      </c>
      <c r="GG62" s="1">
        <v>132141</v>
      </c>
      <c r="GH62" s="1">
        <v>4552</v>
      </c>
      <c r="GI62" s="1">
        <v>16554011</v>
      </c>
      <c r="GJ62" s="12">
        <v>32602188</v>
      </c>
      <c r="GK62" s="1">
        <v>0</v>
      </c>
      <c r="GL62" s="1">
        <v>0</v>
      </c>
      <c r="GM62" s="1">
        <v>0</v>
      </c>
      <c r="GN62" s="1">
        <v>0</v>
      </c>
      <c r="GO62" s="1">
        <v>0</v>
      </c>
      <c r="GP62" s="1">
        <v>0</v>
      </c>
      <c r="GQ62" s="1">
        <v>0</v>
      </c>
      <c r="GR62" s="1">
        <v>0</v>
      </c>
      <c r="GS62" s="1">
        <v>0</v>
      </c>
      <c r="GT62" s="1">
        <v>32602188</v>
      </c>
      <c r="GU62" s="1">
        <v>32602188</v>
      </c>
    </row>
    <row r="63" spans="1:203">
      <c r="A63" s="276"/>
      <c r="B63" s="2" t="s">
        <v>259</v>
      </c>
      <c r="C63" s="1" t="s">
        <v>147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271235</v>
      </c>
      <c r="AU63" s="1">
        <v>0</v>
      </c>
      <c r="AV63" s="1">
        <v>823</v>
      </c>
      <c r="AW63" s="1">
        <v>25704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1964</v>
      </c>
      <c r="BE63" s="1">
        <v>520502</v>
      </c>
      <c r="BF63" s="1">
        <v>0</v>
      </c>
      <c r="BG63" s="1">
        <v>2889</v>
      </c>
      <c r="BH63" s="1">
        <v>0</v>
      </c>
      <c r="BI63" s="1">
        <v>0</v>
      </c>
      <c r="BJ63" s="1">
        <v>0</v>
      </c>
      <c r="BK63" s="1">
        <v>1939907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1">
        <v>0</v>
      </c>
      <c r="EB63" s="1">
        <v>0</v>
      </c>
      <c r="EC63" s="1">
        <v>0</v>
      </c>
      <c r="ED63" s="1">
        <v>0</v>
      </c>
      <c r="EE63" s="1">
        <v>0</v>
      </c>
      <c r="EF63" s="1">
        <v>0</v>
      </c>
      <c r="EG63" s="1">
        <v>0</v>
      </c>
      <c r="EH63" s="1">
        <v>0</v>
      </c>
      <c r="EI63" s="1">
        <v>0</v>
      </c>
      <c r="EJ63" s="1">
        <v>0</v>
      </c>
      <c r="EK63" s="1">
        <v>0</v>
      </c>
      <c r="EL63" s="1">
        <v>0</v>
      </c>
      <c r="EM63" s="1">
        <v>0</v>
      </c>
      <c r="EN63" s="1">
        <v>0</v>
      </c>
      <c r="EO63" s="1">
        <v>0</v>
      </c>
      <c r="EP63" s="1">
        <v>0</v>
      </c>
      <c r="EQ63" s="1">
        <v>0</v>
      </c>
      <c r="ER63" s="1">
        <v>0</v>
      </c>
      <c r="ES63" s="1">
        <v>0</v>
      </c>
      <c r="ET63" s="1">
        <v>3566628</v>
      </c>
      <c r="EU63" s="1">
        <v>12931</v>
      </c>
      <c r="EV63" s="1">
        <v>0</v>
      </c>
      <c r="EW63" s="1">
        <v>0</v>
      </c>
      <c r="EX63" s="1">
        <v>0</v>
      </c>
      <c r="EY63" s="1">
        <v>0</v>
      </c>
      <c r="EZ63" s="1">
        <v>0</v>
      </c>
      <c r="FA63" s="1">
        <v>0</v>
      </c>
      <c r="FB63" s="1">
        <v>0</v>
      </c>
      <c r="FC63" s="1">
        <v>0</v>
      </c>
      <c r="FD63" s="1">
        <v>0</v>
      </c>
      <c r="FE63" s="1">
        <v>0</v>
      </c>
      <c r="FF63" s="1">
        <v>0</v>
      </c>
      <c r="FG63" s="1">
        <v>0</v>
      </c>
      <c r="FH63" s="1">
        <v>0</v>
      </c>
      <c r="FI63" s="1">
        <v>0</v>
      </c>
      <c r="FJ63" s="1">
        <v>0</v>
      </c>
      <c r="FK63" s="1">
        <v>0</v>
      </c>
      <c r="FL63" s="1">
        <v>0</v>
      </c>
      <c r="FM63" s="1">
        <v>0</v>
      </c>
      <c r="FN63" s="1">
        <v>773</v>
      </c>
      <c r="FO63" s="1">
        <v>0</v>
      </c>
      <c r="FP63" s="1">
        <v>1619</v>
      </c>
      <c r="FQ63" s="1">
        <v>0</v>
      </c>
      <c r="FR63" s="1">
        <v>2421</v>
      </c>
      <c r="FS63" s="1">
        <v>0</v>
      </c>
      <c r="FT63" s="1">
        <v>0</v>
      </c>
      <c r="FU63" s="1">
        <v>0</v>
      </c>
      <c r="FV63" s="1">
        <v>0</v>
      </c>
      <c r="FW63" s="1">
        <v>0</v>
      </c>
      <c r="FX63" s="1">
        <v>0</v>
      </c>
      <c r="FY63" s="1">
        <v>0</v>
      </c>
      <c r="FZ63" s="1">
        <v>0</v>
      </c>
      <c r="GA63" s="1">
        <v>74292</v>
      </c>
      <c r="GB63" s="1">
        <v>6421688</v>
      </c>
      <c r="GC63" s="1">
        <v>12544925</v>
      </c>
      <c r="GD63" s="1">
        <v>0</v>
      </c>
      <c r="GE63" s="1">
        <v>0</v>
      </c>
      <c r="GF63" s="1">
        <v>0</v>
      </c>
      <c r="GG63" s="1">
        <v>0</v>
      </c>
      <c r="GH63" s="1">
        <v>0</v>
      </c>
      <c r="GI63" s="1">
        <v>12544925</v>
      </c>
      <c r="GJ63" s="12">
        <v>18966613</v>
      </c>
      <c r="GK63" s="1">
        <v>0</v>
      </c>
      <c r="GL63" s="1">
        <v>0</v>
      </c>
      <c r="GM63" s="1">
        <v>0</v>
      </c>
      <c r="GN63" s="1">
        <v>0</v>
      </c>
      <c r="GO63" s="1">
        <v>0</v>
      </c>
      <c r="GP63" s="1">
        <v>0</v>
      </c>
      <c r="GQ63" s="1">
        <v>0</v>
      </c>
      <c r="GR63" s="1">
        <v>0</v>
      </c>
      <c r="GS63" s="1">
        <v>0</v>
      </c>
      <c r="GT63" s="1">
        <v>18966613</v>
      </c>
      <c r="GU63" s="1">
        <v>18966613</v>
      </c>
    </row>
    <row r="64" spans="1:203">
      <c r="A64" s="276"/>
      <c r="B64" s="2" t="s">
        <v>216</v>
      </c>
      <c r="C64" s="1" t="s">
        <v>150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1500597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516317</v>
      </c>
      <c r="BE64" s="1">
        <v>0</v>
      </c>
      <c r="BF64" s="1">
        <v>0</v>
      </c>
      <c r="BG64" s="1">
        <v>59156</v>
      </c>
      <c r="BH64" s="1">
        <v>0</v>
      </c>
      <c r="BI64" s="1">
        <v>0</v>
      </c>
      <c r="BJ64" s="1">
        <v>7668379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3097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  <c r="DL64" s="1">
        <v>0</v>
      </c>
      <c r="DM64" s="1">
        <v>0</v>
      </c>
      <c r="DN64" s="1">
        <v>0</v>
      </c>
      <c r="DO64" s="1">
        <v>0</v>
      </c>
      <c r="DP64" s="1">
        <v>0</v>
      </c>
      <c r="DQ64" s="1">
        <v>0</v>
      </c>
      <c r="DR64" s="1">
        <v>0</v>
      </c>
      <c r="DS64" s="1">
        <v>0</v>
      </c>
      <c r="DT64" s="1">
        <v>0</v>
      </c>
      <c r="DU64" s="1">
        <v>0</v>
      </c>
      <c r="DV64" s="1">
        <v>0</v>
      </c>
      <c r="DW64" s="1">
        <v>0</v>
      </c>
      <c r="DX64" s="1">
        <v>0</v>
      </c>
      <c r="DY64" s="1">
        <v>0</v>
      </c>
      <c r="DZ64" s="1">
        <v>0</v>
      </c>
      <c r="EA64" s="1">
        <v>0</v>
      </c>
      <c r="EB64" s="1">
        <v>0</v>
      </c>
      <c r="EC64" s="1">
        <v>0</v>
      </c>
      <c r="ED64" s="1">
        <v>0</v>
      </c>
      <c r="EE64" s="1">
        <v>0</v>
      </c>
      <c r="EF64" s="1">
        <v>0</v>
      </c>
      <c r="EG64" s="1">
        <v>0</v>
      </c>
      <c r="EH64" s="1">
        <v>0</v>
      </c>
      <c r="EI64" s="1">
        <v>0</v>
      </c>
      <c r="EJ64" s="1">
        <v>0</v>
      </c>
      <c r="EK64" s="1">
        <v>0</v>
      </c>
      <c r="EL64" s="1">
        <v>0</v>
      </c>
      <c r="EM64" s="1">
        <v>0</v>
      </c>
      <c r="EN64" s="1">
        <v>0</v>
      </c>
      <c r="EO64" s="1">
        <v>0</v>
      </c>
      <c r="EP64" s="1">
        <v>0</v>
      </c>
      <c r="EQ64" s="1">
        <v>0</v>
      </c>
      <c r="ER64" s="1">
        <v>48166</v>
      </c>
      <c r="ES64" s="1">
        <v>62998</v>
      </c>
      <c r="ET64" s="1">
        <v>7366130</v>
      </c>
      <c r="EU64" s="1">
        <v>2868318</v>
      </c>
      <c r="EV64" s="1">
        <v>0</v>
      </c>
      <c r="EW64" s="1">
        <v>8044</v>
      </c>
      <c r="EX64" s="1">
        <v>0</v>
      </c>
      <c r="EY64" s="1">
        <v>0</v>
      </c>
      <c r="EZ64" s="1">
        <v>0</v>
      </c>
      <c r="FA64" s="1">
        <v>0</v>
      </c>
      <c r="FB64" s="1">
        <v>0</v>
      </c>
      <c r="FC64" s="1">
        <v>290648</v>
      </c>
      <c r="FD64" s="1">
        <v>19710</v>
      </c>
      <c r="FE64" s="1">
        <v>0</v>
      </c>
      <c r="FF64" s="1">
        <v>0</v>
      </c>
      <c r="FG64" s="1">
        <v>0</v>
      </c>
      <c r="FH64" s="1">
        <v>0</v>
      </c>
      <c r="FI64" s="1">
        <v>0</v>
      </c>
      <c r="FJ64" s="1">
        <v>0</v>
      </c>
      <c r="FK64" s="1">
        <v>11277</v>
      </c>
      <c r="FL64" s="1">
        <v>0</v>
      </c>
      <c r="FM64" s="1">
        <v>0</v>
      </c>
      <c r="FN64" s="1">
        <v>0</v>
      </c>
      <c r="FO64" s="1">
        <v>7081</v>
      </c>
      <c r="FP64" s="1">
        <v>0</v>
      </c>
      <c r="FQ64" s="1">
        <v>0</v>
      </c>
      <c r="FR64" s="1">
        <v>15370</v>
      </c>
      <c r="FS64" s="1">
        <v>0</v>
      </c>
      <c r="FT64" s="1">
        <v>0</v>
      </c>
      <c r="FU64" s="1">
        <v>0</v>
      </c>
      <c r="FV64" s="1">
        <v>0</v>
      </c>
      <c r="FW64" s="1">
        <v>1424</v>
      </c>
      <c r="FX64" s="1">
        <v>0</v>
      </c>
      <c r="FY64" s="1">
        <v>0</v>
      </c>
      <c r="FZ64" s="1">
        <v>0</v>
      </c>
      <c r="GA64" s="1">
        <v>41112</v>
      </c>
      <c r="GB64" s="1">
        <v>20487824</v>
      </c>
      <c r="GC64" s="1">
        <v>21105432</v>
      </c>
      <c r="GD64" s="1">
        <v>460928</v>
      </c>
      <c r="GE64" s="1">
        <v>0</v>
      </c>
      <c r="GF64" s="1">
        <v>-20432906</v>
      </c>
      <c r="GG64" s="1">
        <v>12320761</v>
      </c>
      <c r="GH64" s="1">
        <v>332064</v>
      </c>
      <c r="GI64" s="1">
        <v>13786279</v>
      </c>
      <c r="GJ64" s="12">
        <v>34274103</v>
      </c>
      <c r="GK64" s="1">
        <v>0</v>
      </c>
      <c r="GL64" s="1">
        <v>0</v>
      </c>
      <c r="GM64" s="1">
        <v>0</v>
      </c>
      <c r="GN64" s="1">
        <v>0</v>
      </c>
      <c r="GO64" s="1">
        <v>0</v>
      </c>
      <c r="GP64" s="1">
        <v>0</v>
      </c>
      <c r="GQ64" s="1">
        <v>0</v>
      </c>
      <c r="GR64" s="1">
        <v>0</v>
      </c>
      <c r="GS64" s="1">
        <v>0</v>
      </c>
      <c r="GT64" s="1">
        <v>34274103</v>
      </c>
      <c r="GU64" s="1">
        <v>34274103</v>
      </c>
    </row>
    <row r="65" spans="1:203">
      <c r="A65" s="276"/>
      <c r="B65" s="2" t="s">
        <v>260</v>
      </c>
      <c r="C65" s="1" t="s">
        <v>141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123476</v>
      </c>
      <c r="AT65" s="1">
        <v>3846508</v>
      </c>
      <c r="AU65" s="1">
        <v>3065434</v>
      </c>
      <c r="AV65" s="1">
        <v>1213162</v>
      </c>
      <c r="AW65" s="1">
        <v>5611558</v>
      </c>
      <c r="AX65" s="1">
        <v>0</v>
      </c>
      <c r="AY65" s="1">
        <v>3138</v>
      </c>
      <c r="AZ65" s="1">
        <v>0</v>
      </c>
      <c r="BA65" s="1">
        <v>56330</v>
      </c>
      <c r="BB65" s="1">
        <v>0</v>
      </c>
      <c r="BC65" s="1">
        <v>396048</v>
      </c>
      <c r="BD65" s="1">
        <v>587222</v>
      </c>
      <c r="BE65" s="1">
        <v>1175733</v>
      </c>
      <c r="BF65" s="1">
        <v>2593</v>
      </c>
      <c r="BG65" s="1">
        <v>1031090</v>
      </c>
      <c r="BH65" s="1">
        <v>1578</v>
      </c>
      <c r="BI65" s="1">
        <v>151529</v>
      </c>
      <c r="BJ65" s="1">
        <v>704593</v>
      </c>
      <c r="BK65" s="1">
        <v>709172</v>
      </c>
      <c r="BL65" s="1">
        <v>44078</v>
      </c>
      <c r="BM65" s="1">
        <v>261999</v>
      </c>
      <c r="BN65" s="1">
        <v>9509921</v>
      </c>
      <c r="BO65" s="1">
        <v>3322448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8583</v>
      </c>
      <c r="CG65" s="1">
        <v>0</v>
      </c>
      <c r="CH65" s="1">
        <v>0</v>
      </c>
      <c r="CI65" s="1">
        <v>0</v>
      </c>
      <c r="CJ65" s="1">
        <v>33773</v>
      </c>
      <c r="CK65" s="1">
        <v>0</v>
      </c>
      <c r="CL65" s="1">
        <v>0</v>
      </c>
      <c r="CM65" s="1">
        <v>90781</v>
      </c>
      <c r="CN65" s="1">
        <v>82708</v>
      </c>
      <c r="CO65" s="1">
        <v>7370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  <c r="DA65" s="1">
        <v>0</v>
      </c>
      <c r="DB65" s="1">
        <v>0</v>
      </c>
      <c r="DC65" s="1">
        <v>0</v>
      </c>
      <c r="DD65" s="1">
        <v>0</v>
      </c>
      <c r="DE65" s="1">
        <v>0</v>
      </c>
      <c r="DF65" s="1">
        <v>0</v>
      </c>
      <c r="DG65" s="1">
        <v>0</v>
      </c>
      <c r="DH65" s="1">
        <v>0</v>
      </c>
      <c r="DI65" s="1">
        <v>0</v>
      </c>
      <c r="DJ65" s="1">
        <v>0</v>
      </c>
      <c r="DK65" s="1">
        <v>0</v>
      </c>
      <c r="DL65" s="1">
        <v>0</v>
      </c>
      <c r="DM65" s="1">
        <v>0</v>
      </c>
      <c r="DN65" s="1">
        <v>0</v>
      </c>
      <c r="DO65" s="1">
        <v>0</v>
      </c>
      <c r="DP65" s="1">
        <v>0</v>
      </c>
      <c r="DQ65" s="1">
        <v>0</v>
      </c>
      <c r="DR65" s="1">
        <v>0</v>
      </c>
      <c r="DS65" s="1">
        <v>0</v>
      </c>
      <c r="DT65" s="1">
        <v>0</v>
      </c>
      <c r="DU65" s="1">
        <v>0</v>
      </c>
      <c r="DV65" s="1">
        <v>0</v>
      </c>
      <c r="DW65" s="1">
        <v>0</v>
      </c>
      <c r="DX65" s="1">
        <v>0</v>
      </c>
      <c r="DY65" s="1">
        <v>0</v>
      </c>
      <c r="DZ65" s="1">
        <v>0</v>
      </c>
      <c r="EA65" s="1">
        <v>0</v>
      </c>
      <c r="EB65" s="1">
        <v>0</v>
      </c>
      <c r="EC65" s="1">
        <v>0</v>
      </c>
      <c r="ED65" s="1">
        <v>0</v>
      </c>
      <c r="EE65" s="1">
        <v>0</v>
      </c>
      <c r="EF65" s="1">
        <v>0</v>
      </c>
      <c r="EG65" s="1">
        <v>1980</v>
      </c>
      <c r="EH65" s="1">
        <v>0</v>
      </c>
      <c r="EI65" s="1">
        <v>0</v>
      </c>
      <c r="EJ65" s="1">
        <v>0</v>
      </c>
      <c r="EK65" s="1">
        <v>0</v>
      </c>
      <c r="EL65" s="1">
        <v>0</v>
      </c>
      <c r="EM65" s="1">
        <v>0</v>
      </c>
      <c r="EN65" s="1">
        <v>0</v>
      </c>
      <c r="EO65" s="1">
        <v>0</v>
      </c>
      <c r="EP65" s="1">
        <v>0</v>
      </c>
      <c r="EQ65" s="1">
        <v>0</v>
      </c>
      <c r="ER65" s="1">
        <v>0</v>
      </c>
      <c r="ES65" s="1">
        <v>0</v>
      </c>
      <c r="ET65" s="1">
        <v>2020300</v>
      </c>
      <c r="EU65" s="1">
        <v>6667688</v>
      </c>
      <c r="EV65" s="1">
        <v>1433</v>
      </c>
      <c r="EW65" s="1">
        <v>0</v>
      </c>
      <c r="EX65" s="1">
        <v>0</v>
      </c>
      <c r="EY65" s="1">
        <v>0</v>
      </c>
      <c r="EZ65" s="1">
        <v>0</v>
      </c>
      <c r="FA65" s="1">
        <v>0</v>
      </c>
      <c r="FB65" s="1">
        <v>0</v>
      </c>
      <c r="FC65" s="1">
        <v>0</v>
      </c>
      <c r="FD65" s="1">
        <v>0</v>
      </c>
      <c r="FE65" s="1">
        <v>0</v>
      </c>
      <c r="FF65" s="1">
        <v>0</v>
      </c>
      <c r="FG65" s="1">
        <v>0</v>
      </c>
      <c r="FH65" s="1">
        <v>0</v>
      </c>
      <c r="FI65" s="1">
        <v>0</v>
      </c>
      <c r="FJ65" s="1">
        <v>0</v>
      </c>
      <c r="FK65" s="1">
        <v>0</v>
      </c>
      <c r="FL65" s="1">
        <v>0</v>
      </c>
      <c r="FM65" s="1">
        <v>0</v>
      </c>
      <c r="FN65" s="1">
        <v>773005</v>
      </c>
      <c r="FO65" s="1">
        <v>0</v>
      </c>
      <c r="FP65" s="1">
        <v>975781</v>
      </c>
      <c r="FQ65" s="1">
        <v>0</v>
      </c>
      <c r="FR65" s="1">
        <v>90192</v>
      </c>
      <c r="FS65" s="1">
        <v>0</v>
      </c>
      <c r="FT65" s="1">
        <v>0</v>
      </c>
      <c r="FU65" s="1">
        <v>0</v>
      </c>
      <c r="FV65" s="1">
        <v>0</v>
      </c>
      <c r="FW65" s="1">
        <v>414</v>
      </c>
      <c r="FX65" s="1">
        <v>0</v>
      </c>
      <c r="FY65" s="1">
        <v>21912</v>
      </c>
      <c r="FZ65" s="1">
        <v>0</v>
      </c>
      <c r="GA65" s="1">
        <v>469417</v>
      </c>
      <c r="GB65" s="1">
        <v>43062947</v>
      </c>
      <c r="GC65" s="1">
        <v>1687745</v>
      </c>
      <c r="GD65" s="1">
        <v>2752521</v>
      </c>
      <c r="GE65" s="1">
        <v>0</v>
      </c>
      <c r="GF65" s="1">
        <v>-12467924</v>
      </c>
      <c r="GG65" s="1">
        <v>59432499</v>
      </c>
      <c r="GH65" s="1">
        <v>25864</v>
      </c>
      <c r="GI65" s="1">
        <v>51430705</v>
      </c>
      <c r="GJ65" s="12">
        <v>94493652</v>
      </c>
      <c r="GK65" s="1">
        <v>0</v>
      </c>
      <c r="GL65" s="1">
        <v>0</v>
      </c>
      <c r="GM65" s="1">
        <v>0</v>
      </c>
      <c r="GN65" s="1">
        <v>0</v>
      </c>
      <c r="GO65" s="1">
        <v>0</v>
      </c>
      <c r="GP65" s="1">
        <v>0</v>
      </c>
      <c r="GQ65" s="1">
        <v>0</v>
      </c>
      <c r="GR65" s="1">
        <v>0</v>
      </c>
      <c r="GS65" s="1">
        <v>0</v>
      </c>
      <c r="GT65" s="1">
        <v>94493652</v>
      </c>
      <c r="GU65" s="1">
        <v>94493652</v>
      </c>
    </row>
    <row r="66" spans="1:203">
      <c r="A66" s="276"/>
      <c r="B66" s="2" t="s">
        <v>261</v>
      </c>
      <c r="C66" s="1" t="s">
        <v>96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6734936</v>
      </c>
      <c r="V66" s="1">
        <v>11292374</v>
      </c>
      <c r="W66" s="1">
        <v>275554</v>
      </c>
      <c r="X66" s="1">
        <v>24382900</v>
      </c>
      <c r="Y66" s="1">
        <v>18240435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10142437</v>
      </c>
      <c r="AF66" s="1">
        <v>6646108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719714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35964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>
        <v>0</v>
      </c>
      <c r="DA66" s="1">
        <v>0</v>
      </c>
      <c r="DB66" s="1">
        <v>0</v>
      </c>
      <c r="DC66" s="1">
        <v>0</v>
      </c>
      <c r="DD66" s="1">
        <v>0</v>
      </c>
      <c r="DE66" s="1">
        <v>0</v>
      </c>
      <c r="DF66" s="1">
        <v>0</v>
      </c>
      <c r="DG66" s="1">
        <v>0</v>
      </c>
      <c r="DH66" s="1">
        <v>0</v>
      </c>
      <c r="DI66" s="1">
        <v>0</v>
      </c>
      <c r="DJ66" s="1">
        <v>0</v>
      </c>
      <c r="DK66" s="1">
        <v>0</v>
      </c>
      <c r="DL66" s="1">
        <v>0</v>
      </c>
      <c r="DM66" s="1">
        <v>0</v>
      </c>
      <c r="DN66" s="1">
        <v>0</v>
      </c>
      <c r="DO66" s="1">
        <v>0</v>
      </c>
      <c r="DP66" s="1">
        <v>0</v>
      </c>
      <c r="DQ66" s="1">
        <v>0</v>
      </c>
      <c r="DR66" s="1">
        <v>0</v>
      </c>
      <c r="DS66" s="1">
        <v>0</v>
      </c>
      <c r="DT66" s="1">
        <v>0</v>
      </c>
      <c r="DU66" s="1">
        <v>0</v>
      </c>
      <c r="DV66" s="1">
        <v>0</v>
      </c>
      <c r="DW66" s="1">
        <v>0</v>
      </c>
      <c r="DX66" s="1">
        <v>0</v>
      </c>
      <c r="DY66" s="1">
        <v>0</v>
      </c>
      <c r="DZ66" s="1">
        <v>0</v>
      </c>
      <c r="EA66" s="1">
        <v>0</v>
      </c>
      <c r="EB66" s="1">
        <v>0</v>
      </c>
      <c r="EC66" s="1">
        <v>0</v>
      </c>
      <c r="ED66" s="1">
        <v>0</v>
      </c>
      <c r="EE66" s="1">
        <v>0</v>
      </c>
      <c r="EF66" s="1">
        <v>0</v>
      </c>
      <c r="EG66" s="1">
        <v>0</v>
      </c>
      <c r="EH66" s="1">
        <v>0</v>
      </c>
      <c r="EI66" s="1">
        <v>0</v>
      </c>
      <c r="EJ66" s="1">
        <v>0</v>
      </c>
      <c r="EK66" s="1">
        <v>0</v>
      </c>
      <c r="EL66" s="1">
        <v>0</v>
      </c>
      <c r="EM66" s="1">
        <v>0</v>
      </c>
      <c r="EN66" s="1">
        <v>0</v>
      </c>
      <c r="EO66" s="1">
        <v>0</v>
      </c>
      <c r="EP66" s="1">
        <v>0</v>
      </c>
      <c r="EQ66" s="1">
        <v>0</v>
      </c>
      <c r="ER66" s="1">
        <v>0</v>
      </c>
      <c r="ES66" s="1">
        <v>0</v>
      </c>
      <c r="ET66" s="1">
        <v>0</v>
      </c>
      <c r="EU66" s="1">
        <v>0</v>
      </c>
      <c r="EV66" s="1">
        <v>0</v>
      </c>
      <c r="EW66" s="1">
        <v>0</v>
      </c>
      <c r="EX66" s="1">
        <v>0</v>
      </c>
      <c r="EY66" s="1">
        <v>0</v>
      </c>
      <c r="EZ66" s="1">
        <v>0</v>
      </c>
      <c r="FA66" s="1">
        <v>0</v>
      </c>
      <c r="FB66" s="1">
        <v>0</v>
      </c>
      <c r="FC66" s="1">
        <v>0</v>
      </c>
      <c r="FD66" s="1">
        <v>0</v>
      </c>
      <c r="FE66" s="1">
        <v>0</v>
      </c>
      <c r="FF66" s="1">
        <v>0</v>
      </c>
      <c r="FG66" s="1">
        <v>0</v>
      </c>
      <c r="FH66" s="1">
        <v>0</v>
      </c>
      <c r="FI66" s="1">
        <v>0</v>
      </c>
      <c r="FJ66" s="1">
        <v>0</v>
      </c>
      <c r="FK66" s="1">
        <v>0</v>
      </c>
      <c r="FL66" s="1">
        <v>0</v>
      </c>
      <c r="FM66" s="1">
        <v>0</v>
      </c>
      <c r="FN66" s="1">
        <v>252493</v>
      </c>
      <c r="FO66" s="1">
        <v>0</v>
      </c>
      <c r="FP66" s="1">
        <v>0</v>
      </c>
      <c r="FQ66" s="1">
        <v>0</v>
      </c>
      <c r="FR66" s="1">
        <v>0</v>
      </c>
      <c r="FS66" s="1">
        <v>0</v>
      </c>
      <c r="FT66" s="1">
        <v>0</v>
      </c>
      <c r="FU66" s="1">
        <v>0</v>
      </c>
      <c r="FV66" s="1">
        <v>0</v>
      </c>
      <c r="FW66" s="1">
        <v>1624429</v>
      </c>
      <c r="FX66" s="1">
        <v>0</v>
      </c>
      <c r="FY66" s="1">
        <v>27960</v>
      </c>
      <c r="FZ66" s="1">
        <v>0</v>
      </c>
      <c r="GA66" s="1">
        <v>140214</v>
      </c>
      <c r="GB66" s="1">
        <v>80515518</v>
      </c>
      <c r="GC66" s="1">
        <v>109363</v>
      </c>
      <c r="GD66" s="1">
        <v>36909</v>
      </c>
      <c r="GE66" s="1">
        <v>0</v>
      </c>
      <c r="GF66" s="1">
        <v>-69853421</v>
      </c>
      <c r="GG66" s="1">
        <v>46718638</v>
      </c>
      <c r="GH66" s="1">
        <v>0</v>
      </c>
      <c r="GI66" s="1">
        <v>-22988511</v>
      </c>
      <c r="GJ66" s="12">
        <v>57527007</v>
      </c>
      <c r="GK66" s="1">
        <v>0</v>
      </c>
      <c r="GL66" s="1">
        <v>0</v>
      </c>
      <c r="GM66" s="1">
        <v>0</v>
      </c>
      <c r="GN66" s="1">
        <v>0</v>
      </c>
      <c r="GO66" s="1">
        <v>0</v>
      </c>
      <c r="GP66" s="1">
        <v>0</v>
      </c>
      <c r="GQ66" s="1">
        <v>0</v>
      </c>
      <c r="GR66" s="1">
        <v>0</v>
      </c>
      <c r="GS66" s="1">
        <v>0</v>
      </c>
      <c r="GT66" s="1">
        <v>57527007</v>
      </c>
      <c r="GU66" s="1">
        <v>57527007</v>
      </c>
    </row>
    <row r="67" spans="1:203">
      <c r="A67" s="276"/>
      <c r="B67" s="2" t="s">
        <v>262</v>
      </c>
      <c r="C67" s="1" t="s">
        <v>154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593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1144009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0</v>
      </c>
      <c r="CJ67" s="1">
        <v>0</v>
      </c>
      <c r="CK67" s="1">
        <v>0</v>
      </c>
      <c r="CL67" s="1">
        <v>0</v>
      </c>
      <c r="CM67" s="1">
        <v>51093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0</v>
      </c>
      <c r="CZ67" s="1">
        <v>0</v>
      </c>
      <c r="DA67" s="1">
        <v>0</v>
      </c>
      <c r="DB67" s="1">
        <v>0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1">
        <v>0</v>
      </c>
      <c r="DS67" s="1">
        <v>0</v>
      </c>
      <c r="DT67" s="1">
        <v>0</v>
      </c>
      <c r="DU67" s="1">
        <v>0</v>
      </c>
      <c r="DV67" s="1">
        <v>0</v>
      </c>
      <c r="DW67" s="1">
        <v>0</v>
      </c>
      <c r="DX67" s="1">
        <v>0</v>
      </c>
      <c r="DY67" s="1">
        <v>0</v>
      </c>
      <c r="DZ67" s="1">
        <v>0</v>
      </c>
      <c r="EA67" s="1">
        <v>0</v>
      </c>
      <c r="EB67" s="1">
        <v>0</v>
      </c>
      <c r="EC67" s="1">
        <v>0</v>
      </c>
      <c r="ED67" s="1">
        <v>0</v>
      </c>
      <c r="EE67" s="1">
        <v>0</v>
      </c>
      <c r="EF67" s="1">
        <v>0</v>
      </c>
      <c r="EG67" s="1">
        <v>0</v>
      </c>
      <c r="EH67" s="1">
        <v>0</v>
      </c>
      <c r="EI67" s="1">
        <v>0</v>
      </c>
      <c r="EJ67" s="1">
        <v>0</v>
      </c>
      <c r="EK67" s="1">
        <v>0</v>
      </c>
      <c r="EL67" s="1">
        <v>0</v>
      </c>
      <c r="EM67" s="1">
        <v>0</v>
      </c>
      <c r="EN67" s="1">
        <v>0</v>
      </c>
      <c r="EO67" s="1">
        <v>0</v>
      </c>
      <c r="EP67" s="1">
        <v>0</v>
      </c>
      <c r="EQ67" s="1">
        <v>0</v>
      </c>
      <c r="ER67" s="1">
        <v>0</v>
      </c>
      <c r="ES67" s="1">
        <v>0</v>
      </c>
      <c r="ET67" s="1">
        <v>6173580</v>
      </c>
      <c r="EU67" s="1">
        <v>3083014</v>
      </c>
      <c r="EV67" s="1">
        <v>0</v>
      </c>
      <c r="EW67" s="1">
        <v>0</v>
      </c>
      <c r="EX67" s="1">
        <v>0</v>
      </c>
      <c r="EY67" s="1">
        <v>0</v>
      </c>
      <c r="EZ67" s="1">
        <v>0</v>
      </c>
      <c r="FA67" s="1">
        <v>0</v>
      </c>
      <c r="FB67" s="1">
        <v>0</v>
      </c>
      <c r="FC67" s="1">
        <v>1828156</v>
      </c>
      <c r="FD67" s="1">
        <v>0</v>
      </c>
      <c r="FE67" s="1">
        <v>0</v>
      </c>
      <c r="FF67" s="1">
        <v>0</v>
      </c>
      <c r="FG67" s="1">
        <v>0</v>
      </c>
      <c r="FH67" s="1">
        <v>0</v>
      </c>
      <c r="FI67" s="1">
        <v>0</v>
      </c>
      <c r="FJ67" s="1">
        <v>0</v>
      </c>
      <c r="FK67" s="1">
        <v>0</v>
      </c>
      <c r="FL67" s="1">
        <v>0</v>
      </c>
      <c r="FM67" s="1">
        <v>0</v>
      </c>
      <c r="FN67" s="1">
        <v>0</v>
      </c>
      <c r="FO67" s="1">
        <v>0</v>
      </c>
      <c r="FP67" s="1">
        <v>0</v>
      </c>
      <c r="FQ67" s="1">
        <v>0</v>
      </c>
      <c r="FR67" s="1">
        <v>0</v>
      </c>
      <c r="FS67" s="1">
        <v>0</v>
      </c>
      <c r="FT67" s="1">
        <v>0</v>
      </c>
      <c r="FU67" s="1">
        <v>0</v>
      </c>
      <c r="FV67" s="1">
        <v>0</v>
      </c>
      <c r="FW67" s="1">
        <v>5787</v>
      </c>
      <c r="FX67" s="1">
        <v>0</v>
      </c>
      <c r="FY67" s="1">
        <v>0</v>
      </c>
      <c r="FZ67" s="1">
        <v>0</v>
      </c>
      <c r="GA67" s="1">
        <v>1755737</v>
      </c>
      <c r="GB67" s="1">
        <v>14041969</v>
      </c>
      <c r="GC67" s="1">
        <v>73891113</v>
      </c>
      <c r="GD67" s="1">
        <v>0</v>
      </c>
      <c r="GE67" s="1">
        <v>0</v>
      </c>
      <c r="GF67" s="1">
        <v>-7185078</v>
      </c>
      <c r="GG67" s="1">
        <v>7519787</v>
      </c>
      <c r="GH67" s="1">
        <v>2988862</v>
      </c>
      <c r="GI67" s="1">
        <v>77214684</v>
      </c>
      <c r="GJ67" s="12">
        <v>91256653</v>
      </c>
      <c r="GK67" s="1">
        <v>0</v>
      </c>
      <c r="GL67" s="1">
        <v>0</v>
      </c>
      <c r="GM67" s="1">
        <v>0</v>
      </c>
      <c r="GN67" s="1">
        <v>0</v>
      </c>
      <c r="GO67" s="1">
        <v>0</v>
      </c>
      <c r="GP67" s="1">
        <v>0</v>
      </c>
      <c r="GQ67" s="1">
        <v>0</v>
      </c>
      <c r="GR67" s="1">
        <v>0</v>
      </c>
      <c r="GS67" s="1">
        <v>0</v>
      </c>
      <c r="GT67" s="1">
        <v>91256653</v>
      </c>
      <c r="GU67" s="1">
        <v>91256653</v>
      </c>
    </row>
    <row r="68" spans="1:203">
      <c r="A68" s="276"/>
      <c r="B68" s="2" t="s">
        <v>263</v>
      </c>
      <c r="C68" s="1" t="s">
        <v>155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31442298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1">
        <v>0</v>
      </c>
      <c r="DA68" s="1">
        <v>0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</v>
      </c>
      <c r="DJ68" s="1">
        <v>0</v>
      </c>
      <c r="DK68" s="1">
        <v>0</v>
      </c>
      <c r="DL68" s="1">
        <v>0</v>
      </c>
      <c r="DM68" s="1">
        <v>0</v>
      </c>
      <c r="DN68" s="1">
        <v>0</v>
      </c>
      <c r="DO68" s="1">
        <v>0</v>
      </c>
      <c r="DP68" s="1">
        <v>0</v>
      </c>
      <c r="DQ68" s="1">
        <v>0</v>
      </c>
      <c r="DR68" s="1">
        <v>0</v>
      </c>
      <c r="DS68" s="1">
        <v>0</v>
      </c>
      <c r="DT68" s="1">
        <v>0</v>
      </c>
      <c r="DU68" s="1">
        <v>0</v>
      </c>
      <c r="DV68" s="1">
        <v>0</v>
      </c>
      <c r="DW68" s="1">
        <v>0</v>
      </c>
      <c r="DX68" s="1">
        <v>0</v>
      </c>
      <c r="DY68" s="1">
        <v>0</v>
      </c>
      <c r="DZ68" s="1">
        <v>0</v>
      </c>
      <c r="EA68" s="1">
        <v>0</v>
      </c>
      <c r="EB68" s="1">
        <v>0</v>
      </c>
      <c r="EC68" s="1">
        <v>0</v>
      </c>
      <c r="ED68" s="1">
        <v>0</v>
      </c>
      <c r="EE68" s="1">
        <v>0</v>
      </c>
      <c r="EF68" s="1">
        <v>0</v>
      </c>
      <c r="EG68" s="1">
        <v>0</v>
      </c>
      <c r="EH68" s="1">
        <v>0</v>
      </c>
      <c r="EI68" s="1">
        <v>0</v>
      </c>
      <c r="EJ68" s="1">
        <v>0</v>
      </c>
      <c r="EK68" s="1">
        <v>0</v>
      </c>
      <c r="EL68" s="1">
        <v>0</v>
      </c>
      <c r="EM68" s="1">
        <v>0</v>
      </c>
      <c r="EN68" s="1">
        <v>0</v>
      </c>
      <c r="EO68" s="1">
        <v>0</v>
      </c>
      <c r="EP68" s="1">
        <v>0</v>
      </c>
      <c r="EQ68" s="1">
        <v>0</v>
      </c>
      <c r="ER68" s="1">
        <v>0</v>
      </c>
      <c r="ES68" s="1">
        <v>0</v>
      </c>
      <c r="ET68" s="1">
        <v>76163242</v>
      </c>
      <c r="EU68" s="1">
        <v>7770443</v>
      </c>
      <c r="EV68" s="1">
        <v>0</v>
      </c>
      <c r="EW68" s="1">
        <v>0</v>
      </c>
      <c r="EX68" s="1">
        <v>0</v>
      </c>
      <c r="EY68" s="1">
        <v>0</v>
      </c>
      <c r="EZ68" s="1">
        <v>0</v>
      </c>
      <c r="FA68" s="1">
        <v>0</v>
      </c>
      <c r="FB68" s="1">
        <v>0</v>
      </c>
      <c r="FC68" s="1">
        <v>2557071</v>
      </c>
      <c r="FD68" s="1">
        <v>0</v>
      </c>
      <c r="FE68" s="1">
        <v>0</v>
      </c>
      <c r="FF68" s="1">
        <v>0</v>
      </c>
      <c r="FG68" s="1">
        <v>0</v>
      </c>
      <c r="FH68" s="1">
        <v>0</v>
      </c>
      <c r="FI68" s="1">
        <v>0</v>
      </c>
      <c r="FJ68" s="1">
        <v>0</v>
      </c>
      <c r="FK68" s="1">
        <v>0</v>
      </c>
      <c r="FL68" s="1">
        <v>0</v>
      </c>
      <c r="FM68" s="1">
        <v>0</v>
      </c>
      <c r="FN68" s="1">
        <v>0</v>
      </c>
      <c r="FO68" s="1">
        <v>0</v>
      </c>
      <c r="FP68" s="1">
        <v>0</v>
      </c>
      <c r="FQ68" s="1">
        <v>0</v>
      </c>
      <c r="FR68" s="1">
        <v>0</v>
      </c>
      <c r="FS68" s="1">
        <v>0</v>
      </c>
      <c r="FT68" s="1">
        <v>0</v>
      </c>
      <c r="FU68" s="1">
        <v>0</v>
      </c>
      <c r="FV68" s="1">
        <v>0</v>
      </c>
      <c r="FW68" s="1">
        <v>14401</v>
      </c>
      <c r="FX68" s="1">
        <v>0</v>
      </c>
      <c r="FY68" s="1">
        <v>181341</v>
      </c>
      <c r="FZ68" s="1">
        <v>0</v>
      </c>
      <c r="GA68" s="1">
        <v>138185</v>
      </c>
      <c r="GB68" s="1">
        <v>118266981</v>
      </c>
      <c r="GC68" s="1">
        <v>125605209</v>
      </c>
      <c r="GD68" s="1">
        <v>0</v>
      </c>
      <c r="GE68" s="1">
        <v>0</v>
      </c>
      <c r="GF68" s="1">
        <v>53552744</v>
      </c>
      <c r="GG68" s="1">
        <v>6690624</v>
      </c>
      <c r="GH68" s="1">
        <v>7153336</v>
      </c>
      <c r="GI68" s="1">
        <v>193001913</v>
      </c>
      <c r="GJ68" s="12">
        <v>311268894</v>
      </c>
      <c r="GK68" s="1">
        <v>0</v>
      </c>
      <c r="GL68" s="1">
        <v>0</v>
      </c>
      <c r="GM68" s="1">
        <v>0</v>
      </c>
      <c r="GN68" s="1">
        <v>0</v>
      </c>
      <c r="GO68" s="1">
        <v>0</v>
      </c>
      <c r="GP68" s="1">
        <v>0</v>
      </c>
      <c r="GQ68" s="1">
        <v>0</v>
      </c>
      <c r="GR68" s="1">
        <v>0</v>
      </c>
      <c r="GS68" s="1">
        <v>0</v>
      </c>
      <c r="GT68" s="1">
        <v>311268894</v>
      </c>
      <c r="GU68" s="1">
        <v>311268894</v>
      </c>
    </row>
    <row r="69" spans="1:203">
      <c r="A69" s="276"/>
      <c r="B69" s="2" t="s">
        <v>264</v>
      </c>
      <c r="C69" s="1" t="s">
        <v>97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5020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58</v>
      </c>
      <c r="AB69" s="1">
        <v>0</v>
      </c>
      <c r="AC69" s="1">
        <v>0</v>
      </c>
      <c r="AD69" s="1">
        <v>0</v>
      </c>
      <c r="AE69" s="1">
        <v>0</v>
      </c>
      <c r="AF69" s="1">
        <v>196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362</v>
      </c>
      <c r="AU69" s="1">
        <v>861</v>
      </c>
      <c r="AV69" s="1">
        <v>0</v>
      </c>
      <c r="AW69" s="1">
        <v>147359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68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1261230</v>
      </c>
      <c r="BN69" s="1">
        <v>0</v>
      </c>
      <c r="BO69" s="1">
        <v>15079557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9624</v>
      </c>
      <c r="CP69" s="1">
        <v>0</v>
      </c>
      <c r="CQ69" s="1">
        <v>0</v>
      </c>
      <c r="CR69" s="1">
        <v>0</v>
      </c>
      <c r="CS69" s="1">
        <v>2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1">
        <v>0</v>
      </c>
      <c r="DS69" s="1">
        <v>0</v>
      </c>
      <c r="DT69" s="1">
        <v>0</v>
      </c>
      <c r="DU69" s="1">
        <v>20594</v>
      </c>
      <c r="DV69" s="1">
        <v>0</v>
      </c>
      <c r="DW69" s="1">
        <v>0</v>
      </c>
      <c r="DX69" s="1">
        <v>0</v>
      </c>
      <c r="DY69" s="1">
        <v>0</v>
      </c>
      <c r="DZ69" s="1">
        <v>0</v>
      </c>
      <c r="EA69" s="1">
        <v>0</v>
      </c>
      <c r="EB69" s="1">
        <v>0</v>
      </c>
      <c r="EC69" s="1">
        <v>0</v>
      </c>
      <c r="ED69" s="1">
        <v>0</v>
      </c>
      <c r="EE69" s="1">
        <v>0</v>
      </c>
      <c r="EF69" s="1">
        <v>0</v>
      </c>
      <c r="EG69" s="1">
        <v>0</v>
      </c>
      <c r="EH69" s="1">
        <v>0</v>
      </c>
      <c r="EI69" s="1">
        <v>0</v>
      </c>
      <c r="EJ69" s="1">
        <v>0</v>
      </c>
      <c r="EK69" s="1">
        <v>0</v>
      </c>
      <c r="EL69" s="1">
        <v>0</v>
      </c>
      <c r="EM69" s="1">
        <v>0</v>
      </c>
      <c r="EN69" s="1">
        <v>0</v>
      </c>
      <c r="EO69" s="1">
        <v>0</v>
      </c>
      <c r="EP69" s="1">
        <v>0</v>
      </c>
      <c r="EQ69" s="1">
        <v>0</v>
      </c>
      <c r="ER69" s="1">
        <v>745004</v>
      </c>
      <c r="ES69" s="1">
        <v>0</v>
      </c>
      <c r="ET69" s="1">
        <v>23413530</v>
      </c>
      <c r="EU69" s="1">
        <v>4543658</v>
      </c>
      <c r="EV69" s="1">
        <v>1753</v>
      </c>
      <c r="EW69" s="1">
        <v>256573</v>
      </c>
      <c r="EX69" s="1">
        <v>0</v>
      </c>
      <c r="EY69" s="1">
        <v>13287</v>
      </c>
      <c r="EZ69" s="1">
        <v>0</v>
      </c>
      <c r="FA69" s="1">
        <v>0</v>
      </c>
      <c r="FB69" s="1">
        <v>4106</v>
      </c>
      <c r="FC69" s="1">
        <v>1063213</v>
      </c>
      <c r="FD69" s="1">
        <v>281939</v>
      </c>
      <c r="FE69" s="1">
        <v>0</v>
      </c>
      <c r="FF69" s="1">
        <v>0</v>
      </c>
      <c r="FG69" s="1">
        <v>319113</v>
      </c>
      <c r="FH69" s="1">
        <v>255502</v>
      </c>
      <c r="FI69" s="1">
        <v>1051</v>
      </c>
      <c r="FJ69" s="1">
        <v>34355</v>
      </c>
      <c r="FK69" s="1">
        <v>716951</v>
      </c>
      <c r="FL69" s="1">
        <v>0</v>
      </c>
      <c r="FM69" s="1">
        <v>0</v>
      </c>
      <c r="FN69" s="1">
        <v>3345</v>
      </c>
      <c r="FO69" s="1">
        <v>0</v>
      </c>
      <c r="FP69" s="1">
        <v>55519</v>
      </c>
      <c r="FQ69" s="1">
        <v>31782</v>
      </c>
      <c r="FR69" s="1">
        <v>4828</v>
      </c>
      <c r="FS69" s="1">
        <v>5558</v>
      </c>
      <c r="FT69" s="1">
        <v>122250</v>
      </c>
      <c r="FU69" s="1">
        <v>15588</v>
      </c>
      <c r="FV69" s="1">
        <v>0</v>
      </c>
      <c r="FW69" s="1">
        <v>1801638</v>
      </c>
      <c r="FX69" s="1">
        <v>0</v>
      </c>
      <c r="FY69" s="1">
        <v>580421</v>
      </c>
      <c r="FZ69" s="1">
        <v>0</v>
      </c>
      <c r="GA69" s="1">
        <v>1406207</v>
      </c>
      <c r="GB69" s="1">
        <v>52202102</v>
      </c>
      <c r="GC69" s="1">
        <v>103005258</v>
      </c>
      <c r="GD69" s="1">
        <v>19296</v>
      </c>
      <c r="GE69" s="1">
        <v>0</v>
      </c>
      <c r="GF69" s="1">
        <v>-15330086</v>
      </c>
      <c r="GG69" s="1">
        <v>29026641</v>
      </c>
      <c r="GH69" s="1">
        <v>5849941</v>
      </c>
      <c r="GI69" s="1">
        <v>122571050</v>
      </c>
      <c r="GJ69" s="12">
        <v>174773152</v>
      </c>
      <c r="GK69" s="1">
        <v>0</v>
      </c>
      <c r="GL69" s="1">
        <v>0</v>
      </c>
      <c r="GM69" s="1">
        <v>0</v>
      </c>
      <c r="GN69" s="1">
        <v>0</v>
      </c>
      <c r="GO69" s="1">
        <v>0</v>
      </c>
      <c r="GP69" s="1">
        <v>0</v>
      </c>
      <c r="GQ69" s="1">
        <v>0</v>
      </c>
      <c r="GR69" s="1">
        <v>0</v>
      </c>
      <c r="GS69" s="1">
        <v>0</v>
      </c>
      <c r="GT69" s="1">
        <v>174773152</v>
      </c>
      <c r="GU69" s="1">
        <v>174773152</v>
      </c>
    </row>
    <row r="70" spans="1:203">
      <c r="A70" s="276"/>
      <c r="B70" s="2" t="s">
        <v>265</v>
      </c>
      <c r="C70" s="1" t="s">
        <v>156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11518234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1927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</v>
      </c>
      <c r="DJ70" s="1">
        <v>0</v>
      </c>
      <c r="DK70" s="1">
        <v>0</v>
      </c>
      <c r="DL70" s="1">
        <v>0</v>
      </c>
      <c r="DM70" s="1">
        <v>0</v>
      </c>
      <c r="DN70" s="1">
        <v>0</v>
      </c>
      <c r="DO70" s="1">
        <v>0</v>
      </c>
      <c r="DP70" s="1">
        <v>0</v>
      </c>
      <c r="DQ70" s="1">
        <v>0</v>
      </c>
      <c r="DR70" s="1">
        <v>0</v>
      </c>
      <c r="DS70" s="1">
        <v>0</v>
      </c>
      <c r="DT70" s="1">
        <v>0</v>
      </c>
      <c r="DU70" s="1">
        <v>0</v>
      </c>
      <c r="DV70" s="1">
        <v>0</v>
      </c>
      <c r="DW70" s="1">
        <v>0</v>
      </c>
      <c r="DX70" s="1">
        <v>0</v>
      </c>
      <c r="DY70" s="1">
        <v>0</v>
      </c>
      <c r="DZ70" s="1">
        <v>0</v>
      </c>
      <c r="EA70" s="1">
        <v>0</v>
      </c>
      <c r="EB70" s="1">
        <v>0</v>
      </c>
      <c r="EC70" s="1">
        <v>0</v>
      </c>
      <c r="ED70" s="1">
        <v>0</v>
      </c>
      <c r="EE70" s="1">
        <v>0</v>
      </c>
      <c r="EF70" s="1">
        <v>0</v>
      </c>
      <c r="EG70" s="1">
        <v>0</v>
      </c>
      <c r="EH70" s="1">
        <v>0</v>
      </c>
      <c r="EI70" s="1">
        <v>0</v>
      </c>
      <c r="EJ70" s="1">
        <v>0</v>
      </c>
      <c r="EK70" s="1">
        <v>0</v>
      </c>
      <c r="EL70" s="1">
        <v>0</v>
      </c>
      <c r="EM70" s="1">
        <v>0</v>
      </c>
      <c r="EN70" s="1">
        <v>0</v>
      </c>
      <c r="EO70" s="1">
        <v>0</v>
      </c>
      <c r="EP70" s="1">
        <v>0</v>
      </c>
      <c r="EQ70" s="1">
        <v>0</v>
      </c>
      <c r="ER70" s="1">
        <v>0</v>
      </c>
      <c r="ES70" s="1">
        <v>0</v>
      </c>
      <c r="ET70" s="1">
        <v>0</v>
      </c>
      <c r="EU70" s="1">
        <v>0</v>
      </c>
      <c r="EV70" s="1">
        <v>0</v>
      </c>
      <c r="EW70" s="1">
        <v>0</v>
      </c>
      <c r="EX70" s="1">
        <v>0</v>
      </c>
      <c r="EY70" s="1">
        <v>0</v>
      </c>
      <c r="EZ70" s="1">
        <v>0</v>
      </c>
      <c r="FA70" s="1">
        <v>0</v>
      </c>
      <c r="FB70" s="1">
        <v>0</v>
      </c>
      <c r="FC70" s="1">
        <v>0</v>
      </c>
      <c r="FD70" s="1">
        <v>0</v>
      </c>
      <c r="FE70" s="1">
        <v>0</v>
      </c>
      <c r="FF70" s="1">
        <v>0</v>
      </c>
      <c r="FG70" s="1">
        <v>0</v>
      </c>
      <c r="FH70" s="1">
        <v>0</v>
      </c>
      <c r="FI70" s="1">
        <v>0</v>
      </c>
      <c r="FJ70" s="1">
        <v>0</v>
      </c>
      <c r="FK70" s="1">
        <v>0</v>
      </c>
      <c r="FL70" s="1">
        <v>0</v>
      </c>
      <c r="FM70" s="1">
        <v>0</v>
      </c>
      <c r="FN70" s="1">
        <v>0</v>
      </c>
      <c r="FO70" s="1">
        <v>0</v>
      </c>
      <c r="FP70" s="1">
        <v>0</v>
      </c>
      <c r="FQ70" s="1">
        <v>0</v>
      </c>
      <c r="FR70" s="1">
        <v>0</v>
      </c>
      <c r="FS70" s="1">
        <v>0</v>
      </c>
      <c r="FT70" s="1">
        <v>0</v>
      </c>
      <c r="FU70" s="1">
        <v>0</v>
      </c>
      <c r="FV70" s="1">
        <v>0</v>
      </c>
      <c r="FW70" s="1">
        <v>0</v>
      </c>
      <c r="FX70" s="1">
        <v>0</v>
      </c>
      <c r="FY70" s="1">
        <v>0</v>
      </c>
      <c r="FZ70" s="1">
        <v>0</v>
      </c>
      <c r="GA70" s="1">
        <v>0</v>
      </c>
      <c r="GB70" s="1">
        <v>11520161</v>
      </c>
      <c r="GC70" s="1">
        <v>0</v>
      </c>
      <c r="GD70" s="1">
        <v>0</v>
      </c>
      <c r="GE70" s="1">
        <v>0</v>
      </c>
      <c r="GF70" s="1">
        <v>-9925719</v>
      </c>
      <c r="GG70" s="1">
        <v>1965580</v>
      </c>
      <c r="GH70" s="1">
        <v>0</v>
      </c>
      <c r="GI70" s="1">
        <v>-7960139</v>
      </c>
      <c r="GJ70" s="12">
        <v>3560022</v>
      </c>
      <c r="GK70" s="1">
        <v>0</v>
      </c>
      <c r="GL70" s="1">
        <v>0</v>
      </c>
      <c r="GM70" s="1">
        <v>0</v>
      </c>
      <c r="GN70" s="1">
        <v>0</v>
      </c>
      <c r="GO70" s="1">
        <v>0</v>
      </c>
      <c r="GP70" s="1">
        <v>0</v>
      </c>
      <c r="GQ70" s="1">
        <v>0</v>
      </c>
      <c r="GR70" s="1">
        <v>0</v>
      </c>
      <c r="GS70" s="1">
        <v>0</v>
      </c>
      <c r="GT70" s="1">
        <v>3560022</v>
      </c>
      <c r="GU70" s="1">
        <v>3560022</v>
      </c>
    </row>
    <row r="71" spans="1:203" ht="15" thickBot="1">
      <c r="A71" s="277"/>
      <c r="B71" s="2" t="s">
        <v>266</v>
      </c>
      <c r="C71" s="1" t="s">
        <v>157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0</v>
      </c>
      <c r="DA71" s="1">
        <v>0</v>
      </c>
      <c r="DB71" s="1">
        <v>0</v>
      </c>
      <c r="DC71" s="1">
        <v>0</v>
      </c>
      <c r="DD71" s="1">
        <v>0</v>
      </c>
      <c r="DE71" s="1">
        <v>0</v>
      </c>
      <c r="DF71" s="1">
        <v>0</v>
      </c>
      <c r="DG71" s="1">
        <v>0</v>
      </c>
      <c r="DH71" s="1">
        <v>0</v>
      </c>
      <c r="DI71" s="1">
        <v>0</v>
      </c>
      <c r="DJ71" s="1">
        <v>0</v>
      </c>
      <c r="DK71" s="1">
        <v>0</v>
      </c>
      <c r="DL71" s="1">
        <v>0</v>
      </c>
      <c r="DM71" s="1">
        <v>0</v>
      </c>
      <c r="DN71" s="1">
        <v>0</v>
      </c>
      <c r="DO71" s="1">
        <v>0</v>
      </c>
      <c r="DP71" s="1">
        <v>0</v>
      </c>
      <c r="DQ71" s="1">
        <v>0</v>
      </c>
      <c r="DR71" s="1">
        <v>0</v>
      </c>
      <c r="DS71" s="1">
        <v>0</v>
      </c>
      <c r="DT71" s="1">
        <v>0</v>
      </c>
      <c r="DU71" s="1">
        <v>0</v>
      </c>
      <c r="DV71" s="1">
        <v>0</v>
      </c>
      <c r="DW71" s="1">
        <v>0</v>
      </c>
      <c r="DX71" s="1">
        <v>0</v>
      </c>
      <c r="DY71" s="1">
        <v>0</v>
      </c>
      <c r="DZ71" s="1">
        <v>0</v>
      </c>
      <c r="EA71" s="1">
        <v>0</v>
      </c>
      <c r="EB71" s="1">
        <v>0</v>
      </c>
      <c r="EC71" s="1">
        <v>0</v>
      </c>
      <c r="ED71" s="1">
        <v>0</v>
      </c>
      <c r="EE71" s="1">
        <v>0</v>
      </c>
      <c r="EF71" s="1">
        <v>0</v>
      </c>
      <c r="EG71" s="1">
        <v>0</v>
      </c>
      <c r="EH71" s="1">
        <v>0</v>
      </c>
      <c r="EI71" s="1">
        <v>0</v>
      </c>
      <c r="EJ71" s="1">
        <v>0</v>
      </c>
      <c r="EK71" s="1">
        <v>0</v>
      </c>
      <c r="EL71" s="1">
        <v>0</v>
      </c>
      <c r="EM71" s="1">
        <v>0</v>
      </c>
      <c r="EN71" s="1">
        <v>0</v>
      </c>
      <c r="EO71" s="1">
        <v>0</v>
      </c>
      <c r="EP71" s="1">
        <v>0</v>
      </c>
      <c r="EQ71" s="1">
        <v>0</v>
      </c>
      <c r="ER71" s="1">
        <v>0</v>
      </c>
      <c r="ES71" s="1">
        <v>0</v>
      </c>
      <c r="ET71" s="1">
        <v>3478390</v>
      </c>
      <c r="EU71" s="1">
        <v>1766</v>
      </c>
      <c r="EV71" s="1">
        <v>0</v>
      </c>
      <c r="EW71" s="1">
        <v>0</v>
      </c>
      <c r="EX71" s="1">
        <v>0</v>
      </c>
      <c r="EY71" s="1">
        <v>0</v>
      </c>
      <c r="EZ71" s="1">
        <v>0</v>
      </c>
      <c r="FA71" s="1">
        <v>0</v>
      </c>
      <c r="FB71" s="1">
        <v>0</v>
      </c>
      <c r="FC71" s="1">
        <v>0</v>
      </c>
      <c r="FD71" s="1">
        <v>0</v>
      </c>
      <c r="FE71" s="1">
        <v>0</v>
      </c>
      <c r="FF71" s="1">
        <v>0</v>
      </c>
      <c r="FG71" s="1">
        <v>0</v>
      </c>
      <c r="FH71" s="1">
        <v>0</v>
      </c>
      <c r="FI71" s="1">
        <v>0</v>
      </c>
      <c r="FJ71" s="1">
        <v>0</v>
      </c>
      <c r="FK71" s="1">
        <v>0</v>
      </c>
      <c r="FL71" s="1">
        <v>0</v>
      </c>
      <c r="FM71" s="1">
        <v>0</v>
      </c>
      <c r="FN71" s="1">
        <v>0</v>
      </c>
      <c r="FO71" s="1">
        <v>0</v>
      </c>
      <c r="FP71" s="1">
        <v>0</v>
      </c>
      <c r="FQ71" s="1">
        <v>0</v>
      </c>
      <c r="FR71" s="1">
        <v>0</v>
      </c>
      <c r="FS71" s="1">
        <v>0</v>
      </c>
      <c r="FT71" s="1">
        <v>0</v>
      </c>
      <c r="FU71" s="1">
        <v>0</v>
      </c>
      <c r="FV71" s="1">
        <v>0</v>
      </c>
      <c r="FW71" s="1">
        <v>4293</v>
      </c>
      <c r="FX71" s="1">
        <v>0</v>
      </c>
      <c r="FY71" s="1">
        <v>0</v>
      </c>
      <c r="FZ71" s="1">
        <v>0</v>
      </c>
      <c r="GA71" s="1">
        <v>1533838</v>
      </c>
      <c r="GB71" s="1">
        <v>5018287</v>
      </c>
      <c r="GC71" s="1">
        <v>59815070</v>
      </c>
      <c r="GD71" s="1">
        <v>0</v>
      </c>
      <c r="GE71" s="1">
        <v>0</v>
      </c>
      <c r="GF71" s="1">
        <v>8532456</v>
      </c>
      <c r="GG71" s="1">
        <v>1349213</v>
      </c>
      <c r="GH71" s="1">
        <v>13929956</v>
      </c>
      <c r="GI71" s="1">
        <v>83626695</v>
      </c>
      <c r="GJ71" s="12">
        <v>88644982</v>
      </c>
      <c r="GK71" s="1">
        <v>0</v>
      </c>
      <c r="GL71" s="1">
        <v>0</v>
      </c>
      <c r="GM71" s="1">
        <v>0</v>
      </c>
      <c r="GN71" s="1">
        <v>0</v>
      </c>
      <c r="GO71" s="1">
        <v>0</v>
      </c>
      <c r="GP71" s="1">
        <v>0</v>
      </c>
      <c r="GQ71" s="1">
        <v>0</v>
      </c>
      <c r="GR71" s="1">
        <v>0</v>
      </c>
      <c r="GS71" s="1">
        <v>0</v>
      </c>
      <c r="GT71" s="1">
        <v>88644982</v>
      </c>
      <c r="GU71" s="1">
        <v>88644982</v>
      </c>
    </row>
    <row r="72" spans="1:203" ht="14.5" customHeight="1">
      <c r="A72" s="278" t="s">
        <v>189</v>
      </c>
      <c r="B72" s="2" t="s">
        <v>267</v>
      </c>
      <c r="C72" s="1" t="s">
        <v>124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1042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2746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4748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3015396</v>
      </c>
      <c r="BS72" s="1">
        <v>16843765</v>
      </c>
      <c r="BT72" s="1">
        <v>158246</v>
      </c>
      <c r="BU72" s="1">
        <v>5124857</v>
      </c>
      <c r="BV72" s="1">
        <v>10016164</v>
      </c>
      <c r="BW72" s="1">
        <v>13397214</v>
      </c>
      <c r="BX72" s="1">
        <v>2343784</v>
      </c>
      <c r="BY72" s="1">
        <v>1307631</v>
      </c>
      <c r="BZ72" s="1">
        <v>0</v>
      </c>
      <c r="CA72" s="1">
        <v>506748</v>
      </c>
      <c r="CB72" s="1">
        <v>380807</v>
      </c>
      <c r="CC72" s="1">
        <v>0</v>
      </c>
      <c r="CD72" s="1">
        <v>627</v>
      </c>
      <c r="CE72" s="1">
        <v>88340</v>
      </c>
      <c r="CF72" s="1">
        <v>0</v>
      </c>
      <c r="CG72" s="1">
        <v>28527</v>
      </c>
      <c r="CH72" s="1">
        <v>11407</v>
      </c>
      <c r="CI72" s="1">
        <v>0</v>
      </c>
      <c r="CJ72" s="1">
        <v>1156</v>
      </c>
      <c r="CK72" s="1">
        <v>1013292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2098</v>
      </c>
      <c r="CR72" s="1">
        <v>0</v>
      </c>
      <c r="CS72" s="1">
        <v>0</v>
      </c>
      <c r="CT72" s="1">
        <v>0</v>
      </c>
      <c r="CU72" s="1">
        <v>0</v>
      </c>
      <c r="CV72" s="1">
        <v>318293</v>
      </c>
      <c r="CW72" s="1">
        <v>505475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13941</v>
      </c>
      <c r="DI72" s="1">
        <v>0</v>
      </c>
      <c r="DJ72" s="1">
        <v>0</v>
      </c>
      <c r="DK72" s="1">
        <v>0</v>
      </c>
      <c r="DL72" s="1">
        <v>0</v>
      </c>
      <c r="DM72" s="1">
        <v>0</v>
      </c>
      <c r="DN72" s="1">
        <v>0</v>
      </c>
      <c r="DO72" s="1">
        <v>0</v>
      </c>
      <c r="DP72" s="1">
        <v>0</v>
      </c>
      <c r="DQ72" s="1">
        <v>0</v>
      </c>
      <c r="DR72" s="1">
        <v>0</v>
      </c>
      <c r="DS72" s="1">
        <v>0</v>
      </c>
      <c r="DT72" s="1">
        <v>0</v>
      </c>
      <c r="DU72" s="1">
        <v>0</v>
      </c>
      <c r="DV72" s="1">
        <v>20303</v>
      </c>
      <c r="DW72" s="1">
        <v>0</v>
      </c>
      <c r="DX72" s="1">
        <v>72764</v>
      </c>
      <c r="DY72" s="1">
        <v>54843</v>
      </c>
      <c r="DZ72" s="1">
        <v>58907</v>
      </c>
      <c r="EA72" s="1">
        <v>1891</v>
      </c>
      <c r="EB72" s="1">
        <v>59796</v>
      </c>
      <c r="EC72" s="1">
        <v>0</v>
      </c>
      <c r="ED72" s="1">
        <v>0</v>
      </c>
      <c r="EE72" s="1">
        <v>7607</v>
      </c>
      <c r="EF72" s="1">
        <v>819828</v>
      </c>
      <c r="EG72" s="1">
        <v>4070781</v>
      </c>
      <c r="EH72" s="1">
        <v>0</v>
      </c>
      <c r="EI72" s="1">
        <v>0</v>
      </c>
      <c r="EJ72" s="1">
        <v>0</v>
      </c>
      <c r="EK72" s="1">
        <v>0</v>
      </c>
      <c r="EL72" s="1">
        <v>0</v>
      </c>
      <c r="EM72" s="1">
        <v>0</v>
      </c>
      <c r="EN72" s="1">
        <v>0</v>
      </c>
      <c r="EO72" s="1">
        <v>0</v>
      </c>
      <c r="EP72" s="1">
        <v>0</v>
      </c>
      <c r="EQ72" s="1">
        <v>0</v>
      </c>
      <c r="ER72" s="1">
        <v>852676</v>
      </c>
      <c r="ES72" s="1">
        <v>56311</v>
      </c>
      <c r="ET72" s="1">
        <v>0</v>
      </c>
      <c r="EU72" s="1">
        <v>0</v>
      </c>
      <c r="EV72" s="1">
        <v>0</v>
      </c>
      <c r="EW72" s="1">
        <v>0</v>
      </c>
      <c r="EX72" s="1">
        <v>0</v>
      </c>
      <c r="EY72" s="1">
        <v>0</v>
      </c>
      <c r="EZ72" s="1">
        <v>0</v>
      </c>
      <c r="FA72" s="1">
        <v>0</v>
      </c>
      <c r="FB72" s="1">
        <v>0</v>
      </c>
      <c r="FC72" s="1">
        <v>0</v>
      </c>
      <c r="FD72" s="1">
        <v>0</v>
      </c>
      <c r="FE72" s="1">
        <v>0</v>
      </c>
      <c r="FF72" s="1">
        <v>0</v>
      </c>
      <c r="FG72" s="1">
        <v>0</v>
      </c>
      <c r="FH72" s="1">
        <v>0</v>
      </c>
      <c r="FI72" s="1">
        <v>0</v>
      </c>
      <c r="FJ72" s="1">
        <v>0</v>
      </c>
      <c r="FK72" s="1">
        <v>0</v>
      </c>
      <c r="FL72" s="1">
        <v>0</v>
      </c>
      <c r="FM72" s="1">
        <v>0</v>
      </c>
      <c r="FN72" s="1">
        <v>0</v>
      </c>
      <c r="FO72" s="1">
        <v>0</v>
      </c>
      <c r="FP72" s="1">
        <v>6874</v>
      </c>
      <c r="FQ72" s="1">
        <v>0</v>
      </c>
      <c r="FR72" s="1">
        <v>0</v>
      </c>
      <c r="FS72" s="1">
        <v>0</v>
      </c>
      <c r="FT72" s="1">
        <v>0</v>
      </c>
      <c r="FU72" s="1">
        <v>0</v>
      </c>
      <c r="FV72" s="1">
        <v>0</v>
      </c>
      <c r="FW72" s="1">
        <v>0</v>
      </c>
      <c r="FX72" s="1">
        <v>193760</v>
      </c>
      <c r="FY72" s="1">
        <v>10973</v>
      </c>
      <c r="FZ72" s="1">
        <v>0</v>
      </c>
      <c r="GA72" s="1">
        <v>606691</v>
      </c>
      <c r="GB72" s="1">
        <v>61980309</v>
      </c>
      <c r="GC72" s="1">
        <v>70695</v>
      </c>
      <c r="GD72" s="1">
        <v>0</v>
      </c>
      <c r="GE72" s="1">
        <v>0</v>
      </c>
      <c r="GF72" s="1">
        <v>-7359922</v>
      </c>
      <c r="GG72" s="1">
        <v>51030791</v>
      </c>
      <c r="GH72" s="1">
        <v>0</v>
      </c>
      <c r="GI72" s="1">
        <v>43741564</v>
      </c>
      <c r="GJ72" s="13">
        <v>105721873</v>
      </c>
      <c r="GK72" s="1">
        <v>0</v>
      </c>
      <c r="GL72" s="1">
        <v>0</v>
      </c>
      <c r="GM72" s="1">
        <v>0</v>
      </c>
      <c r="GN72" s="1">
        <v>0</v>
      </c>
      <c r="GO72" s="1">
        <v>0</v>
      </c>
      <c r="GP72" s="1">
        <v>0</v>
      </c>
      <c r="GQ72" s="1">
        <v>0</v>
      </c>
      <c r="GR72" s="1">
        <v>0</v>
      </c>
      <c r="GS72" s="1">
        <v>0</v>
      </c>
      <c r="GT72" s="1">
        <v>105721873</v>
      </c>
      <c r="GU72" s="1">
        <v>105721873</v>
      </c>
    </row>
    <row r="73" spans="1:203">
      <c r="A73" s="279"/>
      <c r="B73" s="2" t="s">
        <v>268</v>
      </c>
      <c r="C73" s="1" t="s">
        <v>110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63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186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3236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2286950</v>
      </c>
      <c r="BT73" s="1">
        <v>1129126</v>
      </c>
      <c r="BU73" s="1">
        <v>7930740</v>
      </c>
      <c r="BV73" s="1">
        <v>5194124</v>
      </c>
      <c r="BW73" s="1">
        <v>75483759</v>
      </c>
      <c r="BX73" s="1">
        <v>592706</v>
      </c>
      <c r="BY73" s="1">
        <v>237</v>
      </c>
      <c r="BZ73" s="1">
        <v>0</v>
      </c>
      <c r="CA73" s="1">
        <v>1463843</v>
      </c>
      <c r="CB73" s="1">
        <v>2127331</v>
      </c>
      <c r="CC73" s="1">
        <v>0</v>
      </c>
      <c r="CD73" s="1">
        <v>0</v>
      </c>
      <c r="CE73" s="1">
        <v>9372</v>
      </c>
      <c r="CF73" s="1">
        <v>0</v>
      </c>
      <c r="CG73" s="1">
        <v>18936</v>
      </c>
      <c r="CH73" s="1">
        <v>80042</v>
      </c>
      <c r="CI73" s="1">
        <v>0</v>
      </c>
      <c r="CJ73" s="1">
        <v>0</v>
      </c>
      <c r="CK73" s="1">
        <v>4511900</v>
      </c>
      <c r="CL73" s="1">
        <v>0</v>
      </c>
      <c r="CM73" s="1">
        <v>271310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31464</v>
      </c>
      <c r="CV73" s="1">
        <v>103946</v>
      </c>
      <c r="CW73" s="1">
        <v>0</v>
      </c>
      <c r="CX73" s="1">
        <v>356706</v>
      </c>
      <c r="CY73" s="1">
        <v>0</v>
      </c>
      <c r="CZ73" s="1">
        <v>0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1140</v>
      </c>
      <c r="DH73" s="1">
        <v>44892</v>
      </c>
      <c r="DI73" s="1">
        <v>0</v>
      </c>
      <c r="DJ73" s="1">
        <v>0</v>
      </c>
      <c r="DK73" s="1">
        <v>0</v>
      </c>
      <c r="DL73" s="1">
        <v>0</v>
      </c>
      <c r="DM73" s="1">
        <v>0</v>
      </c>
      <c r="DN73" s="1">
        <v>0</v>
      </c>
      <c r="DO73" s="1">
        <v>0</v>
      </c>
      <c r="DP73" s="1">
        <v>0</v>
      </c>
      <c r="DQ73" s="1">
        <v>0</v>
      </c>
      <c r="DR73" s="1">
        <v>0</v>
      </c>
      <c r="DS73" s="1">
        <v>0</v>
      </c>
      <c r="DT73" s="1">
        <v>0</v>
      </c>
      <c r="DU73" s="1">
        <v>0</v>
      </c>
      <c r="DV73" s="1">
        <v>3170</v>
      </c>
      <c r="DW73" s="1">
        <v>0</v>
      </c>
      <c r="DX73" s="1">
        <v>63868</v>
      </c>
      <c r="DY73" s="1">
        <v>4639</v>
      </c>
      <c r="DZ73" s="1">
        <v>5849</v>
      </c>
      <c r="EA73" s="1">
        <v>0</v>
      </c>
      <c r="EB73" s="1">
        <v>16603</v>
      </c>
      <c r="EC73" s="1">
        <v>0</v>
      </c>
      <c r="ED73" s="1">
        <v>272650</v>
      </c>
      <c r="EE73" s="1">
        <v>88687</v>
      </c>
      <c r="EF73" s="1">
        <v>33533</v>
      </c>
      <c r="EG73" s="1">
        <v>3215069</v>
      </c>
      <c r="EH73" s="1">
        <v>0</v>
      </c>
      <c r="EI73" s="1">
        <v>0</v>
      </c>
      <c r="EJ73" s="1">
        <v>0</v>
      </c>
      <c r="EK73" s="1">
        <v>10213</v>
      </c>
      <c r="EL73" s="1">
        <v>10996</v>
      </c>
      <c r="EM73" s="1">
        <v>0</v>
      </c>
      <c r="EN73" s="1">
        <v>0</v>
      </c>
      <c r="EO73" s="1">
        <v>0</v>
      </c>
      <c r="EP73" s="1">
        <v>0</v>
      </c>
      <c r="EQ73" s="1">
        <v>0</v>
      </c>
      <c r="ER73" s="1">
        <v>70236</v>
      </c>
      <c r="ES73" s="1">
        <v>9122</v>
      </c>
      <c r="ET73" s="1">
        <v>71888</v>
      </c>
      <c r="EU73" s="1">
        <v>103613</v>
      </c>
      <c r="EV73" s="1">
        <v>0</v>
      </c>
      <c r="EW73" s="1">
        <v>0</v>
      </c>
      <c r="EX73" s="1">
        <v>0</v>
      </c>
      <c r="EY73" s="1">
        <v>0</v>
      </c>
      <c r="EZ73" s="1">
        <v>0</v>
      </c>
      <c r="FA73" s="1">
        <v>0</v>
      </c>
      <c r="FB73" s="1">
        <v>0</v>
      </c>
      <c r="FC73" s="1">
        <v>0</v>
      </c>
      <c r="FD73" s="1">
        <v>6081</v>
      </c>
      <c r="FE73" s="1">
        <v>402</v>
      </c>
      <c r="FF73" s="1">
        <v>0</v>
      </c>
      <c r="FG73" s="1">
        <v>0</v>
      </c>
      <c r="FH73" s="1">
        <v>0</v>
      </c>
      <c r="FI73" s="1">
        <v>0</v>
      </c>
      <c r="FJ73" s="1">
        <v>0</v>
      </c>
      <c r="FK73" s="1">
        <v>352812</v>
      </c>
      <c r="FL73" s="1">
        <v>0</v>
      </c>
      <c r="FM73" s="1">
        <v>14645</v>
      </c>
      <c r="FN73" s="1">
        <v>0</v>
      </c>
      <c r="FO73" s="1">
        <v>0</v>
      </c>
      <c r="FP73" s="1">
        <v>53836</v>
      </c>
      <c r="FQ73" s="1">
        <v>0</v>
      </c>
      <c r="FR73" s="1">
        <v>0</v>
      </c>
      <c r="FS73" s="1">
        <v>9808</v>
      </c>
      <c r="FT73" s="1">
        <v>1740</v>
      </c>
      <c r="FU73" s="1">
        <v>24540</v>
      </c>
      <c r="FV73" s="1">
        <v>0</v>
      </c>
      <c r="FW73" s="1">
        <v>1407</v>
      </c>
      <c r="FX73" s="1">
        <v>7135</v>
      </c>
      <c r="FY73" s="1">
        <v>448352</v>
      </c>
      <c r="FZ73" s="1">
        <v>0</v>
      </c>
      <c r="GA73" s="1">
        <v>916214</v>
      </c>
      <c r="GB73" s="1">
        <v>107459117</v>
      </c>
      <c r="GC73" s="1">
        <v>2721755</v>
      </c>
      <c r="GD73" s="1">
        <v>0</v>
      </c>
      <c r="GE73" s="1">
        <v>0</v>
      </c>
      <c r="GF73" s="1">
        <v>5488316</v>
      </c>
      <c r="GG73" s="1">
        <v>55757240</v>
      </c>
      <c r="GH73" s="1">
        <v>252406</v>
      </c>
      <c r="GI73" s="1">
        <v>64219717</v>
      </c>
      <c r="GJ73" s="13">
        <v>171678834</v>
      </c>
      <c r="GK73" s="1">
        <v>0</v>
      </c>
      <c r="GL73" s="1">
        <v>0</v>
      </c>
      <c r="GM73" s="1">
        <v>0</v>
      </c>
      <c r="GN73" s="1">
        <v>0</v>
      </c>
      <c r="GO73" s="1">
        <v>0</v>
      </c>
      <c r="GP73" s="1">
        <v>0</v>
      </c>
      <c r="GQ73" s="1">
        <v>0</v>
      </c>
      <c r="GR73" s="1">
        <v>0</v>
      </c>
      <c r="GS73" s="1">
        <v>0</v>
      </c>
      <c r="GT73" s="1">
        <v>171678834</v>
      </c>
      <c r="GU73" s="1">
        <v>171678834</v>
      </c>
    </row>
    <row r="74" spans="1:203">
      <c r="A74" s="279"/>
      <c r="B74" s="2" t="s">
        <v>269</v>
      </c>
      <c r="C74" s="1" t="s">
        <v>160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405377</v>
      </c>
      <c r="BS74" s="1">
        <v>1949885</v>
      </c>
      <c r="BT74" s="1">
        <v>0</v>
      </c>
      <c r="BU74" s="1">
        <v>2058701</v>
      </c>
      <c r="BV74" s="1">
        <v>595267</v>
      </c>
      <c r="BW74" s="1">
        <v>2711732</v>
      </c>
      <c r="BX74" s="1">
        <v>0</v>
      </c>
      <c r="BY74" s="1">
        <v>1201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0</v>
      </c>
      <c r="CZ74" s="1">
        <v>0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</v>
      </c>
      <c r="DJ74" s="1">
        <v>0</v>
      </c>
      <c r="DK74" s="1">
        <v>0</v>
      </c>
      <c r="DL74" s="1">
        <v>0</v>
      </c>
      <c r="DM74" s="1">
        <v>0</v>
      </c>
      <c r="DN74" s="1">
        <v>0</v>
      </c>
      <c r="DO74" s="1">
        <v>0</v>
      </c>
      <c r="DP74" s="1">
        <v>0</v>
      </c>
      <c r="DQ74" s="1">
        <v>0</v>
      </c>
      <c r="DR74" s="1">
        <v>0</v>
      </c>
      <c r="DS74" s="1">
        <v>0</v>
      </c>
      <c r="DT74" s="1">
        <v>0</v>
      </c>
      <c r="DU74" s="1">
        <v>0</v>
      </c>
      <c r="DV74" s="1">
        <v>0</v>
      </c>
      <c r="DW74" s="1">
        <v>0</v>
      </c>
      <c r="DX74" s="1">
        <v>0</v>
      </c>
      <c r="DY74" s="1">
        <v>0</v>
      </c>
      <c r="DZ74" s="1">
        <v>0</v>
      </c>
      <c r="EA74" s="1">
        <v>0</v>
      </c>
      <c r="EB74" s="1">
        <v>0</v>
      </c>
      <c r="EC74" s="1">
        <v>0</v>
      </c>
      <c r="ED74" s="1">
        <v>0</v>
      </c>
      <c r="EE74" s="1">
        <v>0</v>
      </c>
      <c r="EF74" s="1">
        <v>0</v>
      </c>
      <c r="EG74" s="1">
        <v>233041</v>
      </c>
      <c r="EH74" s="1">
        <v>0</v>
      </c>
      <c r="EI74" s="1">
        <v>0</v>
      </c>
      <c r="EJ74" s="1">
        <v>0</v>
      </c>
      <c r="EK74" s="1">
        <v>0</v>
      </c>
      <c r="EL74" s="1">
        <v>0</v>
      </c>
      <c r="EM74" s="1">
        <v>0</v>
      </c>
      <c r="EN74" s="1">
        <v>0</v>
      </c>
      <c r="EO74" s="1">
        <v>0</v>
      </c>
      <c r="EP74" s="1">
        <v>0</v>
      </c>
      <c r="EQ74" s="1">
        <v>0</v>
      </c>
      <c r="ER74" s="1">
        <v>0</v>
      </c>
      <c r="ES74" s="1">
        <v>0</v>
      </c>
      <c r="ET74" s="1">
        <v>0</v>
      </c>
      <c r="EU74" s="1">
        <v>0</v>
      </c>
      <c r="EV74" s="1">
        <v>0</v>
      </c>
      <c r="EW74" s="1">
        <v>0</v>
      </c>
      <c r="EX74" s="1">
        <v>0</v>
      </c>
      <c r="EY74" s="1">
        <v>0</v>
      </c>
      <c r="EZ74" s="1">
        <v>0</v>
      </c>
      <c r="FA74" s="1">
        <v>0</v>
      </c>
      <c r="FB74" s="1">
        <v>0</v>
      </c>
      <c r="FC74" s="1">
        <v>0</v>
      </c>
      <c r="FD74" s="1">
        <v>0</v>
      </c>
      <c r="FE74" s="1">
        <v>0</v>
      </c>
      <c r="FF74" s="1">
        <v>0</v>
      </c>
      <c r="FG74" s="1">
        <v>0</v>
      </c>
      <c r="FH74" s="1">
        <v>0</v>
      </c>
      <c r="FI74" s="1">
        <v>0</v>
      </c>
      <c r="FJ74" s="1">
        <v>0</v>
      </c>
      <c r="FK74" s="1">
        <v>0</v>
      </c>
      <c r="FL74" s="1">
        <v>0</v>
      </c>
      <c r="FM74" s="1">
        <v>0</v>
      </c>
      <c r="FN74" s="1">
        <v>0</v>
      </c>
      <c r="FO74" s="1">
        <v>0</v>
      </c>
      <c r="FP74" s="1">
        <v>0</v>
      </c>
      <c r="FQ74" s="1">
        <v>0</v>
      </c>
      <c r="FR74" s="1">
        <v>0</v>
      </c>
      <c r="FS74" s="1">
        <v>0</v>
      </c>
      <c r="FT74" s="1">
        <v>0</v>
      </c>
      <c r="FU74" s="1">
        <v>0</v>
      </c>
      <c r="FV74" s="1">
        <v>0</v>
      </c>
      <c r="FW74" s="1">
        <v>0</v>
      </c>
      <c r="FX74" s="1">
        <v>0</v>
      </c>
      <c r="FY74" s="1">
        <v>0</v>
      </c>
      <c r="FZ74" s="1">
        <v>0</v>
      </c>
      <c r="GA74" s="1">
        <v>303883</v>
      </c>
      <c r="GB74" s="1">
        <v>8259087</v>
      </c>
      <c r="GC74" s="1">
        <v>0</v>
      </c>
      <c r="GD74" s="1">
        <v>0</v>
      </c>
      <c r="GE74" s="1">
        <v>0</v>
      </c>
      <c r="GF74" s="1">
        <v>0</v>
      </c>
      <c r="GG74" s="1">
        <v>0</v>
      </c>
      <c r="GH74" s="1">
        <v>0</v>
      </c>
      <c r="GI74" s="1">
        <v>0</v>
      </c>
      <c r="GJ74" s="13">
        <v>8259087</v>
      </c>
      <c r="GK74" s="1">
        <v>0</v>
      </c>
      <c r="GL74" s="1">
        <v>0</v>
      </c>
      <c r="GM74" s="1">
        <v>0</v>
      </c>
      <c r="GN74" s="1">
        <v>0</v>
      </c>
      <c r="GO74" s="1">
        <v>0</v>
      </c>
      <c r="GP74" s="1">
        <v>0</v>
      </c>
      <c r="GQ74" s="1">
        <v>0</v>
      </c>
      <c r="GR74" s="1">
        <v>0</v>
      </c>
      <c r="GS74" s="1">
        <v>0</v>
      </c>
      <c r="GT74" s="1">
        <v>8259087</v>
      </c>
      <c r="GU74" s="1">
        <v>8259087</v>
      </c>
    </row>
    <row r="75" spans="1:203">
      <c r="A75" s="279"/>
      <c r="B75" s="2" t="s">
        <v>270</v>
      </c>
      <c r="C75" s="1" t="s">
        <v>140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4032</v>
      </c>
      <c r="AR75" s="1">
        <v>0</v>
      </c>
      <c r="AS75" s="1">
        <v>2287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7</v>
      </c>
      <c r="BD75" s="1">
        <v>0</v>
      </c>
      <c r="BE75" s="1">
        <v>0</v>
      </c>
      <c r="BF75" s="1">
        <v>1615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216</v>
      </c>
      <c r="BR75" s="1">
        <v>0</v>
      </c>
      <c r="BS75" s="1">
        <v>35090</v>
      </c>
      <c r="BT75" s="1">
        <v>0</v>
      </c>
      <c r="BU75" s="1">
        <v>567028</v>
      </c>
      <c r="BV75" s="1">
        <v>28303</v>
      </c>
      <c r="BW75" s="1">
        <v>253099</v>
      </c>
      <c r="BX75" s="1">
        <v>39945</v>
      </c>
      <c r="BY75" s="1">
        <v>11202</v>
      </c>
      <c r="BZ75" s="1">
        <v>0</v>
      </c>
      <c r="CA75" s="1">
        <v>259600</v>
      </c>
      <c r="CB75" s="1">
        <v>34901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42545</v>
      </c>
      <c r="CV75" s="1">
        <v>16296</v>
      </c>
      <c r="CW75" s="1">
        <v>0</v>
      </c>
      <c r="CX75" s="1">
        <v>2123</v>
      </c>
      <c r="CY75" s="1">
        <v>0</v>
      </c>
      <c r="CZ75" s="1">
        <v>0</v>
      </c>
      <c r="DA75" s="1">
        <v>0</v>
      </c>
      <c r="DB75" s="1">
        <v>0</v>
      </c>
      <c r="DC75" s="1">
        <v>0</v>
      </c>
      <c r="DD75" s="1">
        <v>0</v>
      </c>
      <c r="DE75" s="1">
        <v>0</v>
      </c>
      <c r="DF75" s="1">
        <v>0</v>
      </c>
      <c r="DG75" s="1">
        <v>0</v>
      </c>
      <c r="DH75" s="1">
        <v>35031</v>
      </c>
      <c r="DI75" s="1">
        <v>0</v>
      </c>
      <c r="DJ75" s="1">
        <v>0</v>
      </c>
      <c r="DK75" s="1">
        <v>0</v>
      </c>
      <c r="DL75" s="1">
        <v>0</v>
      </c>
      <c r="DM75" s="1">
        <v>0</v>
      </c>
      <c r="DN75" s="1">
        <v>0</v>
      </c>
      <c r="DO75" s="1">
        <v>0</v>
      </c>
      <c r="DP75" s="1">
        <v>0</v>
      </c>
      <c r="DQ75" s="1">
        <v>0</v>
      </c>
      <c r="DR75" s="1">
        <v>24234</v>
      </c>
      <c r="DS75" s="1">
        <v>1196500</v>
      </c>
      <c r="DT75" s="1">
        <v>0</v>
      </c>
      <c r="DU75" s="1">
        <v>0</v>
      </c>
      <c r="DV75" s="1">
        <v>0</v>
      </c>
      <c r="DW75" s="1">
        <v>0</v>
      </c>
      <c r="DX75" s="1">
        <v>319183</v>
      </c>
      <c r="DY75" s="1">
        <v>36838</v>
      </c>
      <c r="DZ75" s="1">
        <v>18075</v>
      </c>
      <c r="EA75" s="1">
        <v>14819</v>
      </c>
      <c r="EB75" s="1">
        <v>91086</v>
      </c>
      <c r="EC75" s="1">
        <v>0</v>
      </c>
      <c r="ED75" s="1">
        <v>72863</v>
      </c>
      <c r="EE75" s="1">
        <v>0</v>
      </c>
      <c r="EF75" s="1">
        <v>19483</v>
      </c>
      <c r="EG75" s="1">
        <v>468335</v>
      </c>
      <c r="EH75" s="1">
        <v>0</v>
      </c>
      <c r="EI75" s="1">
        <v>0</v>
      </c>
      <c r="EJ75" s="1">
        <v>0</v>
      </c>
      <c r="EK75" s="1">
        <v>66910</v>
      </c>
      <c r="EL75" s="1">
        <v>58468</v>
      </c>
      <c r="EM75" s="1">
        <v>0</v>
      </c>
      <c r="EN75" s="1">
        <v>0</v>
      </c>
      <c r="EO75" s="1">
        <v>0</v>
      </c>
      <c r="EP75" s="1">
        <v>0</v>
      </c>
      <c r="EQ75" s="1">
        <v>0</v>
      </c>
      <c r="ER75" s="1">
        <v>14465</v>
      </c>
      <c r="ES75" s="1">
        <v>15513</v>
      </c>
      <c r="ET75" s="1">
        <v>8859</v>
      </c>
      <c r="EU75" s="1">
        <v>5272026</v>
      </c>
      <c r="EV75" s="1">
        <v>5058</v>
      </c>
      <c r="EW75" s="1">
        <v>143560</v>
      </c>
      <c r="EX75" s="1">
        <v>0</v>
      </c>
      <c r="EY75" s="1">
        <v>0</v>
      </c>
      <c r="EZ75" s="1">
        <v>0</v>
      </c>
      <c r="FA75" s="1">
        <v>0</v>
      </c>
      <c r="FB75" s="1">
        <v>0</v>
      </c>
      <c r="FC75" s="1">
        <v>19232</v>
      </c>
      <c r="FD75" s="1">
        <v>141637</v>
      </c>
      <c r="FE75" s="1">
        <v>7152</v>
      </c>
      <c r="FF75" s="1">
        <v>178</v>
      </c>
      <c r="FG75" s="1">
        <v>877640</v>
      </c>
      <c r="FH75" s="1">
        <v>244301</v>
      </c>
      <c r="FI75" s="1">
        <v>10593</v>
      </c>
      <c r="FJ75" s="1">
        <v>143611</v>
      </c>
      <c r="FK75" s="1">
        <v>496952</v>
      </c>
      <c r="FL75" s="1">
        <v>0</v>
      </c>
      <c r="FM75" s="1">
        <v>18991</v>
      </c>
      <c r="FN75" s="1">
        <v>106201</v>
      </c>
      <c r="FO75" s="1">
        <v>38770</v>
      </c>
      <c r="FP75" s="1">
        <v>4435</v>
      </c>
      <c r="FQ75" s="1">
        <v>24033</v>
      </c>
      <c r="FR75" s="1">
        <v>240364</v>
      </c>
      <c r="FS75" s="1">
        <v>918</v>
      </c>
      <c r="FT75" s="1">
        <v>1181</v>
      </c>
      <c r="FU75" s="1">
        <v>77622</v>
      </c>
      <c r="FV75" s="1">
        <v>40</v>
      </c>
      <c r="FW75" s="1">
        <v>72030</v>
      </c>
      <c r="FX75" s="1">
        <v>93226</v>
      </c>
      <c r="FY75" s="1">
        <v>496732</v>
      </c>
      <c r="FZ75" s="1">
        <v>0</v>
      </c>
      <c r="GA75" s="1">
        <v>617968</v>
      </c>
      <c r="GB75" s="1">
        <v>12913402</v>
      </c>
      <c r="GC75" s="1">
        <v>9671154</v>
      </c>
      <c r="GD75" s="1">
        <v>54572</v>
      </c>
      <c r="GE75" s="1">
        <v>281716</v>
      </c>
      <c r="GF75" s="1">
        <v>13512033</v>
      </c>
      <c r="GG75" s="1">
        <v>22451913</v>
      </c>
      <c r="GH75" s="1">
        <v>15603075</v>
      </c>
      <c r="GI75" s="1">
        <v>61574463</v>
      </c>
      <c r="GJ75" s="13">
        <v>74487865</v>
      </c>
      <c r="GK75" s="1">
        <v>0</v>
      </c>
      <c r="GL75" s="1">
        <v>0</v>
      </c>
      <c r="GM75" s="1">
        <v>0</v>
      </c>
      <c r="GN75" s="1">
        <v>0</v>
      </c>
      <c r="GO75" s="1">
        <v>0</v>
      </c>
      <c r="GP75" s="1">
        <v>0</v>
      </c>
      <c r="GQ75" s="1">
        <v>0</v>
      </c>
      <c r="GR75" s="1">
        <v>0</v>
      </c>
      <c r="GS75" s="1">
        <v>0</v>
      </c>
      <c r="GT75" s="1">
        <v>74487865</v>
      </c>
      <c r="GU75" s="1">
        <v>74487865</v>
      </c>
    </row>
    <row r="76" spans="1:203">
      <c r="A76" s="279"/>
      <c r="B76" s="2" t="s">
        <v>271</v>
      </c>
      <c r="C76" s="1" t="s">
        <v>4</v>
      </c>
      <c r="D76" s="1">
        <v>563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417</v>
      </c>
      <c r="AB76" s="1">
        <v>0</v>
      </c>
      <c r="AC76" s="1">
        <v>0</v>
      </c>
      <c r="AD76" s="1">
        <v>0</v>
      </c>
      <c r="AE76" s="1">
        <v>288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20540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808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98012</v>
      </c>
      <c r="BV76" s="1">
        <v>266705</v>
      </c>
      <c r="BW76" s="1">
        <v>9514</v>
      </c>
      <c r="BX76" s="1">
        <v>105192</v>
      </c>
      <c r="BY76" s="1">
        <v>6082</v>
      </c>
      <c r="BZ76" s="1">
        <v>0</v>
      </c>
      <c r="CA76" s="1">
        <v>47973</v>
      </c>
      <c r="CB76" s="1">
        <v>73085</v>
      </c>
      <c r="CC76" s="1">
        <v>0</v>
      </c>
      <c r="CD76" s="1">
        <v>0</v>
      </c>
      <c r="CE76" s="1">
        <v>241</v>
      </c>
      <c r="CF76" s="1">
        <v>0</v>
      </c>
      <c r="CG76" s="1">
        <v>0</v>
      </c>
      <c r="CH76" s="1">
        <v>69786</v>
      </c>
      <c r="CI76" s="1">
        <v>167682</v>
      </c>
      <c r="CJ76" s="1">
        <v>23905</v>
      </c>
      <c r="CK76" s="1">
        <v>1041458</v>
      </c>
      <c r="CL76" s="1">
        <v>5472</v>
      </c>
      <c r="CM76" s="1">
        <v>56102</v>
      </c>
      <c r="CN76" s="1">
        <v>30473</v>
      </c>
      <c r="CO76" s="1">
        <v>7806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9498</v>
      </c>
      <c r="CX76" s="1">
        <v>82355</v>
      </c>
      <c r="CY76" s="1">
        <v>0</v>
      </c>
      <c r="CZ76" s="1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34957</v>
      </c>
      <c r="DI76" s="1">
        <v>0</v>
      </c>
      <c r="DJ76" s="1">
        <v>0</v>
      </c>
      <c r="DK76" s="1">
        <v>27725</v>
      </c>
      <c r="DL76" s="1">
        <v>0</v>
      </c>
      <c r="DM76" s="1">
        <v>93145</v>
      </c>
      <c r="DN76" s="1">
        <v>0</v>
      </c>
      <c r="DO76" s="1">
        <v>211494</v>
      </c>
      <c r="DP76" s="1">
        <v>47428</v>
      </c>
      <c r="DQ76" s="1">
        <v>62703</v>
      </c>
      <c r="DR76" s="1">
        <v>26884</v>
      </c>
      <c r="DS76" s="1">
        <v>1174529</v>
      </c>
      <c r="DT76" s="1">
        <v>33074</v>
      </c>
      <c r="DU76" s="1">
        <v>275615</v>
      </c>
      <c r="DV76" s="1">
        <v>275691</v>
      </c>
      <c r="DW76" s="1">
        <v>0</v>
      </c>
      <c r="DX76" s="1">
        <v>198154</v>
      </c>
      <c r="DY76" s="1">
        <v>66766</v>
      </c>
      <c r="DZ76" s="1">
        <v>190361</v>
      </c>
      <c r="EA76" s="1">
        <v>2534</v>
      </c>
      <c r="EB76" s="1">
        <v>0</v>
      </c>
      <c r="EC76" s="1">
        <v>0</v>
      </c>
      <c r="ED76" s="1">
        <v>14842</v>
      </c>
      <c r="EE76" s="1">
        <v>0</v>
      </c>
      <c r="EF76" s="1">
        <v>15672</v>
      </c>
      <c r="EG76" s="1">
        <v>98073</v>
      </c>
      <c r="EH76" s="1">
        <v>114496</v>
      </c>
      <c r="EI76" s="1">
        <v>0</v>
      </c>
      <c r="EJ76" s="1">
        <v>6058</v>
      </c>
      <c r="EK76" s="1">
        <v>141385</v>
      </c>
      <c r="EL76" s="1">
        <v>88810</v>
      </c>
      <c r="EM76" s="1">
        <v>0</v>
      </c>
      <c r="EN76" s="1">
        <v>0</v>
      </c>
      <c r="EO76" s="1">
        <v>0</v>
      </c>
      <c r="EP76" s="1">
        <v>0</v>
      </c>
      <c r="EQ76" s="1">
        <v>0</v>
      </c>
      <c r="ER76" s="1">
        <v>1116249</v>
      </c>
      <c r="ES76" s="1">
        <v>2256832</v>
      </c>
      <c r="ET76" s="1">
        <v>17820</v>
      </c>
      <c r="EU76" s="1">
        <v>37724</v>
      </c>
      <c r="EV76" s="1">
        <v>548</v>
      </c>
      <c r="EW76" s="1">
        <v>0</v>
      </c>
      <c r="EX76" s="1">
        <v>0</v>
      </c>
      <c r="EY76" s="1">
        <v>0</v>
      </c>
      <c r="EZ76" s="1">
        <v>0</v>
      </c>
      <c r="FA76" s="1">
        <v>0</v>
      </c>
      <c r="FB76" s="1">
        <v>0</v>
      </c>
      <c r="FC76" s="1">
        <v>43158</v>
      </c>
      <c r="FD76" s="1">
        <v>0</v>
      </c>
      <c r="FE76" s="1">
        <v>0</v>
      </c>
      <c r="FF76" s="1">
        <v>0</v>
      </c>
      <c r="FG76" s="1">
        <v>740665</v>
      </c>
      <c r="FH76" s="1">
        <v>232933</v>
      </c>
      <c r="FI76" s="1">
        <v>0</v>
      </c>
      <c r="FJ76" s="1">
        <v>0</v>
      </c>
      <c r="FK76" s="1">
        <v>4717</v>
      </c>
      <c r="FL76" s="1">
        <v>0</v>
      </c>
      <c r="FM76" s="1">
        <v>14142</v>
      </c>
      <c r="FN76" s="1">
        <v>36817</v>
      </c>
      <c r="FO76" s="1">
        <v>0</v>
      </c>
      <c r="FP76" s="1">
        <v>912823</v>
      </c>
      <c r="FQ76" s="1">
        <v>12929</v>
      </c>
      <c r="FR76" s="1">
        <v>93211</v>
      </c>
      <c r="FS76" s="1">
        <v>379</v>
      </c>
      <c r="FT76" s="1">
        <v>373</v>
      </c>
      <c r="FU76" s="1">
        <v>7363</v>
      </c>
      <c r="FV76" s="1">
        <v>0</v>
      </c>
      <c r="FW76" s="1">
        <v>81409</v>
      </c>
      <c r="FX76" s="1">
        <v>1872</v>
      </c>
      <c r="FY76" s="1">
        <v>65757</v>
      </c>
      <c r="FZ76" s="1">
        <v>0</v>
      </c>
      <c r="GA76" s="1">
        <v>3894</v>
      </c>
      <c r="GB76" s="1">
        <v>11005968</v>
      </c>
      <c r="GC76" s="1">
        <v>234729</v>
      </c>
      <c r="GD76" s="1">
        <v>0</v>
      </c>
      <c r="GE76" s="1">
        <v>926967</v>
      </c>
      <c r="GF76" s="1">
        <v>-44125079</v>
      </c>
      <c r="GG76" s="1">
        <v>72653229</v>
      </c>
      <c r="GH76" s="1">
        <v>10156109</v>
      </c>
      <c r="GI76" s="1">
        <v>39845955</v>
      </c>
      <c r="GJ76" s="13">
        <v>50851923</v>
      </c>
      <c r="GK76" s="1">
        <v>0</v>
      </c>
      <c r="GL76" s="1">
        <v>0</v>
      </c>
      <c r="GM76" s="1">
        <v>0</v>
      </c>
      <c r="GN76" s="1">
        <v>0</v>
      </c>
      <c r="GO76" s="1">
        <v>0</v>
      </c>
      <c r="GP76" s="1">
        <v>0</v>
      </c>
      <c r="GQ76" s="1">
        <v>0</v>
      </c>
      <c r="GR76" s="1">
        <v>0</v>
      </c>
      <c r="GS76" s="1">
        <v>0</v>
      </c>
      <c r="GT76" s="1">
        <v>50851923</v>
      </c>
      <c r="GU76" s="1">
        <v>50851923</v>
      </c>
    </row>
    <row r="77" spans="1:203">
      <c r="A77" s="279"/>
      <c r="B77" s="2" t="s">
        <v>272</v>
      </c>
      <c r="C77" s="1" t="s">
        <v>105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825</v>
      </c>
      <c r="W77" s="1">
        <v>0</v>
      </c>
      <c r="X77" s="1">
        <v>4262</v>
      </c>
      <c r="Y77" s="1">
        <v>0</v>
      </c>
      <c r="Z77" s="1">
        <v>0</v>
      </c>
      <c r="AA77" s="1">
        <v>21259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15093</v>
      </c>
      <c r="AT77" s="1">
        <v>290</v>
      </c>
      <c r="AU77" s="1">
        <v>69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166</v>
      </c>
      <c r="BE77" s="1">
        <v>0</v>
      </c>
      <c r="BF77" s="1">
        <v>0</v>
      </c>
      <c r="BG77" s="1">
        <v>0</v>
      </c>
      <c r="BH77" s="1">
        <v>0</v>
      </c>
      <c r="BI77" s="1">
        <v>96</v>
      </c>
      <c r="BJ77" s="1">
        <v>0</v>
      </c>
      <c r="BK77" s="1">
        <v>0</v>
      </c>
      <c r="BL77" s="1">
        <v>0</v>
      </c>
      <c r="BM77" s="1">
        <v>4306</v>
      </c>
      <c r="BN77" s="1">
        <v>0</v>
      </c>
      <c r="BO77" s="1">
        <v>0</v>
      </c>
      <c r="BP77" s="1">
        <v>0</v>
      </c>
      <c r="BQ77" s="1">
        <v>18</v>
      </c>
      <c r="BR77" s="1">
        <v>10895</v>
      </c>
      <c r="BS77" s="1">
        <v>53990</v>
      </c>
      <c r="BT77" s="1">
        <v>50808</v>
      </c>
      <c r="BU77" s="1">
        <v>225395</v>
      </c>
      <c r="BV77" s="1">
        <v>43580</v>
      </c>
      <c r="BW77" s="1">
        <v>953391</v>
      </c>
      <c r="BX77" s="1">
        <v>933</v>
      </c>
      <c r="BY77" s="1">
        <v>1204</v>
      </c>
      <c r="BZ77" s="1">
        <v>0</v>
      </c>
      <c r="CA77" s="1">
        <v>223098</v>
      </c>
      <c r="CB77" s="1">
        <v>20068</v>
      </c>
      <c r="CC77" s="1">
        <v>0</v>
      </c>
      <c r="CD77" s="1">
        <v>0</v>
      </c>
      <c r="CE77" s="1">
        <v>8490</v>
      </c>
      <c r="CF77" s="1">
        <v>12011</v>
      </c>
      <c r="CG77" s="1">
        <v>2348</v>
      </c>
      <c r="CH77" s="1">
        <v>0</v>
      </c>
      <c r="CI77" s="1">
        <v>536180</v>
      </c>
      <c r="CJ77" s="1">
        <v>0</v>
      </c>
      <c r="CK77" s="1">
        <v>0</v>
      </c>
      <c r="CL77" s="1">
        <v>11970</v>
      </c>
      <c r="CM77" s="1">
        <v>45803</v>
      </c>
      <c r="CN77" s="1">
        <v>20154</v>
      </c>
      <c r="CO77" s="1">
        <v>11786</v>
      </c>
      <c r="CP77" s="1">
        <v>38</v>
      </c>
      <c r="CQ77" s="1">
        <v>124085</v>
      </c>
      <c r="CR77" s="1">
        <v>0</v>
      </c>
      <c r="CS77" s="1">
        <v>0</v>
      </c>
      <c r="CT77" s="1">
        <v>3676</v>
      </c>
      <c r="CU77" s="1">
        <v>4597</v>
      </c>
      <c r="CV77" s="1">
        <v>0</v>
      </c>
      <c r="CW77" s="1">
        <v>27598</v>
      </c>
      <c r="CX77" s="1">
        <v>74294</v>
      </c>
      <c r="CY77" s="1">
        <v>19438</v>
      </c>
      <c r="CZ77" s="1">
        <v>0</v>
      </c>
      <c r="DA77" s="1">
        <v>2999</v>
      </c>
      <c r="DB77" s="1">
        <v>1189</v>
      </c>
      <c r="DC77" s="1">
        <v>0</v>
      </c>
      <c r="DD77" s="1">
        <v>2945</v>
      </c>
      <c r="DE77" s="1">
        <v>0</v>
      </c>
      <c r="DF77" s="1">
        <v>0</v>
      </c>
      <c r="DG77" s="1">
        <v>0</v>
      </c>
      <c r="DH77" s="1">
        <v>47354</v>
      </c>
      <c r="DI77" s="1">
        <v>0</v>
      </c>
      <c r="DJ77" s="1">
        <v>0</v>
      </c>
      <c r="DK77" s="1">
        <v>53132</v>
      </c>
      <c r="DL77" s="1">
        <v>0</v>
      </c>
      <c r="DM77" s="1">
        <v>0</v>
      </c>
      <c r="DN77" s="1">
        <v>15863</v>
      </c>
      <c r="DO77" s="1">
        <v>0</v>
      </c>
      <c r="DP77" s="1">
        <v>0</v>
      </c>
      <c r="DQ77" s="1">
        <v>30418</v>
      </c>
      <c r="DR77" s="1">
        <v>21736</v>
      </c>
      <c r="DS77" s="1">
        <v>63487</v>
      </c>
      <c r="DT77" s="1">
        <v>64193</v>
      </c>
      <c r="DU77" s="1">
        <v>0</v>
      </c>
      <c r="DV77" s="1">
        <v>717836</v>
      </c>
      <c r="DW77" s="1">
        <v>0</v>
      </c>
      <c r="DX77" s="1">
        <v>368290</v>
      </c>
      <c r="DY77" s="1">
        <v>1702</v>
      </c>
      <c r="DZ77" s="1">
        <v>25069</v>
      </c>
      <c r="EA77" s="1">
        <v>2441</v>
      </c>
      <c r="EB77" s="1">
        <v>0</v>
      </c>
      <c r="EC77" s="1">
        <v>0</v>
      </c>
      <c r="ED77" s="1">
        <v>38331</v>
      </c>
      <c r="EE77" s="1">
        <v>5826</v>
      </c>
      <c r="EF77" s="1">
        <v>14803</v>
      </c>
      <c r="EG77" s="1">
        <v>47813</v>
      </c>
      <c r="EH77" s="1">
        <v>45145</v>
      </c>
      <c r="EI77" s="1">
        <v>0</v>
      </c>
      <c r="EJ77" s="1">
        <v>9303</v>
      </c>
      <c r="EK77" s="1">
        <v>0</v>
      </c>
      <c r="EL77" s="1">
        <v>0</v>
      </c>
      <c r="EM77" s="1">
        <v>0</v>
      </c>
      <c r="EN77" s="1">
        <v>0</v>
      </c>
      <c r="EO77" s="1">
        <v>0</v>
      </c>
      <c r="EP77" s="1">
        <v>0</v>
      </c>
      <c r="EQ77" s="1">
        <v>0</v>
      </c>
      <c r="ER77" s="1">
        <v>3190799</v>
      </c>
      <c r="ES77" s="1">
        <v>2290848</v>
      </c>
      <c r="ET77" s="1">
        <v>296390</v>
      </c>
      <c r="EU77" s="1">
        <v>6861477</v>
      </c>
      <c r="EV77" s="1">
        <v>1565</v>
      </c>
      <c r="EW77" s="1">
        <v>150593</v>
      </c>
      <c r="EX77" s="1">
        <v>0</v>
      </c>
      <c r="EY77" s="1">
        <v>23026</v>
      </c>
      <c r="EZ77" s="1">
        <v>158299</v>
      </c>
      <c r="FA77" s="1">
        <v>477862</v>
      </c>
      <c r="FB77" s="1">
        <v>427</v>
      </c>
      <c r="FC77" s="1">
        <v>22801</v>
      </c>
      <c r="FD77" s="1">
        <v>126089</v>
      </c>
      <c r="FE77" s="1">
        <v>84310</v>
      </c>
      <c r="FF77" s="1">
        <v>11117</v>
      </c>
      <c r="FG77" s="1">
        <v>2626814</v>
      </c>
      <c r="FH77" s="1">
        <v>5186</v>
      </c>
      <c r="FI77" s="1">
        <v>16066</v>
      </c>
      <c r="FJ77" s="1">
        <v>8802</v>
      </c>
      <c r="FK77" s="1">
        <v>1597682</v>
      </c>
      <c r="FL77" s="1">
        <v>0</v>
      </c>
      <c r="FM77" s="1">
        <v>2663</v>
      </c>
      <c r="FN77" s="1">
        <v>187444</v>
      </c>
      <c r="FO77" s="1">
        <v>43648</v>
      </c>
      <c r="FP77" s="1">
        <v>1196981</v>
      </c>
      <c r="FQ77" s="1">
        <v>120676</v>
      </c>
      <c r="FR77" s="1">
        <v>185026</v>
      </c>
      <c r="FS77" s="1">
        <v>421217</v>
      </c>
      <c r="FT77" s="1">
        <v>143641</v>
      </c>
      <c r="FU77" s="1">
        <v>133230</v>
      </c>
      <c r="FV77" s="1">
        <v>30</v>
      </c>
      <c r="FW77" s="1">
        <v>180461</v>
      </c>
      <c r="FX77" s="1">
        <v>0</v>
      </c>
      <c r="FY77" s="1">
        <v>343289</v>
      </c>
      <c r="FZ77" s="1">
        <v>0</v>
      </c>
      <c r="GA77" s="1">
        <v>1574659</v>
      </c>
      <c r="GB77" s="1">
        <v>26595207</v>
      </c>
      <c r="GC77" s="1">
        <v>159239147</v>
      </c>
      <c r="GD77" s="1">
        <v>3971745</v>
      </c>
      <c r="GE77" s="1">
        <v>3526975</v>
      </c>
      <c r="GF77" s="1">
        <v>-33420124</v>
      </c>
      <c r="GG77" s="1">
        <v>30015450</v>
      </c>
      <c r="GH77" s="1">
        <v>77359074</v>
      </c>
      <c r="GI77" s="1">
        <v>240692267</v>
      </c>
      <c r="GJ77" s="13">
        <v>267287474</v>
      </c>
      <c r="GK77" s="1">
        <v>0</v>
      </c>
      <c r="GL77" s="1">
        <v>0</v>
      </c>
      <c r="GM77" s="1">
        <v>0</v>
      </c>
      <c r="GN77" s="1">
        <v>0</v>
      </c>
      <c r="GO77" s="1">
        <v>0</v>
      </c>
      <c r="GP77" s="1">
        <v>0</v>
      </c>
      <c r="GQ77" s="1">
        <v>0</v>
      </c>
      <c r="GR77" s="1">
        <v>0</v>
      </c>
      <c r="GS77" s="1">
        <v>0</v>
      </c>
      <c r="GT77" s="1">
        <v>267287474</v>
      </c>
      <c r="GU77" s="1">
        <v>267287474</v>
      </c>
    </row>
    <row r="78" spans="1:203">
      <c r="A78" s="279"/>
      <c r="B78" s="2" t="s">
        <v>273</v>
      </c>
      <c r="C78" s="1" t="s">
        <v>163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7102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</v>
      </c>
      <c r="DJ78" s="1">
        <v>0</v>
      </c>
      <c r="DK78" s="1">
        <v>0</v>
      </c>
      <c r="DL78" s="1">
        <v>0</v>
      </c>
      <c r="DM78" s="1">
        <v>0</v>
      </c>
      <c r="DN78" s="1">
        <v>0</v>
      </c>
      <c r="DO78" s="1">
        <v>0</v>
      </c>
      <c r="DP78" s="1">
        <v>0</v>
      </c>
      <c r="DQ78" s="1">
        <v>0</v>
      </c>
      <c r="DR78" s="1">
        <v>0</v>
      </c>
      <c r="DS78" s="1">
        <v>0</v>
      </c>
      <c r="DT78" s="1">
        <v>0</v>
      </c>
      <c r="DU78" s="1">
        <v>0</v>
      </c>
      <c r="DV78" s="1">
        <v>0</v>
      </c>
      <c r="DW78" s="1">
        <v>0</v>
      </c>
      <c r="DX78" s="1">
        <v>701772</v>
      </c>
      <c r="DY78" s="1">
        <v>0</v>
      </c>
      <c r="DZ78" s="1">
        <v>0</v>
      </c>
      <c r="EA78" s="1">
        <v>0</v>
      </c>
      <c r="EB78" s="1">
        <v>0</v>
      </c>
      <c r="EC78" s="1">
        <v>0</v>
      </c>
      <c r="ED78" s="1">
        <v>0</v>
      </c>
      <c r="EE78" s="1">
        <v>0</v>
      </c>
      <c r="EF78" s="1">
        <v>0</v>
      </c>
      <c r="EG78" s="1">
        <v>83217</v>
      </c>
      <c r="EH78" s="1">
        <v>0</v>
      </c>
      <c r="EI78" s="1">
        <v>0</v>
      </c>
      <c r="EJ78" s="1">
        <v>0</v>
      </c>
      <c r="EK78" s="1">
        <v>0</v>
      </c>
      <c r="EL78" s="1">
        <v>0</v>
      </c>
      <c r="EM78" s="1">
        <v>0</v>
      </c>
      <c r="EN78" s="1">
        <v>0</v>
      </c>
      <c r="EO78" s="1">
        <v>0</v>
      </c>
      <c r="EP78" s="1">
        <v>0</v>
      </c>
      <c r="EQ78" s="1">
        <v>0</v>
      </c>
      <c r="ER78" s="1">
        <v>0</v>
      </c>
      <c r="ES78" s="1">
        <v>49043</v>
      </c>
      <c r="ET78" s="1">
        <v>0</v>
      </c>
      <c r="EU78" s="1">
        <v>0</v>
      </c>
      <c r="EV78" s="1">
        <v>0</v>
      </c>
      <c r="EW78" s="1">
        <v>0</v>
      </c>
      <c r="EX78" s="1">
        <v>0</v>
      </c>
      <c r="EY78" s="1">
        <v>0</v>
      </c>
      <c r="EZ78" s="1">
        <v>0</v>
      </c>
      <c r="FA78" s="1">
        <v>0</v>
      </c>
      <c r="FB78" s="1">
        <v>0</v>
      </c>
      <c r="FC78" s="1">
        <v>0</v>
      </c>
      <c r="FD78" s="1">
        <v>0</v>
      </c>
      <c r="FE78" s="1">
        <v>0</v>
      </c>
      <c r="FF78" s="1">
        <v>0</v>
      </c>
      <c r="FG78" s="1">
        <v>0</v>
      </c>
      <c r="FH78" s="1">
        <v>0</v>
      </c>
      <c r="FI78" s="1">
        <v>0</v>
      </c>
      <c r="FJ78" s="1">
        <v>16245</v>
      </c>
      <c r="FK78" s="1">
        <v>301504</v>
      </c>
      <c r="FL78" s="1">
        <v>0</v>
      </c>
      <c r="FM78" s="1">
        <v>0</v>
      </c>
      <c r="FN78" s="1">
        <v>0</v>
      </c>
      <c r="FO78" s="1">
        <v>0</v>
      </c>
      <c r="FP78" s="1">
        <v>13510</v>
      </c>
      <c r="FQ78" s="1">
        <v>0</v>
      </c>
      <c r="FR78" s="1">
        <v>91018</v>
      </c>
      <c r="FS78" s="1">
        <v>0</v>
      </c>
      <c r="FT78" s="1">
        <v>0</v>
      </c>
      <c r="FU78" s="1">
        <v>0</v>
      </c>
      <c r="FV78" s="1">
        <v>0</v>
      </c>
      <c r="FW78" s="1">
        <v>7457</v>
      </c>
      <c r="FX78" s="1">
        <v>377</v>
      </c>
      <c r="FY78" s="1">
        <v>46382</v>
      </c>
      <c r="FZ78" s="1">
        <v>0</v>
      </c>
      <c r="GA78" s="1">
        <v>7631</v>
      </c>
      <c r="GB78" s="1">
        <v>1325258</v>
      </c>
      <c r="GC78" s="1">
        <v>1120589</v>
      </c>
      <c r="GD78" s="1">
        <v>27066</v>
      </c>
      <c r="GE78" s="1">
        <v>376245</v>
      </c>
      <c r="GF78" s="1">
        <v>357783</v>
      </c>
      <c r="GG78" s="1">
        <v>5411662</v>
      </c>
      <c r="GH78" s="1">
        <v>0</v>
      </c>
      <c r="GI78" s="1">
        <v>7293345</v>
      </c>
      <c r="GJ78" s="13">
        <v>8618603</v>
      </c>
      <c r="GK78" s="1">
        <v>0</v>
      </c>
      <c r="GL78" s="1">
        <v>0</v>
      </c>
      <c r="GM78" s="1">
        <v>0</v>
      </c>
      <c r="GN78" s="1">
        <v>0</v>
      </c>
      <c r="GO78" s="1">
        <v>0</v>
      </c>
      <c r="GP78" s="1">
        <v>0</v>
      </c>
      <c r="GQ78" s="1">
        <v>0</v>
      </c>
      <c r="GR78" s="1">
        <v>0</v>
      </c>
      <c r="GS78" s="1">
        <v>0</v>
      </c>
      <c r="GT78" s="1">
        <v>8618603</v>
      </c>
      <c r="GU78" s="1">
        <v>8618603</v>
      </c>
    </row>
    <row r="79" spans="1:203" ht="15" thickBot="1">
      <c r="A79" s="280"/>
      <c r="B79" s="2" t="s">
        <v>274</v>
      </c>
      <c r="C79" s="1" t="s">
        <v>5</v>
      </c>
      <c r="D79" s="1">
        <v>21785</v>
      </c>
      <c r="E79" s="1">
        <v>141096</v>
      </c>
      <c r="F79" s="1">
        <v>615</v>
      </c>
      <c r="G79" s="1">
        <v>670</v>
      </c>
      <c r="H79" s="1">
        <v>28625</v>
      </c>
      <c r="I79" s="1">
        <v>17400</v>
      </c>
      <c r="J79" s="1">
        <v>11788</v>
      </c>
      <c r="K79" s="1">
        <v>170241</v>
      </c>
      <c r="L79" s="1">
        <v>2310</v>
      </c>
      <c r="M79" s="1">
        <v>0</v>
      </c>
      <c r="N79" s="1">
        <v>16870</v>
      </c>
      <c r="O79" s="1">
        <v>0</v>
      </c>
      <c r="P79" s="1">
        <v>544</v>
      </c>
      <c r="Q79" s="1">
        <v>44655</v>
      </c>
      <c r="R79" s="1">
        <v>300</v>
      </c>
      <c r="S79" s="1">
        <v>0</v>
      </c>
      <c r="T79" s="1">
        <v>50177</v>
      </c>
      <c r="U79" s="1">
        <v>12235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6723</v>
      </c>
      <c r="AB79" s="1">
        <v>0</v>
      </c>
      <c r="AC79" s="1">
        <v>70145</v>
      </c>
      <c r="AD79" s="1">
        <v>0</v>
      </c>
      <c r="AE79" s="1">
        <v>28310</v>
      </c>
      <c r="AF79" s="1">
        <v>298492</v>
      </c>
      <c r="AG79" s="1">
        <v>642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1138</v>
      </c>
      <c r="AO79" s="1">
        <v>5960</v>
      </c>
      <c r="AP79" s="1">
        <v>8650</v>
      </c>
      <c r="AQ79" s="1">
        <v>40431</v>
      </c>
      <c r="AR79" s="1">
        <v>1874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421474</v>
      </c>
      <c r="BA79" s="1">
        <v>23630</v>
      </c>
      <c r="BB79" s="1">
        <v>258</v>
      </c>
      <c r="BC79" s="1">
        <v>0</v>
      </c>
      <c r="BD79" s="1">
        <v>0</v>
      </c>
      <c r="BE79" s="1">
        <v>0</v>
      </c>
      <c r="BF79" s="1">
        <v>161402</v>
      </c>
      <c r="BG79" s="1">
        <v>0</v>
      </c>
      <c r="BH79" s="1">
        <v>1964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7966</v>
      </c>
      <c r="BX79" s="1">
        <v>0</v>
      </c>
      <c r="BY79" s="1">
        <v>2666819</v>
      </c>
      <c r="BZ79" s="1">
        <v>0</v>
      </c>
      <c r="CA79" s="1">
        <v>0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20937</v>
      </c>
      <c r="CY79" s="1">
        <v>0</v>
      </c>
      <c r="CZ79" s="1">
        <v>76</v>
      </c>
      <c r="DA79" s="1">
        <v>0</v>
      </c>
      <c r="DB79" s="1">
        <v>0</v>
      </c>
      <c r="DC79" s="1">
        <v>0</v>
      </c>
      <c r="DD79" s="1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</v>
      </c>
      <c r="DJ79" s="1">
        <v>0</v>
      </c>
      <c r="DK79" s="1">
        <v>0</v>
      </c>
      <c r="DL79" s="1">
        <v>0</v>
      </c>
      <c r="DM79" s="1">
        <v>0</v>
      </c>
      <c r="DN79" s="1">
        <v>0</v>
      </c>
      <c r="DO79" s="1">
        <v>0</v>
      </c>
      <c r="DP79" s="1">
        <v>0</v>
      </c>
      <c r="DQ79" s="1">
        <v>0</v>
      </c>
      <c r="DR79" s="1">
        <v>0</v>
      </c>
      <c r="DS79" s="1">
        <v>0</v>
      </c>
      <c r="DT79" s="1">
        <v>0</v>
      </c>
      <c r="DU79" s="1">
        <v>0</v>
      </c>
      <c r="DV79" s="1">
        <v>0</v>
      </c>
      <c r="DW79" s="1">
        <v>0</v>
      </c>
      <c r="DX79" s="1">
        <v>0</v>
      </c>
      <c r="DY79" s="1">
        <v>0</v>
      </c>
      <c r="DZ79" s="1">
        <v>0</v>
      </c>
      <c r="EA79" s="1">
        <v>0</v>
      </c>
      <c r="EB79" s="1">
        <v>0</v>
      </c>
      <c r="EC79" s="1">
        <v>0</v>
      </c>
      <c r="ED79" s="1">
        <v>0</v>
      </c>
      <c r="EE79" s="1">
        <v>0</v>
      </c>
      <c r="EF79" s="1">
        <v>0</v>
      </c>
      <c r="EG79" s="1">
        <v>26221</v>
      </c>
      <c r="EH79" s="1">
        <v>0</v>
      </c>
      <c r="EI79" s="1">
        <v>0</v>
      </c>
      <c r="EJ79" s="1">
        <v>0</v>
      </c>
      <c r="EK79" s="1">
        <v>0</v>
      </c>
      <c r="EL79" s="1">
        <v>0</v>
      </c>
      <c r="EM79" s="1">
        <v>0</v>
      </c>
      <c r="EN79" s="1">
        <v>0</v>
      </c>
      <c r="EO79" s="1">
        <v>0</v>
      </c>
      <c r="EP79" s="1">
        <v>0</v>
      </c>
      <c r="EQ79" s="1">
        <v>0</v>
      </c>
      <c r="ER79" s="1">
        <v>28932</v>
      </c>
      <c r="ES79" s="1">
        <v>62501</v>
      </c>
      <c r="ET79" s="1">
        <v>0</v>
      </c>
      <c r="EU79" s="1">
        <v>0</v>
      </c>
      <c r="EV79" s="1">
        <v>0</v>
      </c>
      <c r="EW79" s="1">
        <v>0</v>
      </c>
      <c r="EX79" s="1">
        <v>0</v>
      </c>
      <c r="EY79" s="1">
        <v>898</v>
      </c>
      <c r="EZ79" s="1">
        <v>30066</v>
      </c>
      <c r="FA79" s="1">
        <v>338912</v>
      </c>
      <c r="FB79" s="1">
        <v>146</v>
      </c>
      <c r="FC79" s="1">
        <v>0</v>
      </c>
      <c r="FD79" s="1">
        <v>0</v>
      </c>
      <c r="FE79" s="1">
        <v>8902</v>
      </c>
      <c r="FF79" s="1">
        <v>0</v>
      </c>
      <c r="FG79" s="1">
        <v>0</v>
      </c>
      <c r="FH79" s="1">
        <v>0</v>
      </c>
      <c r="FI79" s="1">
        <v>0</v>
      </c>
      <c r="FJ79" s="1">
        <v>0</v>
      </c>
      <c r="FK79" s="1">
        <v>44659</v>
      </c>
      <c r="FL79" s="1">
        <v>0</v>
      </c>
      <c r="FM79" s="1">
        <v>0</v>
      </c>
      <c r="FN79" s="1">
        <v>0</v>
      </c>
      <c r="FO79" s="1">
        <v>0</v>
      </c>
      <c r="FP79" s="1">
        <v>0</v>
      </c>
      <c r="FQ79" s="1">
        <v>0</v>
      </c>
      <c r="FR79" s="1">
        <v>0</v>
      </c>
      <c r="FS79" s="1">
        <v>0</v>
      </c>
      <c r="FT79" s="1">
        <v>0</v>
      </c>
      <c r="FU79" s="1">
        <v>0</v>
      </c>
      <c r="FV79" s="1">
        <v>0</v>
      </c>
      <c r="FW79" s="1">
        <v>3657</v>
      </c>
      <c r="FX79" s="1">
        <v>0</v>
      </c>
      <c r="FY79" s="1">
        <v>0</v>
      </c>
      <c r="FZ79" s="1">
        <v>0</v>
      </c>
      <c r="GA79" s="1">
        <v>9057</v>
      </c>
      <c r="GB79" s="1">
        <v>4840153</v>
      </c>
      <c r="GC79" s="1">
        <v>0</v>
      </c>
      <c r="GD79" s="1">
        <v>0</v>
      </c>
      <c r="GE79" s="1">
        <v>596367</v>
      </c>
      <c r="GF79" s="1">
        <v>-1193909</v>
      </c>
      <c r="GG79" s="1">
        <v>4200102</v>
      </c>
      <c r="GH79" s="1">
        <v>0</v>
      </c>
      <c r="GI79" s="1">
        <v>3602560</v>
      </c>
      <c r="GJ79" s="13">
        <v>8442713</v>
      </c>
      <c r="GK79" s="1">
        <v>0</v>
      </c>
      <c r="GL79" s="1">
        <v>0</v>
      </c>
      <c r="GM79" s="1">
        <v>0</v>
      </c>
      <c r="GN79" s="1">
        <v>0</v>
      </c>
      <c r="GO79" s="1">
        <v>0</v>
      </c>
      <c r="GP79" s="1">
        <v>0</v>
      </c>
      <c r="GQ79" s="1">
        <v>0</v>
      </c>
      <c r="GR79" s="1">
        <v>0</v>
      </c>
      <c r="GS79" s="1">
        <v>0</v>
      </c>
      <c r="GT79" s="1">
        <v>8442713</v>
      </c>
      <c r="GU79" s="1">
        <v>8442713</v>
      </c>
    </row>
    <row r="80" spans="1:203">
      <c r="A80" s="216" t="s">
        <v>190</v>
      </c>
      <c r="B80" s="2" t="s">
        <v>275</v>
      </c>
      <c r="C80" s="1" t="s">
        <v>164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102547</v>
      </c>
      <c r="BY80" s="1">
        <v>0</v>
      </c>
      <c r="BZ80" s="1">
        <v>138343</v>
      </c>
      <c r="CA80" s="1">
        <v>662</v>
      </c>
      <c r="CB80" s="1">
        <v>258189</v>
      </c>
      <c r="CC80" s="1">
        <v>0</v>
      </c>
      <c r="CD80" s="1">
        <v>0</v>
      </c>
      <c r="CE80" s="1">
        <v>443550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13162</v>
      </c>
      <c r="DI80" s="1">
        <v>0</v>
      </c>
      <c r="DJ80" s="1">
        <v>0</v>
      </c>
      <c r="DK80" s="1">
        <v>0</v>
      </c>
      <c r="DL80" s="1">
        <v>0</v>
      </c>
      <c r="DM80" s="1">
        <v>0</v>
      </c>
      <c r="DN80" s="1">
        <v>0</v>
      </c>
      <c r="DO80" s="1">
        <v>0</v>
      </c>
      <c r="DP80" s="1">
        <v>0</v>
      </c>
      <c r="DQ80" s="1">
        <v>0</v>
      </c>
      <c r="DR80" s="1">
        <v>0</v>
      </c>
      <c r="DS80" s="1">
        <v>0</v>
      </c>
      <c r="DT80" s="1">
        <v>0</v>
      </c>
      <c r="DU80" s="1">
        <v>0</v>
      </c>
      <c r="DV80" s="1">
        <v>0</v>
      </c>
      <c r="DW80" s="1">
        <v>0</v>
      </c>
      <c r="DX80" s="1">
        <v>0</v>
      </c>
      <c r="DY80" s="1">
        <v>131940</v>
      </c>
      <c r="DZ80" s="1">
        <v>42340</v>
      </c>
      <c r="EA80" s="1">
        <v>0</v>
      </c>
      <c r="EB80" s="1">
        <v>0</v>
      </c>
      <c r="EC80" s="1">
        <v>0</v>
      </c>
      <c r="ED80" s="1">
        <v>2149598</v>
      </c>
      <c r="EE80" s="1">
        <v>0</v>
      </c>
      <c r="EF80" s="1">
        <v>111201</v>
      </c>
      <c r="EG80" s="1">
        <v>42507</v>
      </c>
      <c r="EH80" s="1">
        <v>0</v>
      </c>
      <c r="EI80" s="1">
        <v>0</v>
      </c>
      <c r="EJ80" s="1">
        <v>0</v>
      </c>
      <c r="EK80" s="1">
        <v>0</v>
      </c>
      <c r="EL80" s="1">
        <v>0</v>
      </c>
      <c r="EM80" s="1">
        <v>0</v>
      </c>
      <c r="EN80" s="1">
        <v>0</v>
      </c>
      <c r="EO80" s="1">
        <v>0</v>
      </c>
      <c r="EP80" s="1">
        <v>0</v>
      </c>
      <c r="EQ80" s="1">
        <v>0</v>
      </c>
      <c r="ER80" s="1">
        <v>0</v>
      </c>
      <c r="ES80" s="1">
        <v>894</v>
      </c>
      <c r="ET80" s="1">
        <v>0</v>
      </c>
      <c r="EU80" s="1">
        <v>0</v>
      </c>
      <c r="EV80" s="1">
        <v>0</v>
      </c>
      <c r="EW80" s="1">
        <v>0</v>
      </c>
      <c r="EX80" s="1">
        <v>0</v>
      </c>
      <c r="EY80" s="1">
        <v>0</v>
      </c>
      <c r="EZ80" s="1">
        <v>0</v>
      </c>
      <c r="FA80" s="1">
        <v>0</v>
      </c>
      <c r="FB80" s="1">
        <v>0</v>
      </c>
      <c r="FC80" s="1">
        <v>0</v>
      </c>
      <c r="FD80" s="1">
        <v>0</v>
      </c>
      <c r="FE80" s="1">
        <v>0</v>
      </c>
      <c r="FF80" s="1">
        <v>0</v>
      </c>
      <c r="FG80" s="1">
        <v>0</v>
      </c>
      <c r="FH80" s="1">
        <v>0</v>
      </c>
      <c r="FI80" s="1">
        <v>0</v>
      </c>
      <c r="FJ80" s="1">
        <v>0</v>
      </c>
      <c r="FK80" s="1">
        <v>0</v>
      </c>
      <c r="FL80" s="1">
        <v>0</v>
      </c>
      <c r="FM80" s="1">
        <v>0</v>
      </c>
      <c r="FN80" s="1">
        <v>0</v>
      </c>
      <c r="FO80" s="1">
        <v>0</v>
      </c>
      <c r="FP80" s="1">
        <v>0</v>
      </c>
      <c r="FQ80" s="1">
        <v>0</v>
      </c>
      <c r="FR80" s="1">
        <v>0</v>
      </c>
      <c r="FS80" s="1">
        <v>0</v>
      </c>
      <c r="FT80" s="1">
        <v>0</v>
      </c>
      <c r="FU80" s="1">
        <v>0</v>
      </c>
      <c r="FV80" s="1">
        <v>0</v>
      </c>
      <c r="FW80" s="1">
        <v>0</v>
      </c>
      <c r="FX80" s="1">
        <v>301358</v>
      </c>
      <c r="FY80" s="1">
        <v>0</v>
      </c>
      <c r="FZ80" s="1">
        <v>0</v>
      </c>
      <c r="GA80" s="1">
        <v>20976</v>
      </c>
      <c r="GB80" s="1">
        <v>3757267</v>
      </c>
      <c r="GC80" s="1">
        <v>0</v>
      </c>
      <c r="GD80" s="1">
        <v>0</v>
      </c>
      <c r="GE80" s="1">
        <v>0</v>
      </c>
      <c r="GF80" s="1">
        <v>-4949152</v>
      </c>
      <c r="GG80" s="1">
        <v>19456649</v>
      </c>
      <c r="GH80" s="1">
        <v>0</v>
      </c>
      <c r="GI80" s="1">
        <v>14507497</v>
      </c>
      <c r="GJ80" s="14">
        <v>18264764</v>
      </c>
      <c r="GK80" s="1">
        <v>0</v>
      </c>
      <c r="GL80" s="1">
        <v>0</v>
      </c>
      <c r="GM80" s="1">
        <v>0</v>
      </c>
      <c r="GN80" s="1">
        <v>0</v>
      </c>
      <c r="GO80" s="1">
        <v>0</v>
      </c>
      <c r="GP80" s="1">
        <v>0</v>
      </c>
      <c r="GQ80" s="1">
        <v>0</v>
      </c>
      <c r="GR80" s="1">
        <v>0</v>
      </c>
      <c r="GS80" s="1">
        <v>0</v>
      </c>
      <c r="GT80" s="1">
        <v>18264764</v>
      </c>
      <c r="GU80" s="1">
        <v>18264764</v>
      </c>
    </row>
    <row r="81" spans="1:203">
      <c r="A81" s="217"/>
      <c r="B81" s="2" t="s">
        <v>276</v>
      </c>
      <c r="C81" s="1" t="s">
        <v>161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3611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225475</v>
      </c>
      <c r="CB81" s="1">
        <v>133921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0</v>
      </c>
      <c r="DH81" s="1">
        <v>0</v>
      </c>
      <c r="DI81" s="1">
        <v>0</v>
      </c>
      <c r="DJ81" s="1">
        <v>0</v>
      </c>
      <c r="DK81" s="1">
        <v>0</v>
      </c>
      <c r="DL81" s="1">
        <v>0</v>
      </c>
      <c r="DM81" s="1">
        <v>0</v>
      </c>
      <c r="DN81" s="1">
        <v>0</v>
      </c>
      <c r="DO81" s="1">
        <v>0</v>
      </c>
      <c r="DP81" s="1">
        <v>0</v>
      </c>
      <c r="DQ81" s="1">
        <v>0</v>
      </c>
      <c r="DR81" s="1">
        <v>0</v>
      </c>
      <c r="DS81" s="1">
        <v>0</v>
      </c>
      <c r="DT81" s="1">
        <v>0</v>
      </c>
      <c r="DU81" s="1">
        <v>0</v>
      </c>
      <c r="DV81" s="1">
        <v>89289</v>
      </c>
      <c r="DW81" s="1">
        <v>0</v>
      </c>
      <c r="DX81" s="1">
        <v>37077</v>
      </c>
      <c r="DY81" s="1">
        <v>0</v>
      </c>
      <c r="DZ81" s="1">
        <v>0</v>
      </c>
      <c r="EA81" s="1">
        <v>0</v>
      </c>
      <c r="EB81" s="1">
        <v>0</v>
      </c>
      <c r="EC81" s="1">
        <v>0</v>
      </c>
      <c r="ED81" s="1">
        <v>85752</v>
      </c>
      <c r="EE81" s="1">
        <v>53627</v>
      </c>
      <c r="EF81" s="1">
        <v>94230</v>
      </c>
      <c r="EG81" s="1">
        <v>3592</v>
      </c>
      <c r="EH81" s="1">
        <v>0</v>
      </c>
      <c r="EI81" s="1">
        <v>0</v>
      </c>
      <c r="EJ81" s="1">
        <v>0</v>
      </c>
      <c r="EK81" s="1">
        <v>0</v>
      </c>
      <c r="EL81" s="1">
        <v>14164</v>
      </c>
      <c r="EM81" s="1">
        <v>0</v>
      </c>
      <c r="EN81" s="1">
        <v>0</v>
      </c>
      <c r="EO81" s="1">
        <v>0</v>
      </c>
      <c r="EP81" s="1">
        <v>0</v>
      </c>
      <c r="EQ81" s="1">
        <v>0</v>
      </c>
      <c r="ER81" s="1">
        <v>4657315</v>
      </c>
      <c r="ES81" s="1">
        <v>3330813</v>
      </c>
      <c r="ET81" s="1">
        <v>0</v>
      </c>
      <c r="EU81" s="1">
        <v>0</v>
      </c>
      <c r="EV81" s="1">
        <v>0</v>
      </c>
      <c r="EW81" s="1">
        <v>0</v>
      </c>
      <c r="EX81" s="1">
        <v>0</v>
      </c>
      <c r="EY81" s="1">
        <v>0</v>
      </c>
      <c r="EZ81" s="1">
        <v>0</v>
      </c>
      <c r="FA81" s="1">
        <v>0</v>
      </c>
      <c r="FB81" s="1">
        <v>0</v>
      </c>
      <c r="FC81" s="1">
        <v>7453</v>
      </c>
      <c r="FD81" s="1">
        <v>0</v>
      </c>
      <c r="FE81" s="1">
        <v>0</v>
      </c>
      <c r="FF81" s="1">
        <v>0</v>
      </c>
      <c r="FG81" s="1">
        <v>0</v>
      </c>
      <c r="FH81" s="1">
        <v>0</v>
      </c>
      <c r="FI81" s="1">
        <v>0</v>
      </c>
      <c r="FJ81" s="1">
        <v>0</v>
      </c>
      <c r="FK81" s="1">
        <v>0</v>
      </c>
      <c r="FL81" s="1">
        <v>0</v>
      </c>
      <c r="FM81" s="1">
        <v>0</v>
      </c>
      <c r="FN81" s="1">
        <v>1501</v>
      </c>
      <c r="FO81" s="1">
        <v>0</v>
      </c>
      <c r="FP81" s="1">
        <v>0</v>
      </c>
      <c r="FQ81" s="1">
        <v>0</v>
      </c>
      <c r="FR81" s="1">
        <v>0</v>
      </c>
      <c r="FS81" s="1">
        <v>0</v>
      </c>
      <c r="FT81" s="1">
        <v>0</v>
      </c>
      <c r="FU81" s="1">
        <v>0</v>
      </c>
      <c r="FV81" s="1">
        <v>0</v>
      </c>
      <c r="FW81" s="1">
        <v>1906</v>
      </c>
      <c r="FX81" s="1">
        <v>0</v>
      </c>
      <c r="FY81" s="1">
        <v>302644</v>
      </c>
      <c r="FZ81" s="1">
        <v>0</v>
      </c>
      <c r="GA81" s="1">
        <v>1356339</v>
      </c>
      <c r="GB81" s="1">
        <v>10398709</v>
      </c>
      <c r="GC81" s="1">
        <v>5365269</v>
      </c>
      <c r="GD81" s="1">
        <v>0</v>
      </c>
      <c r="GE81" s="1">
        <v>0</v>
      </c>
      <c r="GF81" s="1">
        <v>-12477660</v>
      </c>
      <c r="GG81" s="1">
        <v>12636268</v>
      </c>
      <c r="GH81" s="1">
        <v>11159733</v>
      </c>
      <c r="GI81" s="1">
        <v>16683610</v>
      </c>
      <c r="GJ81" s="14">
        <v>27082319</v>
      </c>
      <c r="GK81" s="1">
        <v>0</v>
      </c>
      <c r="GL81" s="1">
        <v>0</v>
      </c>
      <c r="GM81" s="1">
        <v>0</v>
      </c>
      <c r="GN81" s="1">
        <v>0</v>
      </c>
      <c r="GO81" s="1">
        <v>0</v>
      </c>
      <c r="GP81" s="1">
        <v>0</v>
      </c>
      <c r="GQ81" s="1">
        <v>0</v>
      </c>
      <c r="GR81" s="1">
        <v>0</v>
      </c>
      <c r="GS81" s="1">
        <v>0</v>
      </c>
      <c r="GT81" s="1">
        <v>27082319</v>
      </c>
      <c r="GU81" s="1">
        <v>27082319</v>
      </c>
    </row>
    <row r="82" spans="1:203" ht="15" thickBot="1">
      <c r="A82" s="218"/>
      <c r="B82" s="2" t="s">
        <v>277</v>
      </c>
      <c r="C82" s="1" t="s">
        <v>120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169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2331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  <c r="CA82" s="1">
        <v>0</v>
      </c>
      <c r="CB82" s="1">
        <v>37430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</v>
      </c>
      <c r="DJ82" s="1">
        <v>0</v>
      </c>
      <c r="DK82" s="1">
        <v>0</v>
      </c>
      <c r="DL82" s="1">
        <v>0</v>
      </c>
      <c r="DM82" s="1">
        <v>0</v>
      </c>
      <c r="DN82" s="1">
        <v>0</v>
      </c>
      <c r="DO82" s="1">
        <v>0</v>
      </c>
      <c r="DP82" s="1">
        <v>0</v>
      </c>
      <c r="DQ82" s="1">
        <v>0</v>
      </c>
      <c r="DR82" s="1">
        <v>0</v>
      </c>
      <c r="DS82" s="1">
        <v>0</v>
      </c>
      <c r="DT82" s="1">
        <v>0</v>
      </c>
      <c r="DU82" s="1">
        <v>0</v>
      </c>
      <c r="DV82" s="1">
        <v>0</v>
      </c>
      <c r="DW82" s="1">
        <v>0</v>
      </c>
      <c r="DX82" s="1">
        <v>0</v>
      </c>
      <c r="DY82" s="1">
        <v>0</v>
      </c>
      <c r="DZ82" s="1">
        <v>0</v>
      </c>
      <c r="EA82" s="1">
        <v>0</v>
      </c>
      <c r="EB82" s="1">
        <v>0</v>
      </c>
      <c r="EC82" s="1">
        <v>0</v>
      </c>
      <c r="ED82" s="1">
        <v>0</v>
      </c>
      <c r="EE82" s="1">
        <v>0</v>
      </c>
      <c r="EF82" s="1">
        <v>7241</v>
      </c>
      <c r="EG82" s="1">
        <v>0</v>
      </c>
      <c r="EH82" s="1">
        <v>0</v>
      </c>
      <c r="EI82" s="1">
        <v>0</v>
      </c>
      <c r="EJ82" s="1">
        <v>979</v>
      </c>
      <c r="EK82" s="1">
        <v>0</v>
      </c>
      <c r="EL82" s="1">
        <v>0</v>
      </c>
      <c r="EM82" s="1">
        <v>0</v>
      </c>
      <c r="EN82" s="1">
        <v>0</v>
      </c>
      <c r="EO82" s="1">
        <v>0</v>
      </c>
      <c r="EP82" s="1">
        <v>0</v>
      </c>
      <c r="EQ82" s="1">
        <v>0</v>
      </c>
      <c r="ER82" s="1">
        <v>470528</v>
      </c>
      <c r="ES82" s="1">
        <v>219501</v>
      </c>
      <c r="ET82" s="1">
        <v>0</v>
      </c>
      <c r="EU82" s="1">
        <v>0</v>
      </c>
      <c r="EV82" s="1">
        <v>0</v>
      </c>
      <c r="EW82" s="1">
        <v>0</v>
      </c>
      <c r="EX82" s="1">
        <v>0</v>
      </c>
      <c r="EY82" s="1">
        <v>0</v>
      </c>
      <c r="EZ82" s="1">
        <v>0</v>
      </c>
      <c r="FA82" s="1">
        <v>0</v>
      </c>
      <c r="FB82" s="1">
        <v>0</v>
      </c>
      <c r="FC82" s="1">
        <v>697</v>
      </c>
      <c r="FD82" s="1">
        <v>0</v>
      </c>
      <c r="FE82" s="1">
        <v>18551</v>
      </c>
      <c r="FF82" s="1">
        <v>0</v>
      </c>
      <c r="FG82" s="1">
        <v>0</v>
      </c>
      <c r="FH82" s="1">
        <v>0</v>
      </c>
      <c r="FI82" s="1">
        <v>0</v>
      </c>
      <c r="FJ82" s="1">
        <v>0</v>
      </c>
      <c r="FK82" s="1">
        <v>444132</v>
      </c>
      <c r="FL82" s="1">
        <v>0</v>
      </c>
      <c r="FM82" s="1">
        <v>0</v>
      </c>
      <c r="FN82" s="1">
        <v>462</v>
      </c>
      <c r="FO82" s="1">
        <v>0</v>
      </c>
      <c r="FP82" s="1">
        <v>0</v>
      </c>
      <c r="FQ82" s="1">
        <v>0</v>
      </c>
      <c r="FR82" s="1">
        <v>0</v>
      </c>
      <c r="FS82" s="1">
        <v>6907</v>
      </c>
      <c r="FT82" s="1">
        <v>0</v>
      </c>
      <c r="FU82" s="1">
        <v>0</v>
      </c>
      <c r="FV82" s="1">
        <v>0</v>
      </c>
      <c r="FW82" s="1">
        <v>23895</v>
      </c>
      <c r="FX82" s="1">
        <v>608671</v>
      </c>
      <c r="FY82" s="1">
        <v>44506</v>
      </c>
      <c r="FZ82" s="1">
        <v>0</v>
      </c>
      <c r="GA82" s="1">
        <v>0</v>
      </c>
      <c r="GB82" s="1">
        <v>1886000</v>
      </c>
      <c r="GC82" s="1">
        <v>5473316</v>
      </c>
      <c r="GD82" s="1">
        <v>0</v>
      </c>
      <c r="GE82" s="1">
        <v>0</v>
      </c>
      <c r="GF82" s="1">
        <v>6782243</v>
      </c>
      <c r="GG82" s="1">
        <v>21748205</v>
      </c>
      <c r="GH82" s="1">
        <v>6537074</v>
      </c>
      <c r="GI82" s="1">
        <v>40540838</v>
      </c>
      <c r="GJ82" s="14">
        <v>42426838</v>
      </c>
      <c r="GK82" s="1">
        <v>0</v>
      </c>
      <c r="GL82" s="1">
        <v>0</v>
      </c>
      <c r="GM82" s="1">
        <v>0</v>
      </c>
      <c r="GN82" s="1">
        <v>0</v>
      </c>
      <c r="GO82" s="1">
        <v>0</v>
      </c>
      <c r="GP82" s="1">
        <v>0</v>
      </c>
      <c r="GQ82" s="1">
        <v>0</v>
      </c>
      <c r="GR82" s="1">
        <v>0</v>
      </c>
      <c r="GS82" s="1">
        <v>0</v>
      </c>
      <c r="GT82" s="1">
        <v>42426838</v>
      </c>
      <c r="GU82" s="1">
        <v>42426838</v>
      </c>
    </row>
    <row r="83" spans="1:203">
      <c r="A83" s="281" t="s">
        <v>191</v>
      </c>
      <c r="B83" s="2" t="s">
        <v>278</v>
      </c>
      <c r="C83" s="1" t="s">
        <v>6</v>
      </c>
      <c r="D83" s="1">
        <v>1368</v>
      </c>
      <c r="E83" s="1">
        <v>332</v>
      </c>
      <c r="F83" s="1">
        <v>0</v>
      </c>
      <c r="G83" s="1">
        <v>0</v>
      </c>
      <c r="H83" s="1">
        <v>0</v>
      </c>
      <c r="I83" s="1">
        <v>0</v>
      </c>
      <c r="J83" s="1">
        <v>9133</v>
      </c>
      <c r="K83" s="1">
        <v>3306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18148</v>
      </c>
      <c r="U83" s="1">
        <v>0</v>
      </c>
      <c r="V83" s="1">
        <v>0</v>
      </c>
      <c r="W83" s="1">
        <v>0</v>
      </c>
      <c r="X83" s="1">
        <v>784</v>
      </c>
      <c r="Y83" s="1">
        <v>36163</v>
      </c>
      <c r="Z83" s="1">
        <v>0</v>
      </c>
      <c r="AA83" s="1">
        <v>0</v>
      </c>
      <c r="AB83" s="1">
        <v>0</v>
      </c>
      <c r="AC83" s="1">
        <v>43207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244846</v>
      </c>
      <c r="AP83" s="1">
        <v>0</v>
      </c>
      <c r="AQ83" s="1">
        <v>0</v>
      </c>
      <c r="AR83" s="1">
        <v>0</v>
      </c>
      <c r="AS83" s="1">
        <v>1657</v>
      </c>
      <c r="AT83" s="1">
        <v>1730</v>
      </c>
      <c r="AU83" s="1">
        <v>0</v>
      </c>
      <c r="AV83" s="1">
        <v>0</v>
      </c>
      <c r="AW83" s="1">
        <v>0</v>
      </c>
      <c r="AX83" s="1">
        <v>2033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478</v>
      </c>
      <c r="BF83" s="1">
        <v>0</v>
      </c>
      <c r="BG83" s="1">
        <v>1155</v>
      </c>
      <c r="BH83" s="1">
        <v>0</v>
      </c>
      <c r="BI83" s="1">
        <v>0</v>
      </c>
      <c r="BJ83" s="1">
        <v>0</v>
      </c>
      <c r="BK83" s="1">
        <v>1074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2305</v>
      </c>
      <c r="BU83" s="1">
        <v>0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  <c r="CA83" s="1">
        <v>0</v>
      </c>
      <c r="CB83" s="1">
        <v>79276</v>
      </c>
      <c r="CC83" s="1">
        <v>454409</v>
      </c>
      <c r="CD83" s="1">
        <v>7312927</v>
      </c>
      <c r="CE83" s="1">
        <v>1346039</v>
      </c>
      <c r="CF83" s="1">
        <v>0</v>
      </c>
      <c r="CG83" s="1">
        <v>0</v>
      </c>
      <c r="CH83" s="1">
        <v>0</v>
      </c>
      <c r="CI83" s="1">
        <v>0</v>
      </c>
      <c r="CJ83" s="1">
        <v>157455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6075</v>
      </c>
      <c r="CQ83" s="1">
        <v>46526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20188</v>
      </c>
      <c r="CY83" s="1">
        <v>0</v>
      </c>
      <c r="CZ83" s="1">
        <v>60995</v>
      </c>
      <c r="DA83" s="1">
        <v>0</v>
      </c>
      <c r="DB83" s="1">
        <v>15303</v>
      </c>
      <c r="DC83" s="1">
        <v>30893</v>
      </c>
      <c r="DD83" s="1">
        <v>0</v>
      </c>
      <c r="DE83" s="1">
        <v>0</v>
      </c>
      <c r="DF83" s="1">
        <v>0</v>
      </c>
      <c r="DG83" s="1">
        <v>221934</v>
      </c>
      <c r="DH83" s="1">
        <v>932050</v>
      </c>
      <c r="DI83" s="1">
        <v>155562</v>
      </c>
      <c r="DJ83" s="1">
        <v>9033</v>
      </c>
      <c r="DK83" s="1">
        <v>0</v>
      </c>
      <c r="DL83" s="1">
        <v>17609</v>
      </c>
      <c r="DM83" s="1">
        <v>0</v>
      </c>
      <c r="DN83" s="1">
        <v>512797</v>
      </c>
      <c r="DO83" s="1">
        <v>70764</v>
      </c>
      <c r="DP83" s="1">
        <v>492</v>
      </c>
      <c r="DQ83" s="1">
        <v>29209</v>
      </c>
      <c r="DR83" s="1">
        <v>10683</v>
      </c>
      <c r="DS83" s="1">
        <v>0</v>
      </c>
      <c r="DT83" s="1">
        <v>0</v>
      </c>
      <c r="DU83" s="1">
        <v>0</v>
      </c>
      <c r="DV83" s="1">
        <v>2207046</v>
      </c>
      <c r="DW83" s="1">
        <v>0</v>
      </c>
      <c r="DX83" s="1">
        <v>1290503</v>
      </c>
      <c r="DY83" s="1">
        <v>2932</v>
      </c>
      <c r="DZ83" s="1">
        <v>0</v>
      </c>
      <c r="EA83" s="1">
        <v>0</v>
      </c>
      <c r="EB83" s="1">
        <v>1505</v>
      </c>
      <c r="EC83" s="1">
        <v>0</v>
      </c>
      <c r="ED83" s="1">
        <v>16661</v>
      </c>
      <c r="EE83" s="1">
        <v>0</v>
      </c>
      <c r="EF83" s="1">
        <v>742203</v>
      </c>
      <c r="EG83" s="1">
        <v>1192343</v>
      </c>
      <c r="EH83" s="1">
        <v>74670</v>
      </c>
      <c r="EI83" s="1">
        <v>0</v>
      </c>
      <c r="EJ83" s="1">
        <v>0</v>
      </c>
      <c r="EK83" s="1">
        <v>3783077</v>
      </c>
      <c r="EL83" s="1">
        <v>2816957</v>
      </c>
      <c r="EM83" s="1">
        <v>336456</v>
      </c>
      <c r="EN83" s="1">
        <v>1018454</v>
      </c>
      <c r="EO83" s="1">
        <v>64884</v>
      </c>
      <c r="EP83" s="1">
        <v>56420</v>
      </c>
      <c r="EQ83" s="1">
        <v>591444</v>
      </c>
      <c r="ER83" s="1">
        <v>645948</v>
      </c>
      <c r="ES83" s="1">
        <v>402455</v>
      </c>
      <c r="ET83" s="1">
        <v>0</v>
      </c>
      <c r="EU83" s="1">
        <v>0</v>
      </c>
      <c r="EV83" s="1">
        <v>185</v>
      </c>
      <c r="EW83" s="1">
        <v>0</v>
      </c>
      <c r="EX83" s="1">
        <v>0</v>
      </c>
      <c r="EY83" s="1">
        <v>0</v>
      </c>
      <c r="EZ83" s="1">
        <v>0</v>
      </c>
      <c r="FA83" s="1">
        <v>0</v>
      </c>
      <c r="FB83" s="1">
        <v>1391</v>
      </c>
      <c r="FC83" s="1">
        <v>0</v>
      </c>
      <c r="FD83" s="1">
        <v>52</v>
      </c>
      <c r="FE83" s="1">
        <v>32527</v>
      </c>
      <c r="FF83" s="1">
        <v>0</v>
      </c>
      <c r="FG83" s="1">
        <v>0</v>
      </c>
      <c r="FH83" s="1">
        <v>0</v>
      </c>
      <c r="FI83" s="1">
        <v>0</v>
      </c>
      <c r="FJ83" s="1">
        <v>0</v>
      </c>
      <c r="FK83" s="1">
        <v>478509</v>
      </c>
      <c r="FL83" s="1">
        <v>0</v>
      </c>
      <c r="FM83" s="1">
        <v>0</v>
      </c>
      <c r="FN83" s="1">
        <v>2901</v>
      </c>
      <c r="FO83" s="1">
        <v>4097</v>
      </c>
      <c r="FP83" s="1">
        <v>0</v>
      </c>
      <c r="FQ83" s="1">
        <v>0</v>
      </c>
      <c r="FR83" s="1">
        <v>0</v>
      </c>
      <c r="FS83" s="1">
        <v>0</v>
      </c>
      <c r="FT83" s="1">
        <v>0</v>
      </c>
      <c r="FU83" s="1">
        <v>79842</v>
      </c>
      <c r="FV83" s="1">
        <v>0</v>
      </c>
      <c r="FW83" s="1">
        <v>1010</v>
      </c>
      <c r="FX83" s="1">
        <v>0</v>
      </c>
      <c r="FY83" s="1">
        <v>0</v>
      </c>
      <c r="FZ83" s="1">
        <v>0</v>
      </c>
      <c r="GA83" s="1">
        <v>703052</v>
      </c>
      <c r="GB83" s="1">
        <v>28405462</v>
      </c>
      <c r="GC83" s="1">
        <v>28077</v>
      </c>
      <c r="GD83" s="1">
        <v>31404</v>
      </c>
      <c r="GE83" s="1">
        <v>1420521</v>
      </c>
      <c r="GF83" s="1">
        <v>-20312597</v>
      </c>
      <c r="GG83" s="1">
        <v>54275059</v>
      </c>
      <c r="GH83" s="1">
        <v>0</v>
      </c>
      <c r="GI83" s="1">
        <v>35442464</v>
      </c>
      <c r="GJ83" s="15">
        <v>63847926</v>
      </c>
      <c r="GK83" s="1">
        <v>0</v>
      </c>
      <c r="GL83" s="1">
        <v>0</v>
      </c>
      <c r="GM83" s="1">
        <v>0</v>
      </c>
      <c r="GN83" s="1">
        <v>0</v>
      </c>
      <c r="GO83" s="1">
        <v>0</v>
      </c>
      <c r="GP83" s="1">
        <v>0</v>
      </c>
      <c r="GQ83" s="1">
        <v>0</v>
      </c>
      <c r="GR83" s="1">
        <v>0</v>
      </c>
      <c r="GS83" s="1">
        <v>0</v>
      </c>
      <c r="GT83" s="1">
        <v>63847926</v>
      </c>
      <c r="GU83" s="1">
        <v>63847926</v>
      </c>
    </row>
    <row r="84" spans="1:203">
      <c r="A84" s="282"/>
      <c r="B84" s="2" t="s">
        <v>279</v>
      </c>
      <c r="C84" s="1" t="s">
        <v>43</v>
      </c>
      <c r="D84" s="1">
        <v>0</v>
      </c>
      <c r="E84" s="1">
        <v>23530</v>
      </c>
      <c r="F84" s="1">
        <v>113</v>
      </c>
      <c r="G84" s="1">
        <v>1055</v>
      </c>
      <c r="H84" s="1">
        <v>3495</v>
      </c>
      <c r="I84" s="1">
        <v>13000</v>
      </c>
      <c r="J84" s="1">
        <v>1830387</v>
      </c>
      <c r="K84" s="1">
        <v>2340360</v>
      </c>
      <c r="L84" s="1">
        <v>0</v>
      </c>
      <c r="M84" s="1">
        <v>0</v>
      </c>
      <c r="N84" s="1">
        <v>31191</v>
      </c>
      <c r="O84" s="1">
        <v>29</v>
      </c>
      <c r="P84" s="1">
        <v>53</v>
      </c>
      <c r="Q84" s="1">
        <v>65340</v>
      </c>
      <c r="R84" s="1">
        <v>6939</v>
      </c>
      <c r="S84" s="1">
        <v>0</v>
      </c>
      <c r="T84" s="1">
        <v>552252</v>
      </c>
      <c r="U84" s="1">
        <v>31679</v>
      </c>
      <c r="V84" s="1">
        <v>32847</v>
      </c>
      <c r="W84" s="1">
        <v>3668</v>
      </c>
      <c r="X84" s="1">
        <v>4001</v>
      </c>
      <c r="Y84" s="1">
        <v>51138</v>
      </c>
      <c r="Z84" s="1">
        <v>37371</v>
      </c>
      <c r="AA84" s="1">
        <v>0</v>
      </c>
      <c r="AB84" s="1">
        <v>0</v>
      </c>
      <c r="AC84" s="1">
        <v>40282</v>
      </c>
      <c r="AD84" s="1">
        <v>39200</v>
      </c>
      <c r="AE84" s="1">
        <v>57105</v>
      </c>
      <c r="AF84" s="1">
        <v>123997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26859</v>
      </c>
      <c r="AV84" s="1">
        <v>10234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292</v>
      </c>
      <c r="BC84" s="1">
        <v>3217</v>
      </c>
      <c r="BD84" s="1">
        <v>23446</v>
      </c>
      <c r="BE84" s="1">
        <v>40449</v>
      </c>
      <c r="BF84" s="1">
        <v>7373</v>
      </c>
      <c r="BG84" s="1">
        <v>6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49987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23544</v>
      </c>
      <c r="BT84" s="1">
        <v>0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  <c r="CA84" s="1">
        <v>0</v>
      </c>
      <c r="CB84" s="1">
        <v>0</v>
      </c>
      <c r="CC84" s="1">
        <v>30286</v>
      </c>
      <c r="CD84" s="1">
        <v>460179</v>
      </c>
      <c r="CE84" s="1">
        <v>441603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K84" s="1">
        <v>246545</v>
      </c>
      <c r="CL84" s="1">
        <v>0</v>
      </c>
      <c r="CM84" s="1">
        <v>11345</v>
      </c>
      <c r="CN84" s="1">
        <v>0</v>
      </c>
      <c r="CO84" s="1">
        <v>0</v>
      </c>
      <c r="CP84" s="1">
        <v>70284</v>
      </c>
      <c r="CQ84" s="1">
        <v>90569</v>
      </c>
      <c r="CR84" s="1">
        <v>0</v>
      </c>
      <c r="CS84" s="1">
        <v>0</v>
      </c>
      <c r="CT84" s="1">
        <v>0</v>
      </c>
      <c r="CU84" s="1">
        <v>49944</v>
      </c>
      <c r="CV84" s="1">
        <v>9122</v>
      </c>
      <c r="CW84" s="1">
        <v>226402</v>
      </c>
      <c r="CX84" s="1">
        <v>307942</v>
      </c>
      <c r="CY84" s="1">
        <v>155528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51874</v>
      </c>
      <c r="DF84" s="1">
        <v>0</v>
      </c>
      <c r="DG84" s="1">
        <v>187730</v>
      </c>
      <c r="DH84" s="1">
        <v>0</v>
      </c>
      <c r="DI84" s="1">
        <v>144110</v>
      </c>
      <c r="DJ84" s="1">
        <v>0</v>
      </c>
      <c r="DK84" s="1">
        <v>27321</v>
      </c>
      <c r="DL84" s="1">
        <v>12988</v>
      </c>
      <c r="DM84" s="1">
        <v>354371</v>
      </c>
      <c r="DN84" s="1">
        <v>51815</v>
      </c>
      <c r="DO84" s="1">
        <v>1058087</v>
      </c>
      <c r="DP84" s="1">
        <v>95506</v>
      </c>
      <c r="DQ84" s="1">
        <v>645386</v>
      </c>
      <c r="DR84" s="1">
        <v>2011</v>
      </c>
      <c r="DS84" s="1">
        <v>9456</v>
      </c>
      <c r="DT84" s="1">
        <v>25450</v>
      </c>
      <c r="DU84" s="1">
        <v>604875</v>
      </c>
      <c r="DV84" s="1">
        <v>247320</v>
      </c>
      <c r="DW84" s="1">
        <v>0</v>
      </c>
      <c r="DX84" s="1">
        <v>452282</v>
      </c>
      <c r="DY84" s="1">
        <v>285476</v>
      </c>
      <c r="DZ84" s="1">
        <v>0</v>
      </c>
      <c r="EA84" s="1">
        <v>0</v>
      </c>
      <c r="EB84" s="1">
        <v>896</v>
      </c>
      <c r="EC84" s="1">
        <v>0</v>
      </c>
      <c r="ED84" s="1">
        <v>45923</v>
      </c>
      <c r="EE84" s="1">
        <v>0</v>
      </c>
      <c r="EF84" s="1">
        <v>1046396</v>
      </c>
      <c r="EG84" s="1">
        <v>267332</v>
      </c>
      <c r="EH84" s="1">
        <v>0</v>
      </c>
      <c r="EI84" s="1">
        <v>0</v>
      </c>
      <c r="EJ84" s="1">
        <v>0</v>
      </c>
      <c r="EK84" s="1">
        <v>43514</v>
      </c>
      <c r="EL84" s="1">
        <v>9571</v>
      </c>
      <c r="EM84" s="1">
        <v>0</v>
      </c>
      <c r="EN84" s="1">
        <v>0</v>
      </c>
      <c r="EO84" s="1">
        <v>0</v>
      </c>
      <c r="EP84" s="1">
        <v>0</v>
      </c>
      <c r="EQ84" s="1">
        <v>0</v>
      </c>
      <c r="ER84" s="1">
        <v>1905241</v>
      </c>
      <c r="ES84" s="1">
        <v>973162</v>
      </c>
      <c r="ET84" s="1">
        <v>96546</v>
      </c>
      <c r="EU84" s="1">
        <v>0</v>
      </c>
      <c r="EV84" s="1">
        <v>11784</v>
      </c>
      <c r="EW84" s="1">
        <v>0</v>
      </c>
      <c r="EX84" s="1">
        <v>0</v>
      </c>
      <c r="EY84" s="1">
        <v>0</v>
      </c>
      <c r="EZ84" s="1">
        <v>0</v>
      </c>
      <c r="FA84" s="1">
        <v>0</v>
      </c>
      <c r="FB84" s="1">
        <v>0</v>
      </c>
      <c r="FC84" s="1">
        <v>7949</v>
      </c>
      <c r="FD84" s="1">
        <v>894204</v>
      </c>
      <c r="FE84" s="1">
        <v>62825</v>
      </c>
      <c r="FF84" s="1">
        <v>0</v>
      </c>
      <c r="FG84" s="1">
        <v>0</v>
      </c>
      <c r="FH84" s="1">
        <v>0</v>
      </c>
      <c r="FI84" s="1">
        <v>0</v>
      </c>
      <c r="FJ84" s="1">
        <v>0</v>
      </c>
      <c r="FK84" s="1">
        <v>6225</v>
      </c>
      <c r="FL84" s="1">
        <v>0</v>
      </c>
      <c r="FM84" s="1">
        <v>181108</v>
      </c>
      <c r="FN84" s="1">
        <v>0</v>
      </c>
      <c r="FO84" s="1">
        <v>2178</v>
      </c>
      <c r="FP84" s="1">
        <v>0</v>
      </c>
      <c r="FQ84" s="1">
        <v>0</v>
      </c>
      <c r="FR84" s="1">
        <v>0</v>
      </c>
      <c r="FS84" s="1">
        <v>2037</v>
      </c>
      <c r="FT84" s="1">
        <v>0</v>
      </c>
      <c r="FU84" s="1">
        <v>3776</v>
      </c>
      <c r="FV84" s="1">
        <v>15</v>
      </c>
      <c r="FW84" s="1">
        <v>710</v>
      </c>
      <c r="FX84" s="1">
        <v>221489</v>
      </c>
      <c r="FY84" s="1">
        <v>29770</v>
      </c>
      <c r="FZ84" s="1">
        <v>0</v>
      </c>
      <c r="GA84" s="1">
        <v>51878</v>
      </c>
      <c r="GB84" s="1">
        <v>17694775</v>
      </c>
      <c r="GC84" s="1">
        <v>11720603</v>
      </c>
      <c r="GD84" s="1">
        <v>0</v>
      </c>
      <c r="GE84" s="1">
        <v>840343</v>
      </c>
      <c r="GF84" s="1">
        <v>14846978</v>
      </c>
      <c r="GG84" s="1">
        <v>4243899</v>
      </c>
      <c r="GH84" s="1">
        <v>841349</v>
      </c>
      <c r="GI84" s="1">
        <v>32493172</v>
      </c>
      <c r="GJ84" s="15">
        <v>50187947</v>
      </c>
      <c r="GK84" s="1">
        <v>0</v>
      </c>
      <c r="GL84" s="1">
        <v>0</v>
      </c>
      <c r="GM84" s="1">
        <v>0</v>
      </c>
      <c r="GN84" s="1">
        <v>0</v>
      </c>
      <c r="GO84" s="1">
        <v>0</v>
      </c>
      <c r="GP84" s="1">
        <v>0</v>
      </c>
      <c r="GQ84" s="1">
        <v>0</v>
      </c>
      <c r="GR84" s="1">
        <v>0</v>
      </c>
      <c r="GS84" s="1">
        <v>0</v>
      </c>
      <c r="GT84" s="1">
        <v>50187947</v>
      </c>
      <c r="GU84" s="1">
        <v>50187947</v>
      </c>
    </row>
    <row r="85" spans="1:203" ht="15" thickBot="1">
      <c r="A85" s="283"/>
      <c r="B85" s="2" t="s">
        <v>280</v>
      </c>
      <c r="C85" s="1" t="s">
        <v>88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30902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445</v>
      </c>
      <c r="AR85" s="1">
        <v>0</v>
      </c>
      <c r="AS85" s="1">
        <v>54731</v>
      </c>
      <c r="AT85" s="1">
        <v>396</v>
      </c>
      <c r="AU85" s="1">
        <v>79</v>
      </c>
      <c r="AV85" s="1">
        <v>334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348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1">
        <v>0</v>
      </c>
      <c r="BY85" s="1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0</v>
      </c>
      <c r="DF85" s="1">
        <v>4524</v>
      </c>
      <c r="DG85" s="1">
        <v>0</v>
      </c>
      <c r="DH85" s="1">
        <v>265043</v>
      </c>
      <c r="DI85" s="1">
        <v>0</v>
      </c>
      <c r="DJ85" s="1">
        <v>3788</v>
      </c>
      <c r="DK85" s="1">
        <v>0</v>
      </c>
      <c r="DL85" s="1">
        <v>0</v>
      </c>
      <c r="DM85" s="1">
        <v>0</v>
      </c>
      <c r="DN85" s="1">
        <v>86</v>
      </c>
      <c r="DO85" s="1">
        <v>0</v>
      </c>
      <c r="DP85" s="1">
        <v>0</v>
      </c>
      <c r="DQ85" s="1">
        <v>38230</v>
      </c>
      <c r="DR85" s="1">
        <v>0</v>
      </c>
      <c r="DS85" s="1">
        <v>0</v>
      </c>
      <c r="DT85" s="1">
        <v>0</v>
      </c>
      <c r="DU85" s="1">
        <v>0</v>
      </c>
      <c r="DV85" s="1">
        <v>1155</v>
      </c>
      <c r="DW85" s="1">
        <v>0</v>
      </c>
      <c r="DX85" s="1">
        <v>0</v>
      </c>
      <c r="DY85" s="1">
        <v>0</v>
      </c>
      <c r="DZ85" s="1">
        <v>9396</v>
      </c>
      <c r="EA85" s="1">
        <v>0</v>
      </c>
      <c r="EB85" s="1">
        <v>0</v>
      </c>
      <c r="EC85" s="1">
        <v>0</v>
      </c>
      <c r="ED85" s="1">
        <v>31421</v>
      </c>
      <c r="EE85" s="1">
        <v>0</v>
      </c>
      <c r="EF85" s="1">
        <v>0</v>
      </c>
      <c r="EG85" s="1">
        <v>1144</v>
      </c>
      <c r="EH85" s="1">
        <v>0</v>
      </c>
      <c r="EI85" s="1">
        <v>14862</v>
      </c>
      <c r="EJ85" s="1">
        <v>0</v>
      </c>
      <c r="EK85" s="1">
        <v>248365</v>
      </c>
      <c r="EL85" s="1">
        <v>67919</v>
      </c>
      <c r="EM85" s="1">
        <v>699</v>
      </c>
      <c r="EN85" s="1">
        <v>0</v>
      </c>
      <c r="EO85" s="1">
        <v>0</v>
      </c>
      <c r="EP85" s="1">
        <v>0</v>
      </c>
      <c r="EQ85" s="1">
        <v>3490</v>
      </c>
      <c r="ER85" s="1">
        <v>142551</v>
      </c>
      <c r="ES85" s="1">
        <v>26884</v>
      </c>
      <c r="ET85" s="1">
        <v>0</v>
      </c>
      <c r="EU85" s="1">
        <v>312389</v>
      </c>
      <c r="EV85" s="1">
        <v>56</v>
      </c>
      <c r="EW85" s="1">
        <v>2051</v>
      </c>
      <c r="EX85" s="1">
        <v>0</v>
      </c>
      <c r="EY85" s="1">
        <v>0</v>
      </c>
      <c r="EZ85" s="1">
        <v>0</v>
      </c>
      <c r="FA85" s="1">
        <v>0</v>
      </c>
      <c r="FB85" s="1">
        <v>0</v>
      </c>
      <c r="FC85" s="1">
        <v>0</v>
      </c>
      <c r="FD85" s="1">
        <v>1308</v>
      </c>
      <c r="FE85" s="1">
        <v>4099</v>
      </c>
      <c r="FF85" s="1">
        <v>0</v>
      </c>
      <c r="FG85" s="1">
        <v>73162</v>
      </c>
      <c r="FH85" s="1">
        <v>0</v>
      </c>
      <c r="FI85" s="1">
        <v>0</v>
      </c>
      <c r="FJ85" s="1">
        <v>0</v>
      </c>
      <c r="FK85" s="1">
        <v>16496</v>
      </c>
      <c r="FL85" s="1">
        <v>0</v>
      </c>
      <c r="FM85" s="1">
        <v>1308</v>
      </c>
      <c r="FN85" s="1">
        <v>462134</v>
      </c>
      <c r="FO85" s="1">
        <v>644</v>
      </c>
      <c r="FP85" s="1">
        <v>102497</v>
      </c>
      <c r="FQ85" s="1">
        <v>174</v>
      </c>
      <c r="FR85" s="1">
        <v>63222</v>
      </c>
      <c r="FS85" s="1">
        <v>66894</v>
      </c>
      <c r="FT85" s="1">
        <v>11713</v>
      </c>
      <c r="FU85" s="1">
        <v>0</v>
      </c>
      <c r="FV85" s="1">
        <v>16</v>
      </c>
      <c r="FW85" s="1">
        <v>1154</v>
      </c>
      <c r="FX85" s="1">
        <v>1715</v>
      </c>
      <c r="FY85" s="1">
        <v>33942</v>
      </c>
      <c r="FZ85" s="1">
        <v>0</v>
      </c>
      <c r="GA85" s="1">
        <v>12128</v>
      </c>
      <c r="GB85" s="1">
        <v>2113894</v>
      </c>
      <c r="GC85" s="1">
        <v>11940525</v>
      </c>
      <c r="GD85" s="1">
        <v>0</v>
      </c>
      <c r="GE85" s="1">
        <v>59392923</v>
      </c>
      <c r="GF85" s="1">
        <v>-9118486</v>
      </c>
      <c r="GG85" s="1">
        <v>1858123</v>
      </c>
      <c r="GH85" s="1">
        <v>502</v>
      </c>
      <c r="GI85" s="1">
        <v>64073587</v>
      </c>
      <c r="GJ85" s="15">
        <v>66187481</v>
      </c>
      <c r="GK85" s="1">
        <v>0</v>
      </c>
      <c r="GL85" s="1">
        <v>0</v>
      </c>
      <c r="GM85" s="1">
        <v>0</v>
      </c>
      <c r="GN85" s="1">
        <v>0</v>
      </c>
      <c r="GO85" s="1">
        <v>0</v>
      </c>
      <c r="GP85" s="1">
        <v>0</v>
      </c>
      <c r="GQ85" s="1">
        <v>0</v>
      </c>
      <c r="GR85" s="1">
        <v>0</v>
      </c>
      <c r="GS85" s="1">
        <v>0</v>
      </c>
      <c r="GT85" s="1">
        <v>66187481</v>
      </c>
      <c r="GU85" s="1">
        <v>66187481</v>
      </c>
    </row>
    <row r="86" spans="1:203" ht="14.5" customHeight="1">
      <c r="A86" s="284" t="s">
        <v>192</v>
      </c>
      <c r="B86" s="2" t="s">
        <v>281</v>
      </c>
      <c r="C86" s="1" t="s">
        <v>129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6653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20651</v>
      </c>
      <c r="AV86" s="1">
        <v>11677</v>
      </c>
      <c r="AW86" s="1">
        <v>12865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6514</v>
      </c>
      <c r="BH86" s="1">
        <v>0</v>
      </c>
      <c r="BI86" s="1">
        <v>0</v>
      </c>
      <c r="BJ86" s="1">
        <v>0</v>
      </c>
      <c r="BK86" s="1">
        <v>14139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1394909</v>
      </c>
      <c r="BR86" s="1">
        <v>5915</v>
      </c>
      <c r="BS86" s="1">
        <v>18363</v>
      </c>
      <c r="BT86" s="1">
        <v>2344</v>
      </c>
      <c r="BU86" s="1">
        <v>17149</v>
      </c>
      <c r="BV86" s="1">
        <v>2959</v>
      </c>
      <c r="BW86" s="1">
        <v>225796</v>
      </c>
      <c r="BX86" s="1">
        <v>0</v>
      </c>
      <c r="BY86" s="1">
        <v>0</v>
      </c>
      <c r="BZ86" s="1">
        <v>0</v>
      </c>
      <c r="CA86" s="1">
        <v>263</v>
      </c>
      <c r="CB86" s="1">
        <v>29133</v>
      </c>
      <c r="CC86" s="1">
        <v>5540</v>
      </c>
      <c r="CD86" s="1">
        <v>0</v>
      </c>
      <c r="CE86" s="1">
        <v>304929</v>
      </c>
      <c r="CF86" s="1">
        <v>237133</v>
      </c>
      <c r="CG86" s="1">
        <v>962559</v>
      </c>
      <c r="CH86" s="1">
        <v>13993716</v>
      </c>
      <c r="CI86" s="1">
        <v>0</v>
      </c>
      <c r="CJ86" s="1">
        <v>7009</v>
      </c>
      <c r="CK86" s="1">
        <v>231909</v>
      </c>
      <c r="CL86" s="1">
        <v>0</v>
      </c>
      <c r="CM86" s="1">
        <v>1351482</v>
      </c>
      <c r="CN86" s="1">
        <v>61120</v>
      </c>
      <c r="CO86" s="1">
        <v>22007</v>
      </c>
      <c r="CP86" s="1">
        <v>27464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25455</v>
      </c>
      <c r="CX86" s="1">
        <v>0</v>
      </c>
      <c r="CY86" s="1">
        <v>17517</v>
      </c>
      <c r="CZ86" s="1">
        <v>0</v>
      </c>
      <c r="DA86" s="1">
        <v>366980</v>
      </c>
      <c r="DB86" s="1">
        <v>15041</v>
      </c>
      <c r="DC86" s="1">
        <v>189390</v>
      </c>
      <c r="DD86" s="1">
        <v>0</v>
      </c>
      <c r="DE86" s="1">
        <v>22573</v>
      </c>
      <c r="DF86" s="1">
        <v>0</v>
      </c>
      <c r="DG86" s="1">
        <v>0</v>
      </c>
      <c r="DH86" s="1">
        <v>7208</v>
      </c>
      <c r="DI86" s="1">
        <v>29507</v>
      </c>
      <c r="DJ86" s="1">
        <v>0</v>
      </c>
      <c r="DK86" s="1">
        <v>0</v>
      </c>
      <c r="DL86" s="1">
        <v>0</v>
      </c>
      <c r="DM86" s="1">
        <v>0</v>
      </c>
      <c r="DN86" s="1">
        <v>0</v>
      </c>
      <c r="DO86" s="1">
        <v>0</v>
      </c>
      <c r="DP86" s="1">
        <v>33300</v>
      </c>
      <c r="DQ86" s="1">
        <v>7176</v>
      </c>
      <c r="DR86" s="1">
        <v>0</v>
      </c>
      <c r="DS86" s="1">
        <v>34300</v>
      </c>
      <c r="DT86" s="1">
        <v>25897</v>
      </c>
      <c r="DU86" s="1">
        <v>272119</v>
      </c>
      <c r="DV86" s="1">
        <v>0</v>
      </c>
      <c r="DW86" s="1">
        <v>0</v>
      </c>
      <c r="DX86" s="1">
        <v>362217</v>
      </c>
      <c r="DY86" s="1">
        <v>156356</v>
      </c>
      <c r="DZ86" s="1">
        <v>0</v>
      </c>
      <c r="EA86" s="1">
        <v>0</v>
      </c>
      <c r="EB86" s="1">
        <v>5220</v>
      </c>
      <c r="EC86" s="1">
        <v>47791</v>
      </c>
      <c r="ED86" s="1">
        <v>0</v>
      </c>
      <c r="EE86" s="1">
        <v>5263</v>
      </c>
      <c r="EF86" s="1">
        <v>15521</v>
      </c>
      <c r="EG86" s="1">
        <v>1800507</v>
      </c>
      <c r="EH86" s="1">
        <v>0</v>
      </c>
      <c r="EI86" s="1">
        <v>13403</v>
      </c>
      <c r="EJ86" s="1">
        <v>0</v>
      </c>
      <c r="EK86" s="1">
        <v>20126</v>
      </c>
      <c r="EL86" s="1">
        <v>16130</v>
      </c>
      <c r="EM86" s="1">
        <v>2961</v>
      </c>
      <c r="EN86" s="1">
        <v>9255</v>
      </c>
      <c r="EO86" s="1">
        <v>1039</v>
      </c>
      <c r="EP86" s="1">
        <v>214</v>
      </c>
      <c r="EQ86" s="1">
        <v>1792</v>
      </c>
      <c r="ER86" s="1">
        <v>1859879</v>
      </c>
      <c r="ES86" s="1">
        <v>373117</v>
      </c>
      <c r="ET86" s="1">
        <v>52330</v>
      </c>
      <c r="EU86" s="1">
        <v>6276</v>
      </c>
      <c r="EV86" s="1">
        <v>136</v>
      </c>
      <c r="EW86" s="1">
        <v>3032</v>
      </c>
      <c r="EX86" s="1">
        <v>0</v>
      </c>
      <c r="EY86" s="1">
        <v>0</v>
      </c>
      <c r="EZ86" s="1">
        <v>7469</v>
      </c>
      <c r="FA86" s="1">
        <v>0</v>
      </c>
      <c r="FB86" s="1">
        <v>1305</v>
      </c>
      <c r="FC86" s="1">
        <v>6460</v>
      </c>
      <c r="FD86" s="1">
        <v>300594</v>
      </c>
      <c r="FE86" s="1">
        <v>3640</v>
      </c>
      <c r="FF86" s="1">
        <v>1720</v>
      </c>
      <c r="FG86" s="1">
        <v>17365500</v>
      </c>
      <c r="FH86" s="1">
        <v>446193</v>
      </c>
      <c r="FI86" s="1">
        <v>65971</v>
      </c>
      <c r="FJ86" s="1">
        <v>74410</v>
      </c>
      <c r="FK86" s="1">
        <v>6050804</v>
      </c>
      <c r="FL86" s="1">
        <v>0</v>
      </c>
      <c r="FM86" s="1">
        <v>583</v>
      </c>
      <c r="FN86" s="1">
        <v>22253597</v>
      </c>
      <c r="FO86" s="1">
        <v>1277416</v>
      </c>
      <c r="FP86" s="1">
        <v>10049</v>
      </c>
      <c r="FQ86" s="1">
        <v>11118</v>
      </c>
      <c r="FR86" s="1">
        <v>2245</v>
      </c>
      <c r="FS86" s="1">
        <v>33170</v>
      </c>
      <c r="FT86" s="1">
        <v>0</v>
      </c>
      <c r="FU86" s="1">
        <v>893</v>
      </c>
      <c r="FV86" s="1">
        <v>39</v>
      </c>
      <c r="FW86" s="1">
        <v>1008564</v>
      </c>
      <c r="FX86" s="1">
        <v>5818</v>
      </c>
      <c r="FY86" s="1">
        <v>356653</v>
      </c>
      <c r="FZ86" s="1">
        <v>0</v>
      </c>
      <c r="GA86" s="1">
        <v>1000113</v>
      </c>
      <c r="GB86" s="1">
        <v>75057550</v>
      </c>
      <c r="GC86" s="1">
        <v>0</v>
      </c>
      <c r="GD86" s="1">
        <v>377470</v>
      </c>
      <c r="GE86" s="1">
        <v>0</v>
      </c>
      <c r="GF86" s="1">
        <v>-5238361</v>
      </c>
      <c r="GG86" s="1">
        <v>31055051</v>
      </c>
      <c r="GH86" s="1">
        <v>0</v>
      </c>
      <c r="GI86" s="1">
        <v>26194160</v>
      </c>
      <c r="GJ86" s="16">
        <v>101251710</v>
      </c>
      <c r="GK86" s="1">
        <v>0</v>
      </c>
      <c r="GL86" s="1">
        <v>0</v>
      </c>
      <c r="GM86" s="1">
        <v>0</v>
      </c>
      <c r="GN86" s="1">
        <v>0</v>
      </c>
      <c r="GO86" s="1">
        <v>0</v>
      </c>
      <c r="GP86" s="1">
        <v>0</v>
      </c>
      <c r="GQ86" s="1">
        <v>0</v>
      </c>
      <c r="GR86" s="1">
        <v>0</v>
      </c>
      <c r="GS86" s="1">
        <v>0</v>
      </c>
      <c r="GT86" s="1">
        <v>101251710</v>
      </c>
      <c r="GU86" s="1">
        <v>101251710</v>
      </c>
    </row>
    <row r="87" spans="1:203">
      <c r="A87" s="285"/>
      <c r="B87" s="2" t="s">
        <v>282</v>
      </c>
      <c r="C87" s="1" t="s">
        <v>44</v>
      </c>
      <c r="D87" s="1">
        <v>0</v>
      </c>
      <c r="E87" s="1">
        <v>604</v>
      </c>
      <c r="F87" s="1">
        <v>0</v>
      </c>
      <c r="G87" s="1">
        <v>0</v>
      </c>
      <c r="H87" s="1">
        <v>101</v>
      </c>
      <c r="I87" s="1">
        <v>0</v>
      </c>
      <c r="J87" s="1">
        <v>155842</v>
      </c>
      <c r="K87" s="1">
        <v>410433</v>
      </c>
      <c r="L87" s="1">
        <v>1317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2668</v>
      </c>
      <c r="T87" s="1">
        <v>25666</v>
      </c>
      <c r="U87" s="1">
        <v>0</v>
      </c>
      <c r="V87" s="1">
        <v>8244</v>
      </c>
      <c r="W87" s="1">
        <v>215</v>
      </c>
      <c r="X87" s="1">
        <v>35989</v>
      </c>
      <c r="Y87" s="1">
        <v>25113</v>
      </c>
      <c r="Z87" s="1">
        <v>1840</v>
      </c>
      <c r="AA87" s="1">
        <v>17215</v>
      </c>
      <c r="AB87" s="1">
        <v>24353</v>
      </c>
      <c r="AC87" s="1">
        <v>0</v>
      </c>
      <c r="AD87" s="1">
        <v>0</v>
      </c>
      <c r="AE87" s="1">
        <v>16582</v>
      </c>
      <c r="AF87" s="1">
        <v>0</v>
      </c>
      <c r="AG87" s="1">
        <v>11613</v>
      </c>
      <c r="AH87" s="1">
        <v>19324</v>
      </c>
      <c r="AI87" s="1">
        <v>0</v>
      </c>
      <c r="AJ87" s="1">
        <v>10</v>
      </c>
      <c r="AK87" s="1">
        <v>0</v>
      </c>
      <c r="AL87" s="1">
        <v>0</v>
      </c>
      <c r="AM87" s="1">
        <v>0</v>
      </c>
      <c r="AN87" s="1">
        <v>0</v>
      </c>
      <c r="AO87" s="1">
        <v>230</v>
      </c>
      <c r="AP87" s="1">
        <v>4063</v>
      </c>
      <c r="AQ87" s="1">
        <v>19159</v>
      </c>
      <c r="AR87" s="1">
        <v>179</v>
      </c>
      <c r="AS87" s="1">
        <v>46980</v>
      </c>
      <c r="AT87" s="1">
        <v>40560</v>
      </c>
      <c r="AU87" s="1">
        <v>447113</v>
      </c>
      <c r="AV87" s="1">
        <v>192976</v>
      </c>
      <c r="AW87" s="1">
        <v>592913</v>
      </c>
      <c r="AX87" s="1">
        <v>183100</v>
      </c>
      <c r="AY87" s="1">
        <v>35996</v>
      </c>
      <c r="AZ87" s="1">
        <v>28557</v>
      </c>
      <c r="BA87" s="1">
        <v>21490</v>
      </c>
      <c r="BB87" s="1">
        <v>21</v>
      </c>
      <c r="BC87" s="1">
        <v>290919</v>
      </c>
      <c r="BD87" s="1">
        <v>279020</v>
      </c>
      <c r="BE87" s="1">
        <v>763108</v>
      </c>
      <c r="BF87" s="1">
        <v>18483</v>
      </c>
      <c r="BG87" s="1">
        <v>227526</v>
      </c>
      <c r="BH87" s="1">
        <v>29400</v>
      </c>
      <c r="BI87" s="1">
        <v>109249</v>
      </c>
      <c r="BJ87" s="1">
        <v>185845</v>
      </c>
      <c r="BK87" s="1">
        <v>355471</v>
      </c>
      <c r="BL87" s="1">
        <v>37972</v>
      </c>
      <c r="BM87" s="1">
        <v>198426</v>
      </c>
      <c r="BN87" s="1">
        <v>836420</v>
      </c>
      <c r="BO87" s="1">
        <v>1232712</v>
      </c>
      <c r="BP87" s="1">
        <v>1954</v>
      </c>
      <c r="BQ87" s="1">
        <v>5052</v>
      </c>
      <c r="BR87" s="1">
        <v>256723</v>
      </c>
      <c r="BS87" s="1">
        <v>107886</v>
      </c>
      <c r="BT87" s="1">
        <v>12937</v>
      </c>
      <c r="BU87" s="1">
        <v>203167</v>
      </c>
      <c r="BV87" s="1">
        <v>425904</v>
      </c>
      <c r="BW87" s="1">
        <v>698901</v>
      </c>
      <c r="BX87" s="1">
        <v>13492</v>
      </c>
      <c r="BY87" s="1">
        <v>21380</v>
      </c>
      <c r="BZ87" s="1">
        <v>2469</v>
      </c>
      <c r="CA87" s="1">
        <v>64260</v>
      </c>
      <c r="CB87" s="1">
        <v>302648</v>
      </c>
      <c r="CC87" s="1">
        <v>24169</v>
      </c>
      <c r="CD87" s="1">
        <v>53706</v>
      </c>
      <c r="CE87" s="1">
        <v>348741</v>
      </c>
      <c r="CF87" s="1">
        <v>629706</v>
      </c>
      <c r="CG87" s="1">
        <v>556759</v>
      </c>
      <c r="CH87" s="1">
        <v>1029836</v>
      </c>
      <c r="CI87" s="1">
        <v>857102</v>
      </c>
      <c r="CJ87" s="1">
        <v>200866</v>
      </c>
      <c r="CK87" s="1">
        <v>364998</v>
      </c>
      <c r="CL87" s="1">
        <v>93523</v>
      </c>
      <c r="CM87" s="1">
        <v>721934</v>
      </c>
      <c r="CN87" s="1">
        <v>1012483</v>
      </c>
      <c r="CO87" s="1">
        <v>620926</v>
      </c>
      <c r="CP87" s="1">
        <v>8824</v>
      </c>
      <c r="CQ87" s="1">
        <v>98420</v>
      </c>
      <c r="CR87" s="1">
        <v>147235</v>
      </c>
      <c r="CS87" s="1">
        <v>219259</v>
      </c>
      <c r="CT87" s="1">
        <v>39283</v>
      </c>
      <c r="CU87" s="1">
        <v>68304</v>
      </c>
      <c r="CV87" s="1">
        <v>383776</v>
      </c>
      <c r="CW87" s="1">
        <v>1703389</v>
      </c>
      <c r="CX87" s="1">
        <v>349958</v>
      </c>
      <c r="CY87" s="1">
        <v>538283</v>
      </c>
      <c r="CZ87" s="1">
        <v>105749</v>
      </c>
      <c r="DA87" s="1">
        <v>627260</v>
      </c>
      <c r="DB87" s="1">
        <v>73799</v>
      </c>
      <c r="DC87" s="1">
        <v>40364</v>
      </c>
      <c r="DD87" s="1">
        <v>2470</v>
      </c>
      <c r="DE87" s="1">
        <v>40196</v>
      </c>
      <c r="DF87" s="1">
        <v>143276</v>
      </c>
      <c r="DG87" s="1">
        <v>535644</v>
      </c>
      <c r="DH87" s="1">
        <v>121994</v>
      </c>
      <c r="DI87" s="1">
        <v>45620</v>
      </c>
      <c r="DJ87" s="1">
        <v>526917</v>
      </c>
      <c r="DK87" s="1">
        <v>27664</v>
      </c>
      <c r="DL87" s="1">
        <v>10941</v>
      </c>
      <c r="DM87" s="1">
        <v>55578</v>
      </c>
      <c r="DN87" s="1">
        <v>229559</v>
      </c>
      <c r="DO87" s="1">
        <v>3342668</v>
      </c>
      <c r="DP87" s="1">
        <v>107089</v>
      </c>
      <c r="DQ87" s="1">
        <v>2088239</v>
      </c>
      <c r="DR87" s="1">
        <v>110133</v>
      </c>
      <c r="DS87" s="1">
        <v>165300</v>
      </c>
      <c r="DT87" s="1">
        <v>421346</v>
      </c>
      <c r="DU87" s="1">
        <v>1359450</v>
      </c>
      <c r="DV87" s="1">
        <v>29137</v>
      </c>
      <c r="DW87" s="1">
        <v>0</v>
      </c>
      <c r="DX87" s="1">
        <v>8607238</v>
      </c>
      <c r="DY87" s="1">
        <v>156208</v>
      </c>
      <c r="DZ87" s="1">
        <v>846838</v>
      </c>
      <c r="EA87" s="1">
        <v>34625</v>
      </c>
      <c r="EB87" s="1">
        <v>391696</v>
      </c>
      <c r="EC87" s="1">
        <v>82285</v>
      </c>
      <c r="ED87" s="1">
        <v>350702</v>
      </c>
      <c r="EE87" s="1">
        <v>389912</v>
      </c>
      <c r="EF87" s="1">
        <v>92187</v>
      </c>
      <c r="EG87" s="1">
        <v>433023</v>
      </c>
      <c r="EH87" s="1">
        <v>439595</v>
      </c>
      <c r="EI87" s="1">
        <v>230966</v>
      </c>
      <c r="EJ87" s="1">
        <v>36447</v>
      </c>
      <c r="EK87" s="1">
        <v>147895</v>
      </c>
      <c r="EL87" s="1">
        <v>250499</v>
      </c>
      <c r="EM87" s="1">
        <v>14746</v>
      </c>
      <c r="EN87" s="1">
        <v>159247</v>
      </c>
      <c r="EO87" s="1">
        <v>0</v>
      </c>
      <c r="EP87" s="1">
        <v>6789</v>
      </c>
      <c r="EQ87" s="1">
        <v>7327</v>
      </c>
      <c r="ER87" s="1">
        <v>2030340</v>
      </c>
      <c r="ES87" s="1">
        <v>2708226</v>
      </c>
      <c r="ET87" s="1">
        <v>1606491</v>
      </c>
      <c r="EU87" s="1">
        <v>4016412</v>
      </c>
      <c r="EV87" s="1">
        <v>5538</v>
      </c>
      <c r="EW87" s="1">
        <v>324434</v>
      </c>
      <c r="EX87" s="1">
        <v>171051</v>
      </c>
      <c r="EY87" s="1">
        <v>64034</v>
      </c>
      <c r="EZ87" s="1">
        <v>24671</v>
      </c>
      <c r="FA87" s="1">
        <v>38250</v>
      </c>
      <c r="FB87" s="1">
        <v>8602</v>
      </c>
      <c r="FC87" s="1">
        <v>167538</v>
      </c>
      <c r="FD87" s="1">
        <v>1933329</v>
      </c>
      <c r="FE87" s="1">
        <v>73440</v>
      </c>
      <c r="FF87" s="1">
        <v>738636</v>
      </c>
      <c r="FG87" s="1">
        <v>1061131</v>
      </c>
      <c r="FH87" s="1">
        <v>327585</v>
      </c>
      <c r="FI87" s="1">
        <v>226036</v>
      </c>
      <c r="FJ87" s="1">
        <v>633214</v>
      </c>
      <c r="FK87" s="1">
        <v>1075280</v>
      </c>
      <c r="FL87" s="1">
        <v>0</v>
      </c>
      <c r="FM87" s="1">
        <v>156732</v>
      </c>
      <c r="FN87" s="1">
        <v>3786167</v>
      </c>
      <c r="FO87" s="1">
        <v>968150</v>
      </c>
      <c r="FP87" s="1">
        <v>636035</v>
      </c>
      <c r="FQ87" s="1">
        <v>44381</v>
      </c>
      <c r="FR87" s="1">
        <v>136241</v>
      </c>
      <c r="FS87" s="1">
        <v>37527</v>
      </c>
      <c r="FT87" s="1">
        <v>85853</v>
      </c>
      <c r="FU87" s="1">
        <v>195673</v>
      </c>
      <c r="FV87" s="1">
        <v>103</v>
      </c>
      <c r="FW87" s="1">
        <v>263943</v>
      </c>
      <c r="FX87" s="1">
        <v>133540</v>
      </c>
      <c r="FY87" s="1">
        <v>851155</v>
      </c>
      <c r="FZ87" s="1">
        <v>0</v>
      </c>
      <c r="GA87" s="1">
        <v>1071904</v>
      </c>
      <c r="GB87" s="1">
        <v>67613530</v>
      </c>
      <c r="GC87" s="1">
        <v>6898089</v>
      </c>
      <c r="GD87" s="1">
        <v>9713235</v>
      </c>
      <c r="GE87" s="1">
        <v>0</v>
      </c>
      <c r="GF87" s="1">
        <v>-30788090</v>
      </c>
      <c r="GG87" s="1">
        <v>13861155</v>
      </c>
      <c r="GH87" s="1">
        <v>95442</v>
      </c>
      <c r="GI87" s="1">
        <v>-220169</v>
      </c>
      <c r="GJ87" s="16">
        <v>67393361</v>
      </c>
      <c r="GK87" s="1">
        <v>0</v>
      </c>
      <c r="GL87" s="1">
        <v>0</v>
      </c>
      <c r="GM87" s="1">
        <v>0</v>
      </c>
      <c r="GN87" s="1">
        <v>0</v>
      </c>
      <c r="GO87" s="1">
        <v>0</v>
      </c>
      <c r="GP87" s="1">
        <v>0</v>
      </c>
      <c r="GQ87" s="1">
        <v>0</v>
      </c>
      <c r="GR87" s="1">
        <v>0</v>
      </c>
      <c r="GS87" s="1">
        <v>0</v>
      </c>
      <c r="GT87" s="1">
        <v>67393361</v>
      </c>
      <c r="GU87" s="1">
        <v>67393361</v>
      </c>
    </row>
    <row r="88" spans="1:203" ht="15" thickBot="1">
      <c r="A88" s="286"/>
      <c r="B88" s="2" t="s">
        <v>283</v>
      </c>
      <c r="C88" s="1" t="s">
        <v>89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40781</v>
      </c>
      <c r="U88" s="1">
        <v>0</v>
      </c>
      <c r="V88" s="1">
        <v>0</v>
      </c>
      <c r="W88" s="1">
        <v>0</v>
      </c>
      <c r="X88" s="1">
        <v>598</v>
      </c>
      <c r="Y88" s="1">
        <v>0</v>
      </c>
      <c r="Z88" s="1">
        <v>0</v>
      </c>
      <c r="AA88" s="1">
        <v>3361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2910</v>
      </c>
      <c r="AH88" s="1">
        <v>115712</v>
      </c>
      <c r="AI88" s="1">
        <v>1402</v>
      </c>
      <c r="AJ88" s="1">
        <v>10</v>
      </c>
      <c r="AK88" s="1">
        <v>38</v>
      </c>
      <c r="AL88" s="1">
        <v>17285</v>
      </c>
      <c r="AM88" s="1">
        <v>91</v>
      </c>
      <c r="AN88" s="1">
        <v>20825</v>
      </c>
      <c r="AO88" s="1">
        <v>0</v>
      </c>
      <c r="AP88" s="1">
        <v>75</v>
      </c>
      <c r="AQ88" s="1">
        <v>1735</v>
      </c>
      <c r="AR88" s="1">
        <v>5496</v>
      </c>
      <c r="AS88" s="1">
        <v>0</v>
      </c>
      <c r="AT88" s="1">
        <v>651</v>
      </c>
      <c r="AU88" s="1">
        <v>1435</v>
      </c>
      <c r="AV88" s="1">
        <v>7100</v>
      </c>
      <c r="AW88" s="1">
        <v>806</v>
      </c>
      <c r="AX88" s="1">
        <v>46</v>
      </c>
      <c r="AY88" s="1">
        <v>0</v>
      </c>
      <c r="AZ88" s="1">
        <v>0</v>
      </c>
      <c r="BA88" s="1">
        <v>49</v>
      </c>
      <c r="BB88" s="1">
        <v>0</v>
      </c>
      <c r="BC88" s="1">
        <v>0</v>
      </c>
      <c r="BD88" s="1">
        <v>0</v>
      </c>
      <c r="BE88" s="1">
        <v>0</v>
      </c>
      <c r="BF88" s="1">
        <v>2333</v>
      </c>
      <c r="BG88" s="1">
        <v>1157</v>
      </c>
      <c r="BH88" s="1">
        <v>0</v>
      </c>
      <c r="BI88" s="1">
        <v>188</v>
      </c>
      <c r="BJ88" s="1">
        <v>1313</v>
      </c>
      <c r="BK88" s="1">
        <v>67</v>
      </c>
      <c r="BL88" s="1">
        <v>668</v>
      </c>
      <c r="BM88" s="1">
        <v>0</v>
      </c>
      <c r="BN88" s="1">
        <v>0</v>
      </c>
      <c r="BO88" s="1">
        <v>5664</v>
      </c>
      <c r="BP88" s="1">
        <v>0</v>
      </c>
      <c r="BQ88" s="1">
        <v>1360</v>
      </c>
      <c r="BR88" s="1">
        <v>4684</v>
      </c>
      <c r="BS88" s="1">
        <v>70</v>
      </c>
      <c r="BT88" s="1">
        <v>0</v>
      </c>
      <c r="BU88" s="1">
        <v>971</v>
      </c>
      <c r="BV88" s="1">
        <v>1870</v>
      </c>
      <c r="BW88" s="1">
        <v>5623</v>
      </c>
      <c r="BX88" s="1">
        <v>0</v>
      </c>
      <c r="BY88" s="1">
        <v>0</v>
      </c>
      <c r="BZ88" s="1">
        <v>0</v>
      </c>
      <c r="CA88" s="1">
        <v>0</v>
      </c>
      <c r="CB88" s="1">
        <v>4828</v>
      </c>
      <c r="CC88" s="1">
        <v>5893</v>
      </c>
      <c r="CD88" s="1">
        <v>31102</v>
      </c>
      <c r="CE88" s="1">
        <v>4842</v>
      </c>
      <c r="CF88" s="1">
        <v>1912</v>
      </c>
      <c r="CG88" s="1">
        <v>4416</v>
      </c>
      <c r="CH88" s="1">
        <v>47345</v>
      </c>
      <c r="CI88" s="1">
        <v>0</v>
      </c>
      <c r="CJ88" s="1">
        <v>0</v>
      </c>
      <c r="CK88" s="1">
        <v>42112</v>
      </c>
      <c r="CL88" s="1">
        <v>8012</v>
      </c>
      <c r="CM88" s="1">
        <v>10579</v>
      </c>
      <c r="CN88" s="1">
        <v>3195</v>
      </c>
      <c r="CO88" s="1">
        <v>15501</v>
      </c>
      <c r="CP88" s="1">
        <v>1002</v>
      </c>
      <c r="CQ88" s="1">
        <v>2476</v>
      </c>
      <c r="CR88" s="1">
        <v>2486</v>
      </c>
      <c r="CS88" s="1">
        <v>61</v>
      </c>
      <c r="CT88" s="1">
        <v>1703</v>
      </c>
      <c r="CU88" s="1">
        <v>4071</v>
      </c>
      <c r="CV88" s="1">
        <v>1396</v>
      </c>
      <c r="CW88" s="1">
        <v>106767</v>
      </c>
      <c r="CX88" s="1">
        <v>0</v>
      </c>
      <c r="CY88" s="1">
        <v>3535</v>
      </c>
      <c r="CZ88" s="1">
        <v>8457</v>
      </c>
      <c r="DA88" s="1">
        <v>4331</v>
      </c>
      <c r="DB88" s="1">
        <v>0</v>
      </c>
      <c r="DC88" s="1">
        <v>1480</v>
      </c>
      <c r="DD88" s="1">
        <v>124666</v>
      </c>
      <c r="DE88" s="1">
        <v>1362</v>
      </c>
      <c r="DF88" s="1">
        <v>2461</v>
      </c>
      <c r="DG88" s="1">
        <v>0</v>
      </c>
      <c r="DH88" s="1">
        <v>14507</v>
      </c>
      <c r="DI88" s="1">
        <v>12589</v>
      </c>
      <c r="DJ88" s="1">
        <v>51552</v>
      </c>
      <c r="DK88" s="1">
        <v>3162</v>
      </c>
      <c r="DL88" s="1">
        <v>11287</v>
      </c>
      <c r="DM88" s="1">
        <v>1077</v>
      </c>
      <c r="DN88" s="1">
        <v>0</v>
      </c>
      <c r="DO88" s="1">
        <v>181572</v>
      </c>
      <c r="DP88" s="1">
        <v>3882</v>
      </c>
      <c r="DQ88" s="1">
        <v>83889</v>
      </c>
      <c r="DR88" s="1">
        <v>2780</v>
      </c>
      <c r="DS88" s="1">
        <v>27994</v>
      </c>
      <c r="DT88" s="1">
        <v>7783</v>
      </c>
      <c r="DU88" s="1">
        <v>28059</v>
      </c>
      <c r="DV88" s="1">
        <v>4971</v>
      </c>
      <c r="DW88" s="1">
        <v>0</v>
      </c>
      <c r="DX88" s="1">
        <v>368986</v>
      </c>
      <c r="DY88" s="1">
        <v>4288</v>
      </c>
      <c r="DZ88" s="1">
        <v>36946</v>
      </c>
      <c r="EA88" s="1">
        <v>5814</v>
      </c>
      <c r="EB88" s="1">
        <v>29085</v>
      </c>
      <c r="EC88" s="1">
        <v>5543</v>
      </c>
      <c r="ED88" s="1">
        <v>38260</v>
      </c>
      <c r="EE88" s="1">
        <v>31956</v>
      </c>
      <c r="EF88" s="1">
        <v>9338</v>
      </c>
      <c r="EG88" s="1">
        <v>21232</v>
      </c>
      <c r="EH88" s="1">
        <v>285304</v>
      </c>
      <c r="EI88" s="1">
        <v>4160</v>
      </c>
      <c r="EJ88" s="1">
        <v>3206</v>
      </c>
      <c r="EK88" s="1">
        <v>18915</v>
      </c>
      <c r="EL88" s="1">
        <v>12930</v>
      </c>
      <c r="EM88" s="1">
        <v>5037</v>
      </c>
      <c r="EN88" s="1">
        <v>28640</v>
      </c>
      <c r="EO88" s="1">
        <v>3793</v>
      </c>
      <c r="EP88" s="1">
        <v>2317</v>
      </c>
      <c r="EQ88" s="1">
        <v>28203</v>
      </c>
      <c r="ER88" s="1">
        <v>3995603</v>
      </c>
      <c r="ES88" s="1">
        <v>1569424</v>
      </c>
      <c r="ET88" s="1">
        <v>306484</v>
      </c>
      <c r="EU88" s="1">
        <v>273157</v>
      </c>
      <c r="EV88" s="1">
        <v>2183</v>
      </c>
      <c r="EW88" s="1">
        <v>335985</v>
      </c>
      <c r="EX88" s="1">
        <v>0</v>
      </c>
      <c r="EY88" s="1">
        <v>1413</v>
      </c>
      <c r="EZ88" s="1">
        <v>0</v>
      </c>
      <c r="FA88" s="1">
        <v>372231</v>
      </c>
      <c r="FB88" s="1">
        <v>2889</v>
      </c>
      <c r="FC88" s="1">
        <v>134782</v>
      </c>
      <c r="FD88" s="1">
        <v>391178</v>
      </c>
      <c r="FE88" s="1">
        <v>6623</v>
      </c>
      <c r="FF88" s="1">
        <v>293496</v>
      </c>
      <c r="FG88" s="1">
        <v>2216923</v>
      </c>
      <c r="FH88" s="1">
        <v>60661</v>
      </c>
      <c r="FI88" s="1">
        <v>109042</v>
      </c>
      <c r="FJ88" s="1">
        <v>55403</v>
      </c>
      <c r="FK88" s="1">
        <v>30917340</v>
      </c>
      <c r="FL88" s="1">
        <v>0</v>
      </c>
      <c r="FM88" s="1">
        <v>5396</v>
      </c>
      <c r="FN88" s="1">
        <v>11159385</v>
      </c>
      <c r="FO88" s="1">
        <v>1133442</v>
      </c>
      <c r="FP88" s="1">
        <v>555256</v>
      </c>
      <c r="FQ88" s="1">
        <v>286451</v>
      </c>
      <c r="FR88" s="1">
        <v>60512</v>
      </c>
      <c r="FS88" s="1">
        <v>9109</v>
      </c>
      <c r="FT88" s="1">
        <v>156597</v>
      </c>
      <c r="FU88" s="1">
        <v>117554</v>
      </c>
      <c r="FV88" s="1">
        <v>481</v>
      </c>
      <c r="FW88" s="1">
        <v>604813</v>
      </c>
      <c r="FX88" s="1">
        <v>290</v>
      </c>
      <c r="FY88" s="1">
        <v>17893</v>
      </c>
      <c r="FZ88" s="1">
        <v>0</v>
      </c>
      <c r="GA88" s="1">
        <v>163024</v>
      </c>
      <c r="GB88" s="1">
        <v>57386442</v>
      </c>
      <c r="GC88" s="1">
        <v>19920498</v>
      </c>
      <c r="GD88" s="1">
        <v>2707795</v>
      </c>
      <c r="GE88" s="1">
        <v>0</v>
      </c>
      <c r="GF88" s="1">
        <v>-3185592</v>
      </c>
      <c r="GG88" s="1">
        <v>2081309</v>
      </c>
      <c r="GH88" s="1">
        <v>19017924</v>
      </c>
      <c r="GI88" s="1">
        <v>40541934</v>
      </c>
      <c r="GJ88" s="16">
        <v>97928376</v>
      </c>
      <c r="GK88" s="1">
        <v>0</v>
      </c>
      <c r="GL88" s="1">
        <v>0</v>
      </c>
      <c r="GM88" s="1">
        <v>0</v>
      </c>
      <c r="GN88" s="1">
        <v>0</v>
      </c>
      <c r="GO88" s="1">
        <v>0</v>
      </c>
      <c r="GP88" s="1">
        <v>0</v>
      </c>
      <c r="GQ88" s="1">
        <v>0</v>
      </c>
      <c r="GR88" s="1">
        <v>0</v>
      </c>
      <c r="GS88" s="1">
        <v>0</v>
      </c>
      <c r="GT88" s="1">
        <v>97928376</v>
      </c>
      <c r="GU88" s="1">
        <v>97928376</v>
      </c>
    </row>
    <row r="89" spans="1:203">
      <c r="A89" s="270" t="s">
        <v>193</v>
      </c>
      <c r="B89" s="2" t="s">
        <v>284</v>
      </c>
      <c r="C89" s="1" t="s">
        <v>62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161901</v>
      </c>
      <c r="K89" s="1">
        <v>282128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161373</v>
      </c>
      <c r="T89" s="1">
        <v>5437</v>
      </c>
      <c r="U89" s="1">
        <v>0</v>
      </c>
      <c r="V89" s="1">
        <v>12523</v>
      </c>
      <c r="W89" s="1">
        <v>1516</v>
      </c>
      <c r="X89" s="1">
        <v>587</v>
      </c>
      <c r="Y89" s="1">
        <v>12209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1051726</v>
      </c>
      <c r="AF89" s="1">
        <v>30206</v>
      </c>
      <c r="AG89" s="1">
        <v>810</v>
      </c>
      <c r="AH89" s="1">
        <v>83786</v>
      </c>
      <c r="AI89" s="1">
        <v>338</v>
      </c>
      <c r="AJ89" s="1">
        <v>68</v>
      </c>
      <c r="AK89" s="1">
        <v>0</v>
      </c>
      <c r="AL89" s="1">
        <v>18411</v>
      </c>
      <c r="AM89" s="1">
        <v>805</v>
      </c>
      <c r="AN89" s="1">
        <v>0</v>
      </c>
      <c r="AO89" s="1">
        <v>58728</v>
      </c>
      <c r="AP89" s="1">
        <v>284551</v>
      </c>
      <c r="AQ89" s="1">
        <v>103210</v>
      </c>
      <c r="AR89" s="1">
        <v>76662</v>
      </c>
      <c r="AS89" s="1">
        <v>35673</v>
      </c>
      <c r="AT89" s="1">
        <v>39583</v>
      </c>
      <c r="AU89" s="1">
        <v>436265</v>
      </c>
      <c r="AV89" s="1">
        <v>287088</v>
      </c>
      <c r="AW89" s="1">
        <v>422789</v>
      </c>
      <c r="AX89" s="1">
        <v>501030</v>
      </c>
      <c r="AY89" s="1">
        <v>123930</v>
      </c>
      <c r="AZ89" s="1">
        <v>0</v>
      </c>
      <c r="BA89" s="1">
        <v>521137</v>
      </c>
      <c r="BB89" s="1">
        <v>0</v>
      </c>
      <c r="BC89" s="1">
        <v>20560</v>
      </c>
      <c r="BD89" s="1">
        <v>28042</v>
      </c>
      <c r="BE89" s="1">
        <v>23144</v>
      </c>
      <c r="BF89" s="1">
        <v>884721</v>
      </c>
      <c r="BG89" s="1">
        <v>56025</v>
      </c>
      <c r="BH89" s="1">
        <v>321035</v>
      </c>
      <c r="BI89" s="1">
        <v>395446</v>
      </c>
      <c r="BJ89" s="1">
        <v>8786</v>
      </c>
      <c r="BK89" s="1">
        <v>133112</v>
      </c>
      <c r="BL89" s="1">
        <v>28516</v>
      </c>
      <c r="BM89" s="1">
        <v>457125</v>
      </c>
      <c r="BN89" s="1">
        <v>741987</v>
      </c>
      <c r="BO89" s="1">
        <v>1862003</v>
      </c>
      <c r="BP89" s="1">
        <v>21</v>
      </c>
      <c r="BQ89" s="1">
        <v>35738</v>
      </c>
      <c r="BR89" s="1">
        <v>544758</v>
      </c>
      <c r="BS89" s="1">
        <v>920560</v>
      </c>
      <c r="BT89" s="1">
        <v>245888</v>
      </c>
      <c r="BU89" s="1">
        <v>109454</v>
      </c>
      <c r="BV89" s="1">
        <v>12660</v>
      </c>
      <c r="BW89" s="1">
        <v>66874</v>
      </c>
      <c r="BX89" s="1">
        <v>16785</v>
      </c>
      <c r="BY89" s="1">
        <v>112608</v>
      </c>
      <c r="BZ89" s="1">
        <v>539494</v>
      </c>
      <c r="CA89" s="1">
        <v>389682</v>
      </c>
      <c r="CB89" s="1">
        <v>176497</v>
      </c>
      <c r="CC89" s="1">
        <v>121510</v>
      </c>
      <c r="CD89" s="1">
        <v>7964</v>
      </c>
      <c r="CE89" s="1">
        <v>94005</v>
      </c>
      <c r="CF89" s="1">
        <v>1144135</v>
      </c>
      <c r="CG89" s="1">
        <v>463100</v>
      </c>
      <c r="CH89" s="1">
        <v>60193</v>
      </c>
      <c r="CI89" s="1">
        <v>11147880</v>
      </c>
      <c r="CJ89" s="1">
        <v>3165317</v>
      </c>
      <c r="CK89" s="1">
        <v>3192908</v>
      </c>
      <c r="CL89" s="1">
        <v>1323013</v>
      </c>
      <c r="CM89" s="1">
        <v>3331495</v>
      </c>
      <c r="CN89" s="1">
        <v>4410335</v>
      </c>
      <c r="CO89" s="1">
        <v>1310368</v>
      </c>
      <c r="CP89" s="1">
        <v>24599</v>
      </c>
      <c r="CQ89" s="1">
        <v>3137555</v>
      </c>
      <c r="CR89" s="1">
        <v>6420274</v>
      </c>
      <c r="CS89" s="1">
        <v>981049</v>
      </c>
      <c r="CT89" s="1">
        <v>2097346</v>
      </c>
      <c r="CU89" s="1">
        <v>1526936</v>
      </c>
      <c r="CV89" s="1">
        <v>1625207</v>
      </c>
      <c r="CW89" s="1">
        <v>2199775</v>
      </c>
      <c r="CX89" s="1">
        <v>434795</v>
      </c>
      <c r="CY89" s="1">
        <v>1242348</v>
      </c>
      <c r="CZ89" s="1">
        <v>609770</v>
      </c>
      <c r="DA89" s="1">
        <v>338798</v>
      </c>
      <c r="DB89" s="1">
        <v>346159</v>
      </c>
      <c r="DC89" s="1">
        <v>426629</v>
      </c>
      <c r="DD89" s="1">
        <v>854126</v>
      </c>
      <c r="DE89" s="1">
        <v>634783</v>
      </c>
      <c r="DF89" s="1">
        <v>546742</v>
      </c>
      <c r="DG89" s="1">
        <v>1172495</v>
      </c>
      <c r="DH89" s="1">
        <v>82390</v>
      </c>
      <c r="DI89" s="1">
        <v>330956</v>
      </c>
      <c r="DJ89" s="1">
        <v>805861</v>
      </c>
      <c r="DK89" s="1">
        <v>90151</v>
      </c>
      <c r="DL89" s="1">
        <v>44411</v>
      </c>
      <c r="DM89" s="1">
        <v>52539</v>
      </c>
      <c r="DN89" s="1">
        <v>727778</v>
      </c>
      <c r="DO89" s="1">
        <v>2214593</v>
      </c>
      <c r="DP89" s="1">
        <v>56749</v>
      </c>
      <c r="DQ89" s="1">
        <v>1777656</v>
      </c>
      <c r="DR89" s="1">
        <v>163192</v>
      </c>
      <c r="DS89" s="1">
        <v>972732</v>
      </c>
      <c r="DT89" s="1">
        <v>728714</v>
      </c>
      <c r="DU89" s="1">
        <v>427945</v>
      </c>
      <c r="DV89" s="1">
        <v>307750</v>
      </c>
      <c r="DW89" s="1">
        <v>65892</v>
      </c>
      <c r="DX89" s="1">
        <v>939640</v>
      </c>
      <c r="DY89" s="1">
        <v>203371</v>
      </c>
      <c r="DZ89" s="1">
        <v>259473</v>
      </c>
      <c r="EA89" s="1">
        <v>19908</v>
      </c>
      <c r="EB89" s="1">
        <v>598123</v>
      </c>
      <c r="EC89" s="1">
        <v>495565</v>
      </c>
      <c r="ED89" s="1">
        <v>172901</v>
      </c>
      <c r="EE89" s="1">
        <v>1003967</v>
      </c>
      <c r="EF89" s="1">
        <v>121881</v>
      </c>
      <c r="EG89" s="1">
        <v>407359</v>
      </c>
      <c r="EH89" s="1">
        <v>434860</v>
      </c>
      <c r="EI89" s="1">
        <v>38414</v>
      </c>
      <c r="EJ89" s="1">
        <v>563922</v>
      </c>
      <c r="EK89" s="1">
        <v>36814</v>
      </c>
      <c r="EL89" s="1">
        <v>54281</v>
      </c>
      <c r="EM89" s="1">
        <v>28634</v>
      </c>
      <c r="EN89" s="1">
        <v>64549</v>
      </c>
      <c r="EO89" s="1">
        <v>61470</v>
      </c>
      <c r="EP89" s="1">
        <v>28639</v>
      </c>
      <c r="EQ89" s="1">
        <v>26872</v>
      </c>
      <c r="ER89" s="1">
        <v>0</v>
      </c>
      <c r="ES89" s="1">
        <v>0</v>
      </c>
      <c r="ET89" s="1">
        <v>0</v>
      </c>
      <c r="EU89" s="1">
        <v>0</v>
      </c>
      <c r="EV89" s="1">
        <v>0</v>
      </c>
      <c r="EW89" s="1">
        <v>9610</v>
      </c>
      <c r="EX89" s="1">
        <v>52831</v>
      </c>
      <c r="EY89" s="1">
        <v>14</v>
      </c>
      <c r="EZ89" s="1">
        <v>6432</v>
      </c>
      <c r="FA89" s="1">
        <v>8029</v>
      </c>
      <c r="FB89" s="1">
        <v>0</v>
      </c>
      <c r="FC89" s="1">
        <v>0</v>
      </c>
      <c r="FD89" s="1">
        <v>0</v>
      </c>
      <c r="FE89" s="1">
        <v>80</v>
      </c>
      <c r="FF89" s="1">
        <v>0</v>
      </c>
      <c r="FG89" s="1">
        <v>0</v>
      </c>
      <c r="FH89" s="1">
        <v>0</v>
      </c>
      <c r="FI89" s="1">
        <v>0</v>
      </c>
      <c r="FJ89" s="1">
        <v>0</v>
      </c>
      <c r="FK89" s="1">
        <v>515554</v>
      </c>
      <c r="FL89" s="1">
        <v>0</v>
      </c>
      <c r="FM89" s="1">
        <v>187345</v>
      </c>
      <c r="FN89" s="1">
        <v>120320</v>
      </c>
      <c r="FO89" s="1">
        <v>202964</v>
      </c>
      <c r="FP89" s="1">
        <v>2230015</v>
      </c>
      <c r="FQ89" s="1">
        <v>0</v>
      </c>
      <c r="FR89" s="1">
        <v>0</v>
      </c>
      <c r="FS89" s="1">
        <v>1373</v>
      </c>
      <c r="FT89" s="1">
        <v>0</v>
      </c>
      <c r="FU89" s="1">
        <v>0</v>
      </c>
      <c r="FV89" s="1">
        <v>0</v>
      </c>
      <c r="FW89" s="1">
        <v>3700</v>
      </c>
      <c r="FX89" s="1">
        <v>278929</v>
      </c>
      <c r="FY89" s="1">
        <v>414368</v>
      </c>
      <c r="FZ89" s="1">
        <v>0</v>
      </c>
      <c r="GA89" s="1">
        <v>1176602</v>
      </c>
      <c r="GB89" s="1">
        <v>86855718</v>
      </c>
      <c r="GC89" s="1">
        <v>0</v>
      </c>
      <c r="GD89" s="1">
        <v>0</v>
      </c>
      <c r="GE89" s="1">
        <v>0</v>
      </c>
      <c r="GF89" s="1">
        <v>-17813158</v>
      </c>
      <c r="GG89" s="1">
        <v>147988253</v>
      </c>
      <c r="GH89" s="1">
        <v>0</v>
      </c>
      <c r="GI89" s="1">
        <v>130175095</v>
      </c>
      <c r="GJ89" s="17">
        <v>217030813</v>
      </c>
      <c r="GK89" s="1">
        <v>0</v>
      </c>
      <c r="GL89" s="1">
        <v>0</v>
      </c>
      <c r="GM89" s="1">
        <v>0</v>
      </c>
      <c r="GN89" s="1">
        <v>0</v>
      </c>
      <c r="GO89" s="1">
        <v>0</v>
      </c>
      <c r="GP89" s="1">
        <v>0</v>
      </c>
      <c r="GQ89" s="1">
        <v>0</v>
      </c>
      <c r="GR89" s="1">
        <v>0</v>
      </c>
      <c r="GS89" s="1">
        <v>0</v>
      </c>
      <c r="GT89" s="1">
        <v>217030813</v>
      </c>
      <c r="GU89" s="1">
        <v>217030813</v>
      </c>
    </row>
    <row r="90" spans="1:203">
      <c r="A90" s="271"/>
      <c r="B90" s="2" t="s">
        <v>285</v>
      </c>
      <c r="C90" s="1" t="s">
        <v>7</v>
      </c>
      <c r="D90" s="1">
        <v>8333918</v>
      </c>
      <c r="E90" s="1">
        <v>382035</v>
      </c>
      <c r="F90" s="1">
        <v>1218</v>
      </c>
      <c r="G90" s="1">
        <v>1883008</v>
      </c>
      <c r="H90" s="1">
        <v>320114</v>
      </c>
      <c r="I90" s="1">
        <v>288320</v>
      </c>
      <c r="J90" s="1">
        <v>3137548</v>
      </c>
      <c r="K90" s="1">
        <v>7642071</v>
      </c>
      <c r="L90" s="1">
        <v>1293469</v>
      </c>
      <c r="M90" s="1">
        <v>207424</v>
      </c>
      <c r="N90" s="1">
        <v>9556690</v>
      </c>
      <c r="O90" s="1">
        <v>327</v>
      </c>
      <c r="P90" s="1">
        <v>9840</v>
      </c>
      <c r="Q90" s="1">
        <v>119826</v>
      </c>
      <c r="R90" s="1">
        <v>131473</v>
      </c>
      <c r="S90" s="1">
        <v>9657807</v>
      </c>
      <c r="T90" s="1">
        <v>2698053</v>
      </c>
      <c r="U90" s="1">
        <v>0</v>
      </c>
      <c r="V90" s="1">
        <v>205085</v>
      </c>
      <c r="W90" s="1">
        <v>76</v>
      </c>
      <c r="X90" s="1">
        <v>109305</v>
      </c>
      <c r="Y90" s="1">
        <v>19354</v>
      </c>
      <c r="Z90" s="1">
        <v>7980</v>
      </c>
      <c r="AA90" s="1">
        <v>6725303</v>
      </c>
      <c r="AB90" s="1">
        <v>35062</v>
      </c>
      <c r="AC90" s="1">
        <v>0</v>
      </c>
      <c r="AD90" s="1">
        <v>65549</v>
      </c>
      <c r="AE90" s="1">
        <v>5171</v>
      </c>
      <c r="AF90" s="1">
        <v>4744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106987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105738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1305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2655</v>
      </c>
      <c r="CD90" s="1">
        <v>1697</v>
      </c>
      <c r="CE90" s="1">
        <v>6087</v>
      </c>
      <c r="CF90" s="1">
        <v>0</v>
      </c>
      <c r="CG90" s="1">
        <v>0</v>
      </c>
      <c r="CH90" s="1">
        <v>0</v>
      </c>
      <c r="CI90" s="1">
        <v>0</v>
      </c>
      <c r="CJ90" s="1">
        <v>622425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  <c r="DL90" s="1">
        <v>0</v>
      </c>
      <c r="DM90" s="1">
        <v>0</v>
      </c>
      <c r="DN90" s="1">
        <v>0</v>
      </c>
      <c r="DO90" s="1">
        <v>0</v>
      </c>
      <c r="DP90" s="1">
        <v>0</v>
      </c>
      <c r="DQ90" s="1">
        <v>0</v>
      </c>
      <c r="DR90" s="1">
        <v>0</v>
      </c>
      <c r="DS90" s="1">
        <v>0</v>
      </c>
      <c r="DT90" s="1">
        <v>0</v>
      </c>
      <c r="DU90" s="1">
        <v>0</v>
      </c>
      <c r="DV90" s="1">
        <v>0</v>
      </c>
      <c r="DW90" s="1">
        <v>0</v>
      </c>
      <c r="DX90" s="1">
        <v>0</v>
      </c>
      <c r="DY90" s="1">
        <v>0</v>
      </c>
      <c r="DZ90" s="1">
        <v>0</v>
      </c>
      <c r="EA90" s="1">
        <v>0</v>
      </c>
      <c r="EB90" s="1">
        <v>0</v>
      </c>
      <c r="EC90" s="1">
        <v>0</v>
      </c>
      <c r="ED90" s="1">
        <v>0</v>
      </c>
      <c r="EE90" s="1">
        <v>0</v>
      </c>
      <c r="EF90" s="1">
        <v>0</v>
      </c>
      <c r="EG90" s="1">
        <v>1198</v>
      </c>
      <c r="EH90" s="1">
        <v>0</v>
      </c>
      <c r="EI90" s="1">
        <v>0</v>
      </c>
      <c r="EJ90" s="1">
        <v>0</v>
      </c>
      <c r="EK90" s="1">
        <v>2470</v>
      </c>
      <c r="EL90" s="1">
        <v>0</v>
      </c>
      <c r="EM90" s="1">
        <v>0</v>
      </c>
      <c r="EN90" s="1">
        <v>0</v>
      </c>
      <c r="EO90" s="1">
        <v>0</v>
      </c>
      <c r="EP90" s="1">
        <v>0</v>
      </c>
      <c r="EQ90" s="1">
        <v>136334</v>
      </c>
      <c r="ER90" s="1">
        <v>0</v>
      </c>
      <c r="ES90" s="1">
        <v>0</v>
      </c>
      <c r="ET90" s="1">
        <v>0</v>
      </c>
      <c r="EU90" s="1">
        <v>0</v>
      </c>
      <c r="EV90" s="1">
        <v>0</v>
      </c>
      <c r="EW90" s="1">
        <v>0</v>
      </c>
      <c r="EX90" s="1">
        <v>0</v>
      </c>
      <c r="EY90" s="1">
        <v>0</v>
      </c>
      <c r="EZ90" s="1">
        <v>0</v>
      </c>
      <c r="FA90" s="1">
        <v>0</v>
      </c>
      <c r="FB90" s="1">
        <v>0</v>
      </c>
      <c r="FC90" s="1">
        <v>0</v>
      </c>
      <c r="FD90" s="1">
        <v>0</v>
      </c>
      <c r="FE90" s="1">
        <v>0</v>
      </c>
      <c r="FF90" s="1">
        <v>0</v>
      </c>
      <c r="FG90" s="1">
        <v>0</v>
      </c>
      <c r="FH90" s="1">
        <v>0</v>
      </c>
      <c r="FI90" s="1">
        <v>0</v>
      </c>
      <c r="FJ90" s="1">
        <v>8265</v>
      </c>
      <c r="FK90" s="1">
        <v>1161539</v>
      </c>
      <c r="FL90" s="1">
        <v>0</v>
      </c>
      <c r="FM90" s="1">
        <v>272</v>
      </c>
      <c r="FN90" s="1">
        <v>0</v>
      </c>
      <c r="FO90" s="1">
        <v>0</v>
      </c>
      <c r="FP90" s="1">
        <v>0</v>
      </c>
      <c r="FQ90" s="1">
        <v>0</v>
      </c>
      <c r="FR90" s="1">
        <v>9416</v>
      </c>
      <c r="FS90" s="1">
        <v>0</v>
      </c>
      <c r="FT90" s="1">
        <v>0</v>
      </c>
      <c r="FU90" s="1">
        <v>0</v>
      </c>
      <c r="FV90" s="1">
        <v>51</v>
      </c>
      <c r="FW90" s="1">
        <v>90090</v>
      </c>
      <c r="FX90" s="1">
        <v>0</v>
      </c>
      <c r="FY90" s="1">
        <v>15096324</v>
      </c>
      <c r="FZ90" s="1">
        <v>0</v>
      </c>
      <c r="GA90" s="1">
        <v>943059</v>
      </c>
      <c r="GB90" s="1">
        <v>71136682</v>
      </c>
      <c r="GC90" s="1">
        <v>631149</v>
      </c>
      <c r="GD90" s="1">
        <v>15648</v>
      </c>
      <c r="GE90" s="1">
        <v>0</v>
      </c>
      <c r="GF90" s="1">
        <v>-29924551</v>
      </c>
      <c r="GG90" s="1">
        <v>8974481</v>
      </c>
      <c r="GH90" s="1">
        <v>0</v>
      </c>
      <c r="GI90" s="1">
        <v>-20303273</v>
      </c>
      <c r="GJ90" s="17">
        <v>50833409</v>
      </c>
      <c r="GK90" s="1">
        <v>0</v>
      </c>
      <c r="GL90" s="1">
        <v>0</v>
      </c>
      <c r="GM90" s="1">
        <v>0</v>
      </c>
      <c r="GN90" s="1">
        <v>0</v>
      </c>
      <c r="GO90" s="1">
        <v>0</v>
      </c>
      <c r="GP90" s="1">
        <v>0</v>
      </c>
      <c r="GQ90" s="1">
        <v>0</v>
      </c>
      <c r="GR90" s="1">
        <v>0</v>
      </c>
      <c r="GS90" s="1">
        <v>0</v>
      </c>
      <c r="GT90" s="1">
        <v>50833409</v>
      </c>
      <c r="GU90" s="1">
        <v>50833409</v>
      </c>
    </row>
    <row r="91" spans="1:203">
      <c r="A91" s="271"/>
      <c r="B91" s="2" t="s">
        <v>286</v>
      </c>
      <c r="C91" s="1" t="s">
        <v>125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407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2776</v>
      </c>
      <c r="BG91" s="1">
        <v>0</v>
      </c>
      <c r="BH91" s="1">
        <v>42837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65908</v>
      </c>
      <c r="BP91" s="1">
        <v>0</v>
      </c>
      <c r="BQ91" s="1">
        <v>0</v>
      </c>
      <c r="BR91" s="1">
        <v>26716318</v>
      </c>
      <c r="BS91" s="1">
        <v>7389313</v>
      </c>
      <c r="BT91" s="1">
        <v>69584</v>
      </c>
      <c r="BU91" s="1">
        <v>94289</v>
      </c>
      <c r="BV91" s="1">
        <v>0</v>
      </c>
      <c r="BW91" s="1">
        <v>0</v>
      </c>
      <c r="BX91" s="1">
        <v>455787</v>
      </c>
      <c r="BY91" s="1">
        <v>302</v>
      </c>
      <c r="BZ91" s="1">
        <v>0</v>
      </c>
      <c r="CA91" s="1">
        <v>232475</v>
      </c>
      <c r="CB91" s="1">
        <v>833980</v>
      </c>
      <c r="CC91" s="1">
        <v>87981</v>
      </c>
      <c r="CD91" s="1">
        <v>0</v>
      </c>
      <c r="CE91" s="1">
        <v>260801</v>
      </c>
      <c r="CF91" s="1">
        <v>37817</v>
      </c>
      <c r="CG91" s="1">
        <v>81252</v>
      </c>
      <c r="CH91" s="1">
        <v>24056</v>
      </c>
      <c r="CI91" s="1">
        <v>7994471</v>
      </c>
      <c r="CJ91" s="1">
        <v>20894</v>
      </c>
      <c r="CK91" s="1">
        <v>66487553</v>
      </c>
      <c r="CL91" s="1">
        <v>2004656</v>
      </c>
      <c r="CM91" s="1">
        <v>137683</v>
      </c>
      <c r="CN91" s="1">
        <v>0</v>
      </c>
      <c r="CO91" s="1">
        <v>367</v>
      </c>
      <c r="CP91" s="1">
        <v>0</v>
      </c>
      <c r="CQ91" s="1">
        <v>1118261</v>
      </c>
      <c r="CR91" s="1">
        <v>0</v>
      </c>
      <c r="CS91" s="1">
        <v>0</v>
      </c>
      <c r="CT91" s="1">
        <v>0</v>
      </c>
      <c r="CU91" s="1">
        <v>4629456</v>
      </c>
      <c r="CV91" s="1">
        <v>1787544</v>
      </c>
      <c r="CW91" s="1">
        <v>111057057</v>
      </c>
      <c r="CX91" s="1">
        <v>190793</v>
      </c>
      <c r="CY91" s="1">
        <v>4734002</v>
      </c>
      <c r="CZ91" s="1">
        <v>21225</v>
      </c>
      <c r="DA91" s="1">
        <v>0</v>
      </c>
      <c r="DB91" s="1">
        <v>0</v>
      </c>
      <c r="DC91" s="1">
        <v>1097450</v>
      </c>
      <c r="DD91" s="1">
        <v>0</v>
      </c>
      <c r="DE91" s="1">
        <v>0</v>
      </c>
      <c r="DF91" s="1">
        <v>46955</v>
      </c>
      <c r="DG91" s="1">
        <v>282977</v>
      </c>
      <c r="DH91" s="1">
        <v>35276</v>
      </c>
      <c r="DI91" s="1">
        <v>0</v>
      </c>
      <c r="DJ91" s="1">
        <v>741767</v>
      </c>
      <c r="DK91" s="1">
        <v>8317</v>
      </c>
      <c r="DL91" s="1">
        <v>592910</v>
      </c>
      <c r="DM91" s="1">
        <v>180873</v>
      </c>
      <c r="DN91" s="1">
        <v>379483</v>
      </c>
      <c r="DO91" s="1">
        <v>1677185</v>
      </c>
      <c r="DP91" s="1">
        <v>61641</v>
      </c>
      <c r="DQ91" s="1">
        <v>1966347</v>
      </c>
      <c r="DR91" s="1">
        <v>505501</v>
      </c>
      <c r="DS91" s="1">
        <v>2509896</v>
      </c>
      <c r="DT91" s="1">
        <v>35434</v>
      </c>
      <c r="DU91" s="1">
        <v>653439</v>
      </c>
      <c r="DV91" s="1">
        <v>697877</v>
      </c>
      <c r="DW91" s="1">
        <v>0</v>
      </c>
      <c r="DX91" s="1">
        <v>7110116</v>
      </c>
      <c r="DY91" s="1">
        <v>219866</v>
      </c>
      <c r="DZ91" s="1">
        <v>0</v>
      </c>
      <c r="EA91" s="1">
        <v>0</v>
      </c>
      <c r="EB91" s="1">
        <v>1072951</v>
      </c>
      <c r="EC91" s="1">
        <v>993451</v>
      </c>
      <c r="ED91" s="1">
        <v>46517</v>
      </c>
      <c r="EE91" s="1">
        <v>107510</v>
      </c>
      <c r="EF91" s="1">
        <v>347696</v>
      </c>
      <c r="EG91" s="1">
        <v>6776429</v>
      </c>
      <c r="EH91" s="1">
        <v>0</v>
      </c>
      <c r="EI91" s="1">
        <v>0</v>
      </c>
      <c r="EJ91" s="1">
        <v>0</v>
      </c>
      <c r="EK91" s="1">
        <v>6621</v>
      </c>
      <c r="EL91" s="1">
        <v>12749</v>
      </c>
      <c r="EM91" s="1">
        <v>799</v>
      </c>
      <c r="EN91" s="1">
        <v>3310</v>
      </c>
      <c r="EO91" s="1">
        <v>293</v>
      </c>
      <c r="EP91" s="1">
        <v>485</v>
      </c>
      <c r="EQ91" s="1">
        <v>3663</v>
      </c>
      <c r="ER91" s="1">
        <v>0</v>
      </c>
      <c r="ES91" s="1">
        <v>0</v>
      </c>
      <c r="ET91" s="1">
        <v>0</v>
      </c>
      <c r="EU91" s="1">
        <v>0</v>
      </c>
      <c r="EV91" s="1">
        <v>0</v>
      </c>
      <c r="EW91" s="1">
        <v>0</v>
      </c>
      <c r="EX91" s="1">
        <v>0</v>
      </c>
      <c r="EY91" s="1">
        <v>0</v>
      </c>
      <c r="EZ91" s="1">
        <v>0</v>
      </c>
      <c r="FA91" s="1">
        <v>0</v>
      </c>
      <c r="FB91" s="1">
        <v>0</v>
      </c>
      <c r="FC91" s="1">
        <v>0</v>
      </c>
      <c r="FD91" s="1">
        <v>0</v>
      </c>
      <c r="FE91" s="1">
        <v>0</v>
      </c>
      <c r="FF91" s="1">
        <v>0</v>
      </c>
      <c r="FG91" s="1">
        <v>0</v>
      </c>
      <c r="FH91" s="1">
        <v>0</v>
      </c>
      <c r="FI91" s="1">
        <v>0</v>
      </c>
      <c r="FJ91" s="1">
        <v>0</v>
      </c>
      <c r="FK91" s="1">
        <v>0</v>
      </c>
      <c r="FL91" s="1">
        <v>0</v>
      </c>
      <c r="FM91" s="1">
        <v>0</v>
      </c>
      <c r="FN91" s="1">
        <v>0</v>
      </c>
      <c r="FO91" s="1">
        <v>0</v>
      </c>
      <c r="FP91" s="1">
        <v>13689</v>
      </c>
      <c r="FQ91" s="1">
        <v>0</v>
      </c>
      <c r="FR91" s="1">
        <v>0</v>
      </c>
      <c r="FS91" s="1">
        <v>0</v>
      </c>
      <c r="FT91" s="1">
        <v>0</v>
      </c>
      <c r="FU91" s="1">
        <v>0</v>
      </c>
      <c r="FV91" s="1">
        <v>0</v>
      </c>
      <c r="FW91" s="1">
        <v>0</v>
      </c>
      <c r="FX91" s="1">
        <v>157555</v>
      </c>
      <c r="FY91" s="1">
        <v>0</v>
      </c>
      <c r="FZ91" s="1">
        <v>0</v>
      </c>
      <c r="GA91" s="1">
        <v>2442003</v>
      </c>
      <c r="GB91" s="1">
        <v>267368876</v>
      </c>
      <c r="GC91" s="1">
        <v>0</v>
      </c>
      <c r="GD91" s="1">
        <v>0</v>
      </c>
      <c r="GE91" s="1">
        <v>0</v>
      </c>
      <c r="GF91" s="1">
        <v>-67245310</v>
      </c>
      <c r="GG91" s="1">
        <v>245406736</v>
      </c>
      <c r="GH91" s="1">
        <v>0</v>
      </c>
      <c r="GI91" s="1">
        <v>178161426</v>
      </c>
      <c r="GJ91" s="17">
        <v>445530302</v>
      </c>
      <c r="GK91" s="1">
        <v>0</v>
      </c>
      <c r="GL91" s="1">
        <v>0</v>
      </c>
      <c r="GM91" s="1">
        <v>0</v>
      </c>
      <c r="GN91" s="1">
        <v>0</v>
      </c>
      <c r="GO91" s="1">
        <v>0</v>
      </c>
      <c r="GP91" s="1">
        <v>0</v>
      </c>
      <c r="GQ91" s="1">
        <v>0</v>
      </c>
      <c r="GR91" s="1">
        <v>0</v>
      </c>
      <c r="GS91" s="1">
        <v>0</v>
      </c>
      <c r="GT91" s="1">
        <v>445530302</v>
      </c>
      <c r="GU91" s="1">
        <v>445530302</v>
      </c>
    </row>
    <row r="92" spans="1:203">
      <c r="A92" s="271"/>
      <c r="B92" s="2" t="s">
        <v>287</v>
      </c>
      <c r="C92" s="1" t="s">
        <v>165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30686</v>
      </c>
      <c r="BY92" s="1">
        <v>0</v>
      </c>
      <c r="BZ92" s="1">
        <v>8372</v>
      </c>
      <c r="CA92" s="1">
        <v>117915</v>
      </c>
      <c r="CB92" s="1">
        <v>115466</v>
      </c>
      <c r="CC92" s="1">
        <v>735350</v>
      </c>
      <c r="CD92" s="1">
        <v>1026832</v>
      </c>
      <c r="CE92" s="1">
        <v>2327258</v>
      </c>
      <c r="CF92" s="1">
        <v>151623</v>
      </c>
      <c r="CG92" s="1">
        <v>313081</v>
      </c>
      <c r="CH92" s="1">
        <v>1037694</v>
      </c>
      <c r="CI92" s="1">
        <v>314175</v>
      </c>
      <c r="CJ92" s="1">
        <v>1737</v>
      </c>
      <c r="CK92" s="1">
        <v>1092265</v>
      </c>
      <c r="CL92" s="1">
        <v>5776079</v>
      </c>
      <c r="CM92" s="1">
        <v>0</v>
      </c>
      <c r="CN92" s="1">
        <v>0</v>
      </c>
      <c r="CO92" s="1">
        <v>11622</v>
      </c>
      <c r="CP92" s="1">
        <v>0</v>
      </c>
      <c r="CQ92" s="1">
        <v>1215124</v>
      </c>
      <c r="CR92" s="1">
        <v>391939</v>
      </c>
      <c r="CS92" s="1">
        <v>34241</v>
      </c>
      <c r="CT92" s="1">
        <v>0</v>
      </c>
      <c r="CU92" s="1">
        <v>71412</v>
      </c>
      <c r="CV92" s="1">
        <v>75867</v>
      </c>
      <c r="CW92" s="1">
        <v>4103801</v>
      </c>
      <c r="CX92" s="1">
        <v>1081738</v>
      </c>
      <c r="CY92" s="1">
        <v>557535</v>
      </c>
      <c r="CZ92" s="1">
        <v>545479</v>
      </c>
      <c r="DA92" s="1">
        <v>0</v>
      </c>
      <c r="DB92" s="1">
        <v>22965</v>
      </c>
      <c r="DC92" s="1">
        <v>138097</v>
      </c>
      <c r="DD92" s="1">
        <v>0</v>
      </c>
      <c r="DE92" s="1">
        <v>616250</v>
      </c>
      <c r="DF92" s="1">
        <v>143794</v>
      </c>
      <c r="DG92" s="1">
        <v>786157</v>
      </c>
      <c r="DH92" s="1">
        <v>489411</v>
      </c>
      <c r="DI92" s="1">
        <v>737311</v>
      </c>
      <c r="DJ92" s="1">
        <v>1353721</v>
      </c>
      <c r="DK92" s="1">
        <v>1411808</v>
      </c>
      <c r="DL92" s="1">
        <v>165085</v>
      </c>
      <c r="DM92" s="1">
        <v>76336</v>
      </c>
      <c r="DN92" s="1">
        <v>1315049</v>
      </c>
      <c r="DO92" s="1">
        <v>6407697</v>
      </c>
      <c r="DP92" s="1">
        <v>51109</v>
      </c>
      <c r="DQ92" s="1">
        <v>506663</v>
      </c>
      <c r="DR92" s="1">
        <v>492169</v>
      </c>
      <c r="DS92" s="1">
        <v>359811</v>
      </c>
      <c r="DT92" s="1">
        <v>2481</v>
      </c>
      <c r="DU92" s="1">
        <v>2423102</v>
      </c>
      <c r="DV92" s="1">
        <v>1744356</v>
      </c>
      <c r="DW92" s="1">
        <v>86683</v>
      </c>
      <c r="DX92" s="1">
        <v>28989616</v>
      </c>
      <c r="DY92" s="1">
        <v>4489599</v>
      </c>
      <c r="DZ92" s="1">
        <v>13526197</v>
      </c>
      <c r="EA92" s="1">
        <v>117652</v>
      </c>
      <c r="EB92" s="1">
        <v>212296</v>
      </c>
      <c r="EC92" s="1">
        <v>6509</v>
      </c>
      <c r="ED92" s="1">
        <v>43410</v>
      </c>
      <c r="EE92" s="1">
        <v>678026</v>
      </c>
      <c r="EF92" s="1">
        <v>189815</v>
      </c>
      <c r="EG92" s="1">
        <v>1241682</v>
      </c>
      <c r="EH92" s="1">
        <v>0</v>
      </c>
      <c r="EI92" s="1">
        <v>0</v>
      </c>
      <c r="EJ92" s="1">
        <v>0</v>
      </c>
      <c r="EK92" s="1">
        <v>4291693</v>
      </c>
      <c r="EL92" s="1">
        <v>4113289</v>
      </c>
      <c r="EM92" s="1">
        <v>15800</v>
      </c>
      <c r="EN92" s="1">
        <v>877432</v>
      </c>
      <c r="EO92" s="1">
        <v>17537</v>
      </c>
      <c r="EP92" s="1">
        <v>4122</v>
      </c>
      <c r="EQ92" s="1">
        <v>762440</v>
      </c>
      <c r="ER92" s="1">
        <v>0</v>
      </c>
      <c r="ES92" s="1">
        <v>66641</v>
      </c>
      <c r="ET92" s="1">
        <v>0</v>
      </c>
      <c r="EU92" s="1">
        <v>0</v>
      </c>
      <c r="EV92" s="1">
        <v>0</v>
      </c>
      <c r="EW92" s="1">
        <v>130984</v>
      </c>
      <c r="EX92" s="1">
        <v>142589</v>
      </c>
      <c r="EY92" s="1">
        <v>470</v>
      </c>
      <c r="EZ92" s="1">
        <v>51551</v>
      </c>
      <c r="FA92" s="1">
        <v>190230</v>
      </c>
      <c r="FB92" s="1">
        <v>6540</v>
      </c>
      <c r="FC92" s="1">
        <v>0</v>
      </c>
      <c r="FD92" s="1">
        <v>0</v>
      </c>
      <c r="FE92" s="1">
        <v>0</v>
      </c>
      <c r="FF92" s="1">
        <v>0</v>
      </c>
      <c r="FG92" s="1">
        <v>0</v>
      </c>
      <c r="FH92" s="1">
        <v>0</v>
      </c>
      <c r="FI92" s="1">
        <v>0</v>
      </c>
      <c r="FJ92" s="1">
        <v>17429</v>
      </c>
      <c r="FK92" s="1">
        <v>1010093</v>
      </c>
      <c r="FL92" s="1">
        <v>0</v>
      </c>
      <c r="FM92" s="1">
        <v>0</v>
      </c>
      <c r="FN92" s="1">
        <v>103626</v>
      </c>
      <c r="FO92" s="1">
        <v>0</v>
      </c>
      <c r="FP92" s="1">
        <v>0</v>
      </c>
      <c r="FQ92" s="1">
        <v>0</v>
      </c>
      <c r="FR92" s="1">
        <v>0</v>
      </c>
      <c r="FS92" s="1">
        <v>69501</v>
      </c>
      <c r="FT92" s="1">
        <v>66598</v>
      </c>
      <c r="FU92" s="1">
        <v>35658</v>
      </c>
      <c r="FV92" s="1">
        <v>5</v>
      </c>
      <c r="FW92" s="1">
        <v>5590</v>
      </c>
      <c r="FX92" s="1">
        <v>87654</v>
      </c>
      <c r="FY92" s="1">
        <v>2007</v>
      </c>
      <c r="FZ92" s="1">
        <v>0</v>
      </c>
      <c r="GA92" s="1">
        <v>43350</v>
      </c>
      <c r="GB92" s="1">
        <v>102074977</v>
      </c>
      <c r="GC92" s="1">
        <v>549771</v>
      </c>
      <c r="GD92" s="1">
        <v>0</v>
      </c>
      <c r="GE92" s="1">
        <v>0</v>
      </c>
      <c r="GF92" s="1">
        <v>-40597745</v>
      </c>
      <c r="GG92" s="1">
        <v>8751081</v>
      </c>
      <c r="GH92" s="1">
        <v>0</v>
      </c>
      <c r="GI92" s="1">
        <v>-31296893</v>
      </c>
      <c r="GJ92" s="17">
        <v>70778084</v>
      </c>
      <c r="GK92" s="1">
        <v>0</v>
      </c>
      <c r="GL92" s="1">
        <v>0</v>
      </c>
      <c r="GM92" s="1">
        <v>0</v>
      </c>
      <c r="GN92" s="1">
        <v>0</v>
      </c>
      <c r="GO92" s="1">
        <v>0</v>
      </c>
      <c r="GP92" s="1">
        <v>0</v>
      </c>
      <c r="GQ92" s="1">
        <v>0</v>
      </c>
      <c r="GR92" s="1">
        <v>0</v>
      </c>
      <c r="GS92" s="1">
        <v>0</v>
      </c>
      <c r="GT92" s="1">
        <v>70778084</v>
      </c>
      <c r="GU92" s="1">
        <v>70778084</v>
      </c>
    </row>
    <row r="93" spans="1:203">
      <c r="A93" s="271"/>
      <c r="B93" s="2" t="s">
        <v>288</v>
      </c>
      <c r="C93" s="1" t="s">
        <v>8</v>
      </c>
      <c r="D93" s="1">
        <v>22622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282117</v>
      </c>
      <c r="K93" s="1">
        <v>179524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40782</v>
      </c>
      <c r="R93" s="1">
        <v>0</v>
      </c>
      <c r="S93" s="1">
        <v>681</v>
      </c>
      <c r="T93" s="1">
        <v>16132</v>
      </c>
      <c r="U93" s="1">
        <v>561119</v>
      </c>
      <c r="V93" s="1">
        <v>2042193</v>
      </c>
      <c r="W93" s="1">
        <v>41121</v>
      </c>
      <c r="X93" s="1">
        <v>1773672</v>
      </c>
      <c r="Y93" s="1">
        <v>2838117</v>
      </c>
      <c r="Z93" s="1">
        <v>0</v>
      </c>
      <c r="AA93" s="1">
        <v>102182</v>
      </c>
      <c r="AB93" s="1">
        <v>0</v>
      </c>
      <c r="AC93" s="1">
        <v>0</v>
      </c>
      <c r="AD93" s="1">
        <v>0</v>
      </c>
      <c r="AE93" s="1">
        <v>33083</v>
      </c>
      <c r="AF93" s="1">
        <v>107042</v>
      </c>
      <c r="AG93" s="1">
        <v>0</v>
      </c>
      <c r="AH93" s="1">
        <v>0</v>
      </c>
      <c r="AI93" s="1">
        <v>571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107175</v>
      </c>
      <c r="AT93" s="1">
        <v>0</v>
      </c>
      <c r="AU93" s="1">
        <v>1259737</v>
      </c>
      <c r="AV93" s="1">
        <v>155412</v>
      </c>
      <c r="AW93" s="1">
        <v>0</v>
      </c>
      <c r="AX93" s="1">
        <v>63869</v>
      </c>
      <c r="AY93" s="1">
        <v>69230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1081</v>
      </c>
      <c r="BG93" s="1">
        <v>39208</v>
      </c>
      <c r="BH93" s="1">
        <v>0</v>
      </c>
      <c r="BI93" s="1">
        <v>0</v>
      </c>
      <c r="BJ93" s="1">
        <v>0</v>
      </c>
      <c r="BK93" s="1">
        <v>566687</v>
      </c>
      <c r="BL93" s="1">
        <v>1302576</v>
      </c>
      <c r="BM93" s="1">
        <v>0</v>
      </c>
      <c r="BN93" s="1">
        <v>285194</v>
      </c>
      <c r="BO93" s="1">
        <v>451667</v>
      </c>
      <c r="BP93" s="1">
        <v>0</v>
      </c>
      <c r="BQ93" s="1">
        <v>49468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17911</v>
      </c>
      <c r="CH93" s="1">
        <v>0</v>
      </c>
      <c r="CI93" s="1">
        <v>0</v>
      </c>
      <c r="CJ93" s="1">
        <v>69912</v>
      </c>
      <c r="CK93" s="1">
        <v>0</v>
      </c>
      <c r="CL93" s="1">
        <v>0</v>
      </c>
      <c r="CM93" s="1">
        <v>11418226</v>
      </c>
      <c r="CN93" s="1">
        <v>348274</v>
      </c>
      <c r="CO93" s="1">
        <v>750870</v>
      </c>
      <c r="CP93" s="1">
        <v>71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1">
        <v>0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  <c r="DH93" s="1">
        <v>0</v>
      </c>
      <c r="DI93" s="1">
        <v>0</v>
      </c>
      <c r="DJ93" s="1">
        <v>0</v>
      </c>
      <c r="DK93" s="1">
        <v>0</v>
      </c>
      <c r="DL93" s="1">
        <v>0</v>
      </c>
      <c r="DM93" s="1">
        <v>0</v>
      </c>
      <c r="DN93" s="1">
        <v>0</v>
      </c>
      <c r="DO93" s="1">
        <v>0</v>
      </c>
      <c r="DP93" s="1">
        <v>1</v>
      </c>
      <c r="DQ93" s="1">
        <v>0</v>
      </c>
      <c r="DR93" s="1">
        <v>0</v>
      </c>
      <c r="DS93" s="1">
        <v>0</v>
      </c>
      <c r="DT93" s="1">
        <v>0</v>
      </c>
      <c r="DU93" s="1">
        <v>0</v>
      </c>
      <c r="DV93" s="1">
        <v>0</v>
      </c>
      <c r="DW93" s="1">
        <v>0</v>
      </c>
      <c r="DX93" s="1">
        <v>0</v>
      </c>
      <c r="DY93" s="1">
        <v>0</v>
      </c>
      <c r="DZ93" s="1">
        <v>0</v>
      </c>
      <c r="EA93" s="1">
        <v>0</v>
      </c>
      <c r="EB93" s="1">
        <v>0</v>
      </c>
      <c r="EC93" s="1">
        <v>0</v>
      </c>
      <c r="ED93" s="1">
        <v>0</v>
      </c>
      <c r="EE93" s="1">
        <v>0</v>
      </c>
      <c r="EF93" s="1">
        <v>0</v>
      </c>
      <c r="EG93" s="1">
        <v>0</v>
      </c>
      <c r="EH93" s="1">
        <v>0</v>
      </c>
      <c r="EI93" s="1">
        <v>2122</v>
      </c>
      <c r="EJ93" s="1">
        <v>0</v>
      </c>
      <c r="EK93" s="1">
        <v>0</v>
      </c>
      <c r="EL93" s="1">
        <v>0</v>
      </c>
      <c r="EM93" s="1">
        <v>0</v>
      </c>
      <c r="EN93" s="1">
        <v>0</v>
      </c>
      <c r="EO93" s="1">
        <v>0</v>
      </c>
      <c r="EP93" s="1">
        <v>0</v>
      </c>
      <c r="EQ93" s="1">
        <v>0</v>
      </c>
      <c r="ER93" s="1">
        <v>0</v>
      </c>
      <c r="ES93" s="1">
        <v>0</v>
      </c>
      <c r="ET93" s="1">
        <v>135451</v>
      </c>
      <c r="EU93" s="1">
        <v>3701</v>
      </c>
      <c r="EV93" s="1">
        <v>6759</v>
      </c>
      <c r="EW93" s="1">
        <v>10150</v>
      </c>
      <c r="EX93" s="1">
        <v>0</v>
      </c>
      <c r="EY93" s="1">
        <v>0</v>
      </c>
      <c r="EZ93" s="1">
        <v>0</v>
      </c>
      <c r="FA93" s="1">
        <v>148606</v>
      </c>
      <c r="FB93" s="1">
        <v>0</v>
      </c>
      <c r="FC93" s="1">
        <v>0</v>
      </c>
      <c r="FD93" s="1">
        <v>23605</v>
      </c>
      <c r="FE93" s="1">
        <v>55391</v>
      </c>
      <c r="FF93" s="1">
        <v>0</v>
      </c>
      <c r="FG93" s="1">
        <v>121482</v>
      </c>
      <c r="FH93" s="1">
        <v>0</v>
      </c>
      <c r="FI93" s="1">
        <v>0</v>
      </c>
      <c r="FJ93" s="1">
        <v>0</v>
      </c>
      <c r="FK93" s="1">
        <v>0</v>
      </c>
      <c r="FL93" s="1">
        <v>0</v>
      </c>
      <c r="FM93" s="1">
        <v>0</v>
      </c>
      <c r="FN93" s="1">
        <v>615520</v>
      </c>
      <c r="FO93" s="1">
        <v>0</v>
      </c>
      <c r="FP93" s="1">
        <v>69637620</v>
      </c>
      <c r="FQ93" s="1">
        <v>0</v>
      </c>
      <c r="FR93" s="1">
        <v>628</v>
      </c>
      <c r="FS93" s="1">
        <v>0</v>
      </c>
      <c r="FT93" s="1">
        <v>0</v>
      </c>
      <c r="FU93" s="1">
        <v>0</v>
      </c>
      <c r="FV93" s="1">
        <v>0</v>
      </c>
      <c r="FW93" s="1">
        <v>79063</v>
      </c>
      <c r="FX93" s="1">
        <v>0</v>
      </c>
      <c r="FY93" s="1">
        <v>398984</v>
      </c>
      <c r="FZ93" s="1">
        <v>0</v>
      </c>
      <c r="GA93" s="1">
        <v>437742</v>
      </c>
      <c r="GB93" s="1">
        <v>96674351</v>
      </c>
      <c r="GC93" s="1">
        <v>5936551</v>
      </c>
      <c r="GD93" s="1">
        <v>6251569</v>
      </c>
      <c r="GE93" s="1">
        <v>0</v>
      </c>
      <c r="GF93" s="1">
        <v>-2818669</v>
      </c>
      <c r="GG93" s="1">
        <v>11642812</v>
      </c>
      <c r="GH93" s="1">
        <v>2006</v>
      </c>
      <c r="GI93" s="1">
        <v>21014269</v>
      </c>
      <c r="GJ93" s="17">
        <v>117688620</v>
      </c>
      <c r="GK93" s="1">
        <v>0</v>
      </c>
      <c r="GL93" s="1">
        <v>0</v>
      </c>
      <c r="GM93" s="1">
        <v>0</v>
      </c>
      <c r="GN93" s="1">
        <v>0</v>
      </c>
      <c r="GO93" s="1">
        <v>0</v>
      </c>
      <c r="GP93" s="1">
        <v>0</v>
      </c>
      <c r="GQ93" s="1">
        <v>0</v>
      </c>
      <c r="GR93" s="1">
        <v>0</v>
      </c>
      <c r="GS93" s="1">
        <v>0</v>
      </c>
      <c r="GT93" s="1">
        <v>117688620</v>
      </c>
      <c r="GU93" s="1">
        <v>117688620</v>
      </c>
    </row>
    <row r="94" spans="1:203">
      <c r="A94" s="271"/>
      <c r="B94" s="2" t="s">
        <v>289</v>
      </c>
      <c r="C94" s="1" t="s">
        <v>106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51662</v>
      </c>
      <c r="W94" s="1">
        <v>6482</v>
      </c>
      <c r="X94" s="1">
        <v>51319</v>
      </c>
      <c r="Y94" s="1">
        <v>39489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529</v>
      </c>
      <c r="AF94" s="1">
        <v>16269</v>
      </c>
      <c r="AG94" s="1">
        <v>0</v>
      </c>
      <c r="AH94" s="1">
        <v>224641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32581</v>
      </c>
      <c r="AT94" s="1">
        <v>4345</v>
      </c>
      <c r="AU94" s="1">
        <v>7825</v>
      </c>
      <c r="AV94" s="1">
        <v>2592</v>
      </c>
      <c r="AW94" s="1">
        <v>93</v>
      </c>
      <c r="AX94" s="1">
        <v>0</v>
      </c>
      <c r="AY94" s="1">
        <v>38</v>
      </c>
      <c r="AZ94" s="1">
        <v>1256</v>
      </c>
      <c r="BA94" s="1">
        <v>314</v>
      </c>
      <c r="BB94" s="1">
        <v>0</v>
      </c>
      <c r="BC94" s="1">
        <v>2353</v>
      </c>
      <c r="BD94" s="1">
        <v>1120</v>
      </c>
      <c r="BE94" s="1">
        <v>277</v>
      </c>
      <c r="BF94" s="1">
        <v>0</v>
      </c>
      <c r="BG94" s="1">
        <v>6928</v>
      </c>
      <c r="BH94" s="1">
        <v>11728</v>
      </c>
      <c r="BI94" s="1">
        <v>54</v>
      </c>
      <c r="BJ94" s="1">
        <v>274</v>
      </c>
      <c r="BK94" s="1">
        <v>635</v>
      </c>
      <c r="BL94" s="1">
        <v>0</v>
      </c>
      <c r="BM94" s="1">
        <v>10843</v>
      </c>
      <c r="BN94" s="1">
        <v>153436</v>
      </c>
      <c r="BO94" s="1">
        <v>8313</v>
      </c>
      <c r="BP94" s="1">
        <v>0</v>
      </c>
      <c r="BQ94" s="1">
        <v>890</v>
      </c>
      <c r="BR94" s="1">
        <v>2761</v>
      </c>
      <c r="BS94" s="1">
        <v>3800</v>
      </c>
      <c r="BT94" s="1">
        <v>65</v>
      </c>
      <c r="BU94" s="1">
        <v>5073</v>
      </c>
      <c r="BV94" s="1">
        <v>50940</v>
      </c>
      <c r="BW94" s="1">
        <v>11647</v>
      </c>
      <c r="BX94" s="1">
        <v>75</v>
      </c>
      <c r="BY94" s="1">
        <v>0</v>
      </c>
      <c r="BZ94" s="1">
        <v>2598</v>
      </c>
      <c r="CA94" s="1">
        <v>0</v>
      </c>
      <c r="CB94" s="1">
        <v>564</v>
      </c>
      <c r="CC94" s="1">
        <v>0</v>
      </c>
      <c r="CD94" s="1">
        <v>0</v>
      </c>
      <c r="CE94" s="1">
        <v>0</v>
      </c>
      <c r="CF94" s="1">
        <v>0</v>
      </c>
      <c r="CG94" s="1">
        <v>7115</v>
      </c>
      <c r="CH94" s="1">
        <v>3485</v>
      </c>
      <c r="CI94" s="1">
        <v>0</v>
      </c>
      <c r="CJ94" s="1">
        <v>21079</v>
      </c>
      <c r="CK94" s="1">
        <v>0</v>
      </c>
      <c r="CL94" s="1">
        <v>10189</v>
      </c>
      <c r="CM94" s="1">
        <v>11580</v>
      </c>
      <c r="CN94" s="1">
        <v>1216495</v>
      </c>
      <c r="CO94" s="1">
        <v>669235</v>
      </c>
      <c r="CP94" s="1">
        <v>0</v>
      </c>
      <c r="CQ94" s="1">
        <v>0</v>
      </c>
      <c r="CR94" s="1">
        <v>1519</v>
      </c>
      <c r="CS94" s="1">
        <v>1268</v>
      </c>
      <c r="CT94" s="1">
        <v>358</v>
      </c>
      <c r="CU94" s="1">
        <v>700</v>
      </c>
      <c r="CV94" s="1">
        <v>5645</v>
      </c>
      <c r="CW94" s="1">
        <v>99855</v>
      </c>
      <c r="CX94" s="1">
        <v>13927</v>
      </c>
      <c r="CY94" s="1">
        <v>0</v>
      </c>
      <c r="CZ94" s="1">
        <v>0</v>
      </c>
      <c r="DA94" s="1">
        <v>0</v>
      </c>
      <c r="DB94" s="1">
        <v>0</v>
      </c>
      <c r="DC94" s="1">
        <v>0</v>
      </c>
      <c r="DD94" s="1">
        <v>63218</v>
      </c>
      <c r="DE94" s="1">
        <v>27171</v>
      </c>
      <c r="DF94" s="1">
        <v>0</v>
      </c>
      <c r="DG94" s="1">
        <v>1835</v>
      </c>
      <c r="DH94" s="1">
        <v>788</v>
      </c>
      <c r="DI94" s="1">
        <v>9994</v>
      </c>
      <c r="DJ94" s="1">
        <v>61908</v>
      </c>
      <c r="DK94" s="1">
        <v>14778</v>
      </c>
      <c r="DL94" s="1">
        <v>9631</v>
      </c>
      <c r="DM94" s="1">
        <v>48636</v>
      </c>
      <c r="DN94" s="1">
        <v>62005</v>
      </c>
      <c r="DO94" s="1">
        <v>153748</v>
      </c>
      <c r="DP94" s="1">
        <v>18192</v>
      </c>
      <c r="DQ94" s="1">
        <v>6662</v>
      </c>
      <c r="DR94" s="1">
        <v>12800</v>
      </c>
      <c r="DS94" s="1">
        <v>50909</v>
      </c>
      <c r="DT94" s="1">
        <v>0</v>
      </c>
      <c r="DU94" s="1">
        <v>58772</v>
      </c>
      <c r="DV94" s="1">
        <v>110631</v>
      </c>
      <c r="DW94" s="1">
        <v>22682</v>
      </c>
      <c r="DX94" s="1">
        <v>334969</v>
      </c>
      <c r="DY94" s="1">
        <v>118772</v>
      </c>
      <c r="DZ94" s="1">
        <v>35858</v>
      </c>
      <c r="EA94" s="1">
        <v>9347</v>
      </c>
      <c r="EB94" s="1">
        <v>23799</v>
      </c>
      <c r="EC94" s="1">
        <v>1076</v>
      </c>
      <c r="ED94" s="1">
        <v>10061</v>
      </c>
      <c r="EE94" s="1">
        <v>6260</v>
      </c>
      <c r="EF94" s="1">
        <v>4285</v>
      </c>
      <c r="EG94" s="1">
        <v>354</v>
      </c>
      <c r="EH94" s="1">
        <v>48442</v>
      </c>
      <c r="EI94" s="1">
        <v>0</v>
      </c>
      <c r="EJ94" s="1">
        <v>502</v>
      </c>
      <c r="EK94" s="1">
        <v>0</v>
      </c>
      <c r="EL94" s="1">
        <v>0</v>
      </c>
      <c r="EM94" s="1">
        <v>0</v>
      </c>
      <c r="EN94" s="1">
        <v>0</v>
      </c>
      <c r="EO94" s="1">
        <v>0</v>
      </c>
      <c r="EP94" s="1">
        <v>0</v>
      </c>
      <c r="EQ94" s="1">
        <v>9250</v>
      </c>
      <c r="ER94" s="1">
        <v>660286</v>
      </c>
      <c r="ES94" s="1">
        <v>637269</v>
      </c>
      <c r="ET94" s="1">
        <v>1224882</v>
      </c>
      <c r="EU94" s="1">
        <v>13868648</v>
      </c>
      <c r="EV94" s="1">
        <v>4061</v>
      </c>
      <c r="EW94" s="1">
        <v>55279</v>
      </c>
      <c r="EX94" s="1">
        <v>51825</v>
      </c>
      <c r="EY94" s="1">
        <v>42262</v>
      </c>
      <c r="EZ94" s="1">
        <v>17847</v>
      </c>
      <c r="FA94" s="1">
        <v>18804</v>
      </c>
      <c r="FB94" s="1">
        <v>2039</v>
      </c>
      <c r="FC94" s="1">
        <v>996723</v>
      </c>
      <c r="FD94" s="1">
        <v>48678</v>
      </c>
      <c r="FE94" s="1">
        <v>54474</v>
      </c>
      <c r="FF94" s="1">
        <v>0</v>
      </c>
      <c r="FG94" s="1">
        <v>653066</v>
      </c>
      <c r="FH94" s="1">
        <v>19405</v>
      </c>
      <c r="FI94" s="1">
        <v>17128</v>
      </c>
      <c r="FJ94" s="1">
        <v>42052</v>
      </c>
      <c r="FK94" s="1">
        <v>452422</v>
      </c>
      <c r="FL94" s="1">
        <v>0</v>
      </c>
      <c r="FM94" s="1">
        <v>1720029</v>
      </c>
      <c r="FN94" s="1">
        <v>1342465</v>
      </c>
      <c r="FO94" s="1">
        <v>10219</v>
      </c>
      <c r="FP94" s="1">
        <v>2669997</v>
      </c>
      <c r="FQ94" s="1">
        <v>1097</v>
      </c>
      <c r="FR94" s="1">
        <v>109928</v>
      </c>
      <c r="FS94" s="1">
        <v>7375</v>
      </c>
      <c r="FT94" s="1">
        <v>77380</v>
      </c>
      <c r="FU94" s="1">
        <v>79458</v>
      </c>
      <c r="FV94" s="1">
        <v>60</v>
      </c>
      <c r="FW94" s="1">
        <v>41941</v>
      </c>
      <c r="FX94" s="1">
        <v>718903</v>
      </c>
      <c r="FY94" s="1">
        <v>10390509</v>
      </c>
      <c r="FZ94" s="1">
        <v>0</v>
      </c>
      <c r="GA94" s="1">
        <v>149743</v>
      </c>
      <c r="GB94" s="1">
        <v>40299848</v>
      </c>
      <c r="GC94" s="1">
        <v>29296498</v>
      </c>
      <c r="GD94" s="1">
        <v>28347</v>
      </c>
      <c r="GE94" s="1">
        <v>0</v>
      </c>
      <c r="GF94" s="1">
        <v>-12926312</v>
      </c>
      <c r="GG94" s="1">
        <v>18640587</v>
      </c>
      <c r="GH94" s="1">
        <v>5003</v>
      </c>
      <c r="GI94" s="1">
        <v>35044123</v>
      </c>
      <c r="GJ94" s="17">
        <v>75343971</v>
      </c>
      <c r="GK94" s="1">
        <v>0</v>
      </c>
      <c r="GL94" s="1">
        <v>0</v>
      </c>
      <c r="GM94" s="1">
        <v>0</v>
      </c>
      <c r="GN94" s="1">
        <v>0</v>
      </c>
      <c r="GO94" s="1">
        <v>0</v>
      </c>
      <c r="GP94" s="1">
        <v>0</v>
      </c>
      <c r="GQ94" s="1">
        <v>0</v>
      </c>
      <c r="GR94" s="1">
        <v>0</v>
      </c>
      <c r="GS94" s="1">
        <v>0</v>
      </c>
      <c r="GT94" s="1">
        <v>75343971</v>
      </c>
      <c r="GU94" s="1">
        <v>75343971</v>
      </c>
    </row>
    <row r="95" spans="1:203">
      <c r="A95" s="271"/>
      <c r="B95" s="2" t="s">
        <v>290</v>
      </c>
      <c r="C95" s="1" t="s">
        <v>158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543</v>
      </c>
      <c r="BR95" s="1">
        <v>0</v>
      </c>
      <c r="BS95" s="1">
        <v>13923</v>
      </c>
      <c r="BT95" s="1">
        <v>0</v>
      </c>
      <c r="BU95" s="1">
        <v>0</v>
      </c>
      <c r="BV95" s="1">
        <v>32854</v>
      </c>
      <c r="BW95" s="1">
        <v>388138</v>
      </c>
      <c r="BX95" s="1">
        <v>587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209265</v>
      </c>
      <c r="CO95" s="1">
        <v>203752</v>
      </c>
      <c r="CP95" s="1">
        <v>0</v>
      </c>
      <c r="CQ95" s="1">
        <v>1182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0</v>
      </c>
      <c r="DH95" s="1">
        <v>0</v>
      </c>
      <c r="DI95" s="1">
        <v>0</v>
      </c>
      <c r="DJ95" s="1">
        <v>0</v>
      </c>
      <c r="DK95" s="1">
        <v>0</v>
      </c>
      <c r="DL95" s="1">
        <v>0</v>
      </c>
      <c r="DM95" s="1">
        <v>0</v>
      </c>
      <c r="DN95" s="1">
        <v>0</v>
      </c>
      <c r="DO95" s="1">
        <v>0</v>
      </c>
      <c r="DP95" s="1">
        <v>0</v>
      </c>
      <c r="DQ95" s="1">
        <v>0</v>
      </c>
      <c r="DR95" s="1">
        <v>0</v>
      </c>
      <c r="DS95" s="1">
        <v>0</v>
      </c>
      <c r="DT95" s="1">
        <v>0</v>
      </c>
      <c r="DU95" s="1">
        <v>0</v>
      </c>
      <c r="DV95" s="1">
        <v>0</v>
      </c>
      <c r="DW95" s="1">
        <v>0</v>
      </c>
      <c r="DX95" s="1">
        <v>0</v>
      </c>
      <c r="DY95" s="1">
        <v>0</v>
      </c>
      <c r="DZ95" s="1">
        <v>0</v>
      </c>
      <c r="EA95" s="1">
        <v>0</v>
      </c>
      <c r="EB95" s="1">
        <v>0</v>
      </c>
      <c r="EC95" s="1">
        <v>0</v>
      </c>
      <c r="ED95" s="1">
        <v>0</v>
      </c>
      <c r="EE95" s="1">
        <v>0</v>
      </c>
      <c r="EF95" s="1">
        <v>0</v>
      </c>
      <c r="EG95" s="1">
        <v>0</v>
      </c>
      <c r="EH95" s="1">
        <v>0</v>
      </c>
      <c r="EI95" s="1">
        <v>0</v>
      </c>
      <c r="EJ95" s="1">
        <v>0</v>
      </c>
      <c r="EK95" s="1">
        <v>0</v>
      </c>
      <c r="EL95" s="1">
        <v>0</v>
      </c>
      <c r="EM95" s="1">
        <v>0</v>
      </c>
      <c r="EN95" s="1">
        <v>0</v>
      </c>
      <c r="EO95" s="1">
        <v>0</v>
      </c>
      <c r="EP95" s="1">
        <v>0</v>
      </c>
      <c r="EQ95" s="1">
        <v>0</v>
      </c>
      <c r="ER95" s="1">
        <v>0</v>
      </c>
      <c r="ES95" s="1">
        <v>8695</v>
      </c>
      <c r="ET95" s="1">
        <v>219660</v>
      </c>
      <c r="EU95" s="1">
        <v>379108</v>
      </c>
      <c r="EV95" s="1">
        <v>0</v>
      </c>
      <c r="EW95" s="1">
        <v>0</v>
      </c>
      <c r="EX95" s="1">
        <v>0</v>
      </c>
      <c r="EY95" s="1">
        <v>0</v>
      </c>
      <c r="EZ95" s="1">
        <v>0</v>
      </c>
      <c r="FA95" s="1">
        <v>0</v>
      </c>
      <c r="FB95" s="1">
        <v>0</v>
      </c>
      <c r="FC95" s="1">
        <v>79867</v>
      </c>
      <c r="FD95" s="1">
        <v>1129</v>
      </c>
      <c r="FE95" s="1">
        <v>0</v>
      </c>
      <c r="FF95" s="1">
        <v>0</v>
      </c>
      <c r="FG95" s="1">
        <v>0</v>
      </c>
      <c r="FH95" s="1">
        <v>0</v>
      </c>
      <c r="FI95" s="1">
        <v>0</v>
      </c>
      <c r="FJ95" s="1">
        <v>8457</v>
      </c>
      <c r="FK95" s="1">
        <v>7536</v>
      </c>
      <c r="FL95" s="1">
        <v>0</v>
      </c>
      <c r="FM95" s="1">
        <v>63029</v>
      </c>
      <c r="FN95" s="1">
        <v>0</v>
      </c>
      <c r="FO95" s="1">
        <v>0</v>
      </c>
      <c r="FP95" s="1">
        <v>68700</v>
      </c>
      <c r="FQ95" s="1">
        <v>0</v>
      </c>
      <c r="FR95" s="1">
        <v>0</v>
      </c>
      <c r="FS95" s="1">
        <v>50010</v>
      </c>
      <c r="FT95" s="1">
        <v>0</v>
      </c>
      <c r="FU95" s="1">
        <v>6877</v>
      </c>
      <c r="FV95" s="1">
        <v>0</v>
      </c>
      <c r="FW95" s="1">
        <v>5591</v>
      </c>
      <c r="FX95" s="1">
        <v>65</v>
      </c>
      <c r="FY95" s="1">
        <v>956926</v>
      </c>
      <c r="FZ95" s="1">
        <v>0</v>
      </c>
      <c r="GA95" s="1">
        <v>170299</v>
      </c>
      <c r="GB95" s="1">
        <v>2876193</v>
      </c>
      <c r="GC95" s="1">
        <v>349921</v>
      </c>
      <c r="GD95" s="1">
        <v>29603</v>
      </c>
      <c r="GE95" s="1">
        <v>0</v>
      </c>
      <c r="GF95" s="1">
        <v>-37306381</v>
      </c>
      <c r="GG95" s="1">
        <v>42011847</v>
      </c>
      <c r="GH95" s="1">
        <v>24665671</v>
      </c>
      <c r="GI95" s="1">
        <v>29750661</v>
      </c>
      <c r="GJ95" s="17">
        <v>32626854</v>
      </c>
      <c r="GK95" s="1">
        <v>0</v>
      </c>
      <c r="GL95" s="1">
        <v>0</v>
      </c>
      <c r="GM95" s="1">
        <v>0</v>
      </c>
      <c r="GN95" s="1">
        <v>0</v>
      </c>
      <c r="GO95" s="1">
        <v>0</v>
      </c>
      <c r="GP95" s="1">
        <v>0</v>
      </c>
      <c r="GQ95" s="1">
        <v>0</v>
      </c>
      <c r="GR95" s="1">
        <v>0</v>
      </c>
      <c r="GS95" s="1">
        <v>0</v>
      </c>
      <c r="GT95" s="1">
        <v>32626854</v>
      </c>
      <c r="GU95" s="1">
        <v>32626854</v>
      </c>
    </row>
    <row r="96" spans="1:203">
      <c r="A96" s="271"/>
      <c r="B96" s="2" t="s">
        <v>291</v>
      </c>
      <c r="C96" s="1" t="s">
        <v>167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</v>
      </c>
      <c r="DJ96" s="1">
        <v>0</v>
      </c>
      <c r="DK96" s="1">
        <v>0</v>
      </c>
      <c r="DL96" s="1">
        <v>0</v>
      </c>
      <c r="DM96" s="1">
        <v>0</v>
      </c>
      <c r="DN96" s="1">
        <v>0</v>
      </c>
      <c r="DO96" s="1">
        <v>0</v>
      </c>
      <c r="DP96" s="1">
        <v>0</v>
      </c>
      <c r="DQ96" s="1">
        <v>0</v>
      </c>
      <c r="DR96" s="1">
        <v>0</v>
      </c>
      <c r="DS96" s="1">
        <v>0</v>
      </c>
      <c r="DT96" s="1">
        <v>0</v>
      </c>
      <c r="DU96" s="1">
        <v>0</v>
      </c>
      <c r="DV96" s="1">
        <v>0</v>
      </c>
      <c r="DW96" s="1">
        <v>0</v>
      </c>
      <c r="DX96" s="1">
        <v>0</v>
      </c>
      <c r="DY96" s="1">
        <v>0</v>
      </c>
      <c r="DZ96" s="1">
        <v>0</v>
      </c>
      <c r="EA96" s="1">
        <v>0</v>
      </c>
      <c r="EB96" s="1">
        <v>0</v>
      </c>
      <c r="EC96" s="1">
        <v>0</v>
      </c>
      <c r="ED96" s="1">
        <v>0</v>
      </c>
      <c r="EE96" s="1">
        <v>0</v>
      </c>
      <c r="EF96" s="1">
        <v>0</v>
      </c>
      <c r="EG96" s="1">
        <v>0</v>
      </c>
      <c r="EH96" s="1">
        <v>0</v>
      </c>
      <c r="EI96" s="1">
        <v>0</v>
      </c>
      <c r="EJ96" s="1">
        <v>0</v>
      </c>
      <c r="EK96" s="1">
        <v>0</v>
      </c>
      <c r="EL96" s="1">
        <v>0</v>
      </c>
      <c r="EM96" s="1">
        <v>0</v>
      </c>
      <c r="EN96" s="1">
        <v>0</v>
      </c>
      <c r="EO96" s="1">
        <v>0</v>
      </c>
      <c r="EP96" s="1">
        <v>0</v>
      </c>
      <c r="EQ96" s="1">
        <v>0</v>
      </c>
      <c r="ER96" s="1">
        <v>61855</v>
      </c>
      <c r="ES96" s="1">
        <v>49958</v>
      </c>
      <c r="ET96" s="1">
        <v>36106</v>
      </c>
      <c r="EU96" s="1">
        <v>40823</v>
      </c>
      <c r="EV96" s="1">
        <v>0</v>
      </c>
      <c r="EW96" s="1">
        <v>0</v>
      </c>
      <c r="EX96" s="1">
        <v>0</v>
      </c>
      <c r="EY96" s="1">
        <v>0</v>
      </c>
      <c r="EZ96" s="1">
        <v>0</v>
      </c>
      <c r="FA96" s="1">
        <v>0</v>
      </c>
      <c r="FB96" s="1">
        <v>0</v>
      </c>
      <c r="FC96" s="1">
        <v>0</v>
      </c>
      <c r="FD96" s="1">
        <v>0</v>
      </c>
      <c r="FE96" s="1">
        <v>0</v>
      </c>
      <c r="FF96" s="1">
        <v>0</v>
      </c>
      <c r="FG96" s="1">
        <v>0</v>
      </c>
      <c r="FH96" s="1">
        <v>0</v>
      </c>
      <c r="FI96" s="1">
        <v>0</v>
      </c>
      <c r="FJ96" s="1">
        <v>0</v>
      </c>
      <c r="FK96" s="1">
        <v>0</v>
      </c>
      <c r="FL96" s="1">
        <v>0</v>
      </c>
      <c r="FM96" s="1">
        <v>0</v>
      </c>
      <c r="FN96" s="1">
        <v>0</v>
      </c>
      <c r="FO96" s="1">
        <v>0</v>
      </c>
      <c r="FP96" s="1">
        <v>0</v>
      </c>
      <c r="FQ96" s="1">
        <v>0</v>
      </c>
      <c r="FR96" s="1">
        <v>0</v>
      </c>
      <c r="FS96" s="1">
        <v>0</v>
      </c>
      <c r="FT96" s="1">
        <v>0</v>
      </c>
      <c r="FU96" s="1">
        <v>0</v>
      </c>
      <c r="FV96" s="1">
        <v>0</v>
      </c>
      <c r="FW96" s="1">
        <v>0</v>
      </c>
      <c r="FX96" s="1">
        <v>0</v>
      </c>
      <c r="FY96" s="1">
        <v>0</v>
      </c>
      <c r="FZ96" s="1">
        <v>0</v>
      </c>
      <c r="GA96" s="1">
        <v>97477</v>
      </c>
      <c r="GB96" s="1">
        <v>286219</v>
      </c>
      <c r="GC96" s="1">
        <v>249280</v>
      </c>
      <c r="GD96" s="1">
        <v>0</v>
      </c>
      <c r="GE96" s="1">
        <v>0</v>
      </c>
      <c r="GF96" s="1">
        <v>0</v>
      </c>
      <c r="GG96" s="1">
        <v>12306</v>
      </c>
      <c r="GH96" s="1">
        <v>0</v>
      </c>
      <c r="GI96" s="1">
        <v>261586</v>
      </c>
      <c r="GJ96" s="17">
        <v>547805</v>
      </c>
      <c r="GK96" s="1">
        <v>0</v>
      </c>
      <c r="GL96" s="1">
        <v>0</v>
      </c>
      <c r="GM96" s="1">
        <v>0</v>
      </c>
      <c r="GN96" s="1">
        <v>0</v>
      </c>
      <c r="GO96" s="1">
        <v>0</v>
      </c>
      <c r="GP96" s="1">
        <v>0</v>
      </c>
      <c r="GQ96" s="1">
        <v>0</v>
      </c>
      <c r="GR96" s="1">
        <v>0</v>
      </c>
      <c r="GS96" s="1">
        <v>0</v>
      </c>
      <c r="GT96" s="1">
        <v>547805</v>
      </c>
      <c r="GU96" s="1">
        <v>547805</v>
      </c>
    </row>
    <row r="97" spans="1:203">
      <c r="A97" s="271"/>
      <c r="B97" s="2" t="s">
        <v>292</v>
      </c>
      <c r="C97" s="1" t="s">
        <v>98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16588</v>
      </c>
      <c r="V97" s="1">
        <v>70454</v>
      </c>
      <c r="W97" s="1">
        <v>0</v>
      </c>
      <c r="X97" s="1">
        <v>602</v>
      </c>
      <c r="Y97" s="1">
        <v>1876</v>
      </c>
      <c r="Z97" s="1">
        <v>166</v>
      </c>
      <c r="AA97" s="1">
        <v>403</v>
      </c>
      <c r="AB97" s="1">
        <v>0</v>
      </c>
      <c r="AC97" s="1">
        <v>0</v>
      </c>
      <c r="AD97" s="1">
        <v>0</v>
      </c>
      <c r="AE97" s="1">
        <v>400</v>
      </c>
      <c r="AF97" s="1">
        <v>349</v>
      </c>
      <c r="AG97" s="1">
        <v>0</v>
      </c>
      <c r="AH97" s="1">
        <v>191271</v>
      </c>
      <c r="AI97" s="1">
        <v>1156</v>
      </c>
      <c r="AJ97" s="1">
        <v>24</v>
      </c>
      <c r="AK97" s="1">
        <v>2725</v>
      </c>
      <c r="AL97" s="1">
        <v>50651</v>
      </c>
      <c r="AM97" s="1">
        <v>0</v>
      </c>
      <c r="AN97" s="1">
        <v>0</v>
      </c>
      <c r="AO97" s="1">
        <v>0</v>
      </c>
      <c r="AP97" s="1">
        <v>642264</v>
      </c>
      <c r="AQ97" s="1">
        <v>152469</v>
      </c>
      <c r="AR97" s="1">
        <v>332132</v>
      </c>
      <c r="AS97" s="1">
        <v>0</v>
      </c>
      <c r="AT97" s="1">
        <v>0</v>
      </c>
      <c r="AU97" s="1">
        <v>1106</v>
      </c>
      <c r="AV97" s="1">
        <v>59476</v>
      </c>
      <c r="AW97" s="1">
        <v>702</v>
      </c>
      <c r="AX97" s="1">
        <v>2348</v>
      </c>
      <c r="AY97" s="1">
        <v>4737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81</v>
      </c>
      <c r="BF97" s="1">
        <v>2404</v>
      </c>
      <c r="BG97" s="1">
        <v>2329</v>
      </c>
      <c r="BH97" s="1">
        <v>538354</v>
      </c>
      <c r="BI97" s="1">
        <v>0</v>
      </c>
      <c r="BJ97" s="1">
        <v>0</v>
      </c>
      <c r="BK97" s="1">
        <v>32194</v>
      </c>
      <c r="BL97" s="1">
        <v>6587</v>
      </c>
      <c r="BM97" s="1">
        <v>58995</v>
      </c>
      <c r="BN97" s="1">
        <v>88158</v>
      </c>
      <c r="BO97" s="1">
        <v>1286080</v>
      </c>
      <c r="BP97" s="1">
        <v>0</v>
      </c>
      <c r="BQ97" s="1">
        <v>3343</v>
      </c>
      <c r="BR97" s="1">
        <v>209242</v>
      </c>
      <c r="BS97" s="1">
        <v>255461</v>
      </c>
      <c r="BT97" s="1">
        <v>55553</v>
      </c>
      <c r="BU97" s="1">
        <v>1099180</v>
      </c>
      <c r="BV97" s="1">
        <v>744068</v>
      </c>
      <c r="BW97" s="1">
        <v>326706</v>
      </c>
      <c r="BX97" s="1">
        <v>256464</v>
      </c>
      <c r="BY97" s="1">
        <v>72670</v>
      </c>
      <c r="BZ97" s="1">
        <v>10956</v>
      </c>
      <c r="CA97" s="1">
        <v>446215</v>
      </c>
      <c r="CB97" s="1">
        <v>865799</v>
      </c>
      <c r="CC97" s="1">
        <v>781737</v>
      </c>
      <c r="CD97" s="1">
        <v>673361</v>
      </c>
      <c r="CE97" s="1">
        <v>1579660</v>
      </c>
      <c r="CF97" s="1">
        <v>541812</v>
      </c>
      <c r="CG97" s="1">
        <v>1380705</v>
      </c>
      <c r="CH97" s="1">
        <v>105970</v>
      </c>
      <c r="CI97" s="1">
        <v>7946</v>
      </c>
      <c r="CJ97" s="1">
        <v>636825</v>
      </c>
      <c r="CK97" s="1">
        <v>253358</v>
      </c>
      <c r="CL97" s="1">
        <v>2612218</v>
      </c>
      <c r="CM97" s="1">
        <v>309456</v>
      </c>
      <c r="CN97" s="1">
        <v>50917</v>
      </c>
      <c r="CO97" s="1">
        <v>981205</v>
      </c>
      <c r="CP97" s="1">
        <v>11838</v>
      </c>
      <c r="CQ97" s="1">
        <v>18647</v>
      </c>
      <c r="CR97" s="1">
        <v>0</v>
      </c>
      <c r="CS97" s="1">
        <v>101330</v>
      </c>
      <c r="CT97" s="1">
        <v>21344</v>
      </c>
      <c r="CU97" s="1">
        <v>698288</v>
      </c>
      <c r="CV97" s="1">
        <v>909894</v>
      </c>
      <c r="CW97" s="1">
        <v>638321</v>
      </c>
      <c r="CX97" s="1">
        <v>74842</v>
      </c>
      <c r="CY97" s="1">
        <v>262894</v>
      </c>
      <c r="CZ97" s="1">
        <v>616763</v>
      </c>
      <c r="DA97" s="1">
        <v>18419</v>
      </c>
      <c r="DB97" s="1">
        <v>28663</v>
      </c>
      <c r="DC97" s="1">
        <v>8891</v>
      </c>
      <c r="DD97" s="1">
        <v>0</v>
      </c>
      <c r="DE97" s="1">
        <v>10913</v>
      </c>
      <c r="DF97" s="1">
        <v>2387</v>
      </c>
      <c r="DG97" s="1">
        <v>646061</v>
      </c>
      <c r="DH97" s="1">
        <v>4063</v>
      </c>
      <c r="DI97" s="1">
        <v>713</v>
      </c>
      <c r="DJ97" s="1">
        <v>369115</v>
      </c>
      <c r="DK97" s="1">
        <v>818957</v>
      </c>
      <c r="DL97" s="1">
        <v>16477</v>
      </c>
      <c r="DM97" s="1">
        <v>19722</v>
      </c>
      <c r="DN97" s="1">
        <v>1700243</v>
      </c>
      <c r="DO97" s="1">
        <v>1453706</v>
      </c>
      <c r="DP97" s="1">
        <v>69751</v>
      </c>
      <c r="DQ97" s="1">
        <v>596533</v>
      </c>
      <c r="DR97" s="1">
        <v>2794</v>
      </c>
      <c r="DS97" s="1">
        <v>1479024</v>
      </c>
      <c r="DT97" s="1">
        <v>24686</v>
      </c>
      <c r="DU97" s="1">
        <v>4856</v>
      </c>
      <c r="DV97" s="1">
        <v>231351</v>
      </c>
      <c r="DW97" s="1">
        <v>0</v>
      </c>
      <c r="DX97" s="1">
        <v>225731</v>
      </c>
      <c r="DY97" s="1">
        <v>331498</v>
      </c>
      <c r="DZ97" s="1">
        <v>33793</v>
      </c>
      <c r="EA97" s="1">
        <v>79751</v>
      </c>
      <c r="EB97" s="1">
        <v>200901</v>
      </c>
      <c r="EC97" s="1">
        <v>414027</v>
      </c>
      <c r="ED97" s="1">
        <v>236146</v>
      </c>
      <c r="EE97" s="1">
        <v>1686252</v>
      </c>
      <c r="EF97" s="1">
        <v>76671</v>
      </c>
      <c r="EG97" s="1">
        <v>8719</v>
      </c>
      <c r="EH97" s="1">
        <v>3526</v>
      </c>
      <c r="EI97" s="1">
        <v>22912</v>
      </c>
      <c r="EJ97" s="1">
        <v>6655</v>
      </c>
      <c r="EK97" s="1">
        <v>141943</v>
      </c>
      <c r="EL97" s="1">
        <v>122378</v>
      </c>
      <c r="EM97" s="1">
        <v>306</v>
      </c>
      <c r="EN97" s="1">
        <v>15555</v>
      </c>
      <c r="EO97" s="1">
        <v>1985</v>
      </c>
      <c r="EP97" s="1">
        <v>0</v>
      </c>
      <c r="EQ97" s="1">
        <v>35557</v>
      </c>
      <c r="ER97" s="1">
        <v>935631</v>
      </c>
      <c r="ES97" s="1">
        <v>666129</v>
      </c>
      <c r="ET97" s="1">
        <v>18517</v>
      </c>
      <c r="EU97" s="1">
        <v>0</v>
      </c>
      <c r="EV97" s="1">
        <v>26</v>
      </c>
      <c r="EW97" s="1">
        <v>0</v>
      </c>
      <c r="EX97" s="1">
        <v>0</v>
      </c>
      <c r="EY97" s="1">
        <v>14025</v>
      </c>
      <c r="EZ97" s="1">
        <v>0</v>
      </c>
      <c r="FA97" s="1">
        <v>0</v>
      </c>
      <c r="FB97" s="1">
        <v>1064</v>
      </c>
      <c r="FC97" s="1">
        <v>3551</v>
      </c>
      <c r="FD97" s="1">
        <v>89777</v>
      </c>
      <c r="FE97" s="1">
        <v>34402</v>
      </c>
      <c r="FF97" s="1">
        <v>107707</v>
      </c>
      <c r="FG97" s="1">
        <v>949061</v>
      </c>
      <c r="FH97" s="1">
        <v>25281</v>
      </c>
      <c r="FI97" s="1">
        <v>12828</v>
      </c>
      <c r="FJ97" s="1">
        <v>31331</v>
      </c>
      <c r="FK97" s="1">
        <v>1228919</v>
      </c>
      <c r="FL97" s="1">
        <v>0</v>
      </c>
      <c r="FM97" s="1">
        <v>349973</v>
      </c>
      <c r="FN97" s="1">
        <v>4663078</v>
      </c>
      <c r="FO97" s="1">
        <v>5034</v>
      </c>
      <c r="FP97" s="1">
        <v>65846</v>
      </c>
      <c r="FQ97" s="1">
        <v>21968</v>
      </c>
      <c r="FR97" s="1">
        <v>156177</v>
      </c>
      <c r="FS97" s="1">
        <v>43629</v>
      </c>
      <c r="FT97" s="1">
        <v>293</v>
      </c>
      <c r="FU97" s="1">
        <v>135213</v>
      </c>
      <c r="FV97" s="1">
        <v>83</v>
      </c>
      <c r="FW97" s="1">
        <v>6182</v>
      </c>
      <c r="FX97" s="1">
        <v>1362888</v>
      </c>
      <c r="FY97" s="1">
        <v>262330</v>
      </c>
      <c r="FZ97" s="1">
        <v>0</v>
      </c>
      <c r="GA97" s="1">
        <v>39864</v>
      </c>
      <c r="GB97" s="1">
        <v>43544507</v>
      </c>
      <c r="GC97" s="1">
        <v>103216</v>
      </c>
      <c r="GD97" s="1">
        <v>644652</v>
      </c>
      <c r="GE97" s="1">
        <v>0</v>
      </c>
      <c r="GF97" s="1">
        <v>-29202252</v>
      </c>
      <c r="GG97" s="1">
        <v>40697405</v>
      </c>
      <c r="GH97" s="1">
        <v>0</v>
      </c>
      <c r="GI97" s="1">
        <v>12243021</v>
      </c>
      <c r="GJ97" s="17">
        <v>55787528</v>
      </c>
      <c r="GK97" s="1">
        <v>0</v>
      </c>
      <c r="GL97" s="1">
        <v>0</v>
      </c>
      <c r="GM97" s="1">
        <v>0</v>
      </c>
      <c r="GN97" s="1">
        <v>0</v>
      </c>
      <c r="GO97" s="1">
        <v>0</v>
      </c>
      <c r="GP97" s="1">
        <v>0</v>
      </c>
      <c r="GQ97" s="1">
        <v>0</v>
      </c>
      <c r="GR97" s="1">
        <v>0</v>
      </c>
      <c r="GS97" s="1">
        <v>0</v>
      </c>
      <c r="GT97" s="1">
        <v>55787528</v>
      </c>
      <c r="GU97" s="1">
        <v>55787528</v>
      </c>
    </row>
    <row r="98" spans="1:203">
      <c r="A98" s="271"/>
      <c r="B98" s="2" t="s">
        <v>293</v>
      </c>
      <c r="C98" s="1" t="s">
        <v>9</v>
      </c>
      <c r="D98" s="1">
        <v>7289699</v>
      </c>
      <c r="E98" s="1">
        <v>347874</v>
      </c>
      <c r="F98" s="1">
        <v>621</v>
      </c>
      <c r="G98" s="1">
        <v>831833</v>
      </c>
      <c r="H98" s="1">
        <v>22740</v>
      </c>
      <c r="I98" s="1">
        <v>158938</v>
      </c>
      <c r="J98" s="1">
        <v>4207851</v>
      </c>
      <c r="K98" s="1">
        <v>4229072</v>
      </c>
      <c r="L98" s="1">
        <v>1609453</v>
      </c>
      <c r="M98" s="1">
        <v>65499</v>
      </c>
      <c r="N98" s="1">
        <v>1631591</v>
      </c>
      <c r="O98" s="1">
        <v>72</v>
      </c>
      <c r="P98" s="1">
        <v>314</v>
      </c>
      <c r="Q98" s="1">
        <v>82175</v>
      </c>
      <c r="R98" s="1">
        <v>30596</v>
      </c>
      <c r="S98" s="1">
        <v>1167648</v>
      </c>
      <c r="T98" s="1">
        <v>617581</v>
      </c>
      <c r="U98" s="1">
        <v>675641</v>
      </c>
      <c r="V98" s="1">
        <v>497390</v>
      </c>
      <c r="W98" s="1">
        <v>29260</v>
      </c>
      <c r="X98" s="1">
        <v>179877</v>
      </c>
      <c r="Y98" s="1">
        <v>190992</v>
      </c>
      <c r="Z98" s="1">
        <v>659</v>
      </c>
      <c r="AA98" s="1">
        <v>4211522</v>
      </c>
      <c r="AB98" s="1">
        <v>138237</v>
      </c>
      <c r="AC98" s="1">
        <v>25792</v>
      </c>
      <c r="AD98" s="1">
        <v>44244</v>
      </c>
      <c r="AE98" s="1">
        <v>25395459</v>
      </c>
      <c r="AF98" s="1">
        <v>1077582</v>
      </c>
      <c r="AG98" s="1">
        <v>1498098</v>
      </c>
      <c r="AH98" s="1">
        <v>40994767</v>
      </c>
      <c r="AI98" s="1">
        <v>0</v>
      </c>
      <c r="AJ98" s="1">
        <v>4407</v>
      </c>
      <c r="AK98" s="1">
        <v>247</v>
      </c>
      <c r="AL98" s="1">
        <v>43147</v>
      </c>
      <c r="AM98" s="1">
        <v>5424</v>
      </c>
      <c r="AN98" s="1">
        <v>6818</v>
      </c>
      <c r="AO98" s="1">
        <v>25056</v>
      </c>
      <c r="AP98" s="1">
        <v>193417</v>
      </c>
      <c r="AQ98" s="1">
        <v>4328562</v>
      </c>
      <c r="AR98" s="1">
        <v>1460394</v>
      </c>
      <c r="AS98" s="1">
        <v>1821437</v>
      </c>
      <c r="AT98" s="1">
        <v>1157344</v>
      </c>
      <c r="AU98" s="1">
        <v>505358</v>
      </c>
      <c r="AV98" s="1">
        <v>540416</v>
      </c>
      <c r="AW98" s="1">
        <v>1697852</v>
      </c>
      <c r="AX98" s="1">
        <v>467026</v>
      </c>
      <c r="AY98" s="1">
        <v>93225</v>
      </c>
      <c r="AZ98" s="1">
        <v>654715</v>
      </c>
      <c r="BA98" s="1">
        <v>1313068</v>
      </c>
      <c r="BB98" s="1">
        <v>2301</v>
      </c>
      <c r="BC98" s="1">
        <v>221400</v>
      </c>
      <c r="BD98" s="1">
        <v>552990</v>
      </c>
      <c r="BE98" s="1">
        <v>572952</v>
      </c>
      <c r="BF98" s="1">
        <v>1244921</v>
      </c>
      <c r="BG98" s="1">
        <v>130450</v>
      </c>
      <c r="BH98" s="1">
        <v>323677</v>
      </c>
      <c r="BI98" s="1">
        <v>390622</v>
      </c>
      <c r="BJ98" s="1">
        <v>690923</v>
      </c>
      <c r="BK98" s="1">
        <v>546073</v>
      </c>
      <c r="BL98" s="1">
        <v>144984</v>
      </c>
      <c r="BM98" s="1">
        <v>667350</v>
      </c>
      <c r="BN98" s="1">
        <v>1560516</v>
      </c>
      <c r="BO98" s="1">
        <v>3101444</v>
      </c>
      <c r="BP98" s="1">
        <v>7781</v>
      </c>
      <c r="BQ98" s="1">
        <v>54870</v>
      </c>
      <c r="BR98" s="1">
        <v>612673</v>
      </c>
      <c r="BS98" s="1">
        <v>2675409</v>
      </c>
      <c r="BT98" s="1">
        <v>462971</v>
      </c>
      <c r="BU98" s="1">
        <v>1684839</v>
      </c>
      <c r="BV98" s="1">
        <v>168758</v>
      </c>
      <c r="BW98" s="1">
        <v>1033247</v>
      </c>
      <c r="BX98" s="1">
        <v>90877</v>
      </c>
      <c r="BY98" s="1">
        <v>20326</v>
      </c>
      <c r="BZ98" s="1">
        <v>65264</v>
      </c>
      <c r="CA98" s="1">
        <v>91799</v>
      </c>
      <c r="CB98" s="1">
        <v>146388</v>
      </c>
      <c r="CC98" s="1">
        <v>518049</v>
      </c>
      <c r="CD98" s="1">
        <v>256297</v>
      </c>
      <c r="CE98" s="1">
        <v>220665</v>
      </c>
      <c r="CF98" s="1">
        <v>928518</v>
      </c>
      <c r="CG98" s="1">
        <v>222279</v>
      </c>
      <c r="CH98" s="1">
        <v>278312</v>
      </c>
      <c r="CI98" s="1">
        <v>9221849</v>
      </c>
      <c r="CJ98" s="1">
        <v>606809</v>
      </c>
      <c r="CK98" s="1">
        <v>41533388</v>
      </c>
      <c r="CL98" s="1">
        <v>263961</v>
      </c>
      <c r="CM98" s="1">
        <v>264789</v>
      </c>
      <c r="CN98" s="1">
        <v>382483</v>
      </c>
      <c r="CO98" s="1">
        <v>319884</v>
      </c>
      <c r="CP98" s="1">
        <v>13108</v>
      </c>
      <c r="CQ98" s="1">
        <v>999475</v>
      </c>
      <c r="CR98" s="1">
        <v>6501373</v>
      </c>
      <c r="CS98" s="1">
        <v>2430034</v>
      </c>
      <c r="CT98" s="1">
        <v>955353</v>
      </c>
      <c r="CU98" s="1">
        <v>2732021</v>
      </c>
      <c r="CV98" s="1">
        <v>340330</v>
      </c>
      <c r="CW98" s="1">
        <v>4655326</v>
      </c>
      <c r="CX98" s="1">
        <v>659650</v>
      </c>
      <c r="CY98" s="1">
        <v>3302995</v>
      </c>
      <c r="CZ98" s="1">
        <v>3174513</v>
      </c>
      <c r="DA98" s="1">
        <v>4815162</v>
      </c>
      <c r="DB98" s="1">
        <v>446849</v>
      </c>
      <c r="DC98" s="1">
        <v>661352</v>
      </c>
      <c r="DD98" s="1">
        <v>6838319</v>
      </c>
      <c r="DE98" s="1">
        <v>2390726</v>
      </c>
      <c r="DF98" s="1">
        <v>3448382</v>
      </c>
      <c r="DG98" s="1">
        <v>367883</v>
      </c>
      <c r="DH98" s="1">
        <v>135096</v>
      </c>
      <c r="DI98" s="1">
        <v>547181</v>
      </c>
      <c r="DJ98" s="1">
        <v>1728277</v>
      </c>
      <c r="DK98" s="1">
        <v>1117463</v>
      </c>
      <c r="DL98" s="1">
        <v>165664</v>
      </c>
      <c r="DM98" s="1">
        <v>59250</v>
      </c>
      <c r="DN98" s="1">
        <v>5030115</v>
      </c>
      <c r="DO98" s="1">
        <v>6386664</v>
      </c>
      <c r="DP98" s="1">
        <v>81724</v>
      </c>
      <c r="DQ98" s="1">
        <v>594378</v>
      </c>
      <c r="DR98" s="1">
        <v>199118</v>
      </c>
      <c r="DS98" s="1">
        <v>220786</v>
      </c>
      <c r="DT98" s="1">
        <v>213862</v>
      </c>
      <c r="DU98" s="1">
        <v>2245630</v>
      </c>
      <c r="DV98" s="1">
        <v>218989</v>
      </c>
      <c r="DW98" s="1">
        <v>275454</v>
      </c>
      <c r="DX98" s="1">
        <v>10915331</v>
      </c>
      <c r="DY98" s="1">
        <v>899619</v>
      </c>
      <c r="DZ98" s="1">
        <v>3143128</v>
      </c>
      <c r="EA98" s="1">
        <v>425187</v>
      </c>
      <c r="EB98" s="1">
        <v>377602</v>
      </c>
      <c r="EC98" s="1">
        <v>111366</v>
      </c>
      <c r="ED98" s="1">
        <v>1223479</v>
      </c>
      <c r="EE98" s="1">
        <v>1342756</v>
      </c>
      <c r="EF98" s="1">
        <v>46777</v>
      </c>
      <c r="EG98" s="1">
        <v>1636864</v>
      </c>
      <c r="EH98" s="1">
        <v>71216826</v>
      </c>
      <c r="EI98" s="1">
        <v>1480798</v>
      </c>
      <c r="EJ98" s="1">
        <v>321736</v>
      </c>
      <c r="EK98" s="1">
        <v>2107298</v>
      </c>
      <c r="EL98" s="1">
        <v>1408291</v>
      </c>
      <c r="EM98" s="1">
        <v>200947</v>
      </c>
      <c r="EN98" s="1">
        <v>8747531</v>
      </c>
      <c r="EO98" s="1">
        <v>122917</v>
      </c>
      <c r="EP98" s="1">
        <v>29685</v>
      </c>
      <c r="EQ98" s="1">
        <v>195710</v>
      </c>
      <c r="ER98" s="1">
        <v>15815402</v>
      </c>
      <c r="ES98" s="1">
        <v>5719258</v>
      </c>
      <c r="ET98" s="1">
        <v>7853106</v>
      </c>
      <c r="EU98" s="1">
        <v>8690581</v>
      </c>
      <c r="EV98" s="1">
        <v>1539269</v>
      </c>
      <c r="EW98" s="1">
        <v>64032595</v>
      </c>
      <c r="EX98" s="1">
        <v>31771094</v>
      </c>
      <c r="EY98" s="1">
        <v>276819</v>
      </c>
      <c r="EZ98" s="1">
        <v>14328811</v>
      </c>
      <c r="FA98" s="1">
        <v>53853701</v>
      </c>
      <c r="FB98" s="1">
        <v>940587</v>
      </c>
      <c r="FC98" s="1">
        <v>78718729</v>
      </c>
      <c r="FD98" s="1">
        <v>7013905</v>
      </c>
      <c r="FE98" s="1">
        <v>167820</v>
      </c>
      <c r="FF98" s="1">
        <v>4093988</v>
      </c>
      <c r="FG98" s="1">
        <v>3185488</v>
      </c>
      <c r="FH98" s="1">
        <v>1203906</v>
      </c>
      <c r="FI98" s="1">
        <v>672853</v>
      </c>
      <c r="FJ98" s="1">
        <v>1324119</v>
      </c>
      <c r="FK98" s="1">
        <v>21243698</v>
      </c>
      <c r="FL98" s="1">
        <v>0</v>
      </c>
      <c r="FM98" s="1">
        <v>2369061</v>
      </c>
      <c r="FN98" s="1">
        <v>13437927</v>
      </c>
      <c r="FO98" s="1">
        <v>1905870</v>
      </c>
      <c r="FP98" s="1">
        <v>2701402</v>
      </c>
      <c r="FQ98" s="1">
        <v>401643</v>
      </c>
      <c r="FR98" s="1">
        <v>5943222</v>
      </c>
      <c r="FS98" s="1">
        <v>276268</v>
      </c>
      <c r="FT98" s="1">
        <v>267640</v>
      </c>
      <c r="FU98" s="1">
        <v>1383009</v>
      </c>
      <c r="FV98" s="1">
        <v>206</v>
      </c>
      <c r="FW98" s="1">
        <v>1334920</v>
      </c>
      <c r="FX98" s="1">
        <v>2740575</v>
      </c>
      <c r="FY98" s="1">
        <v>5138204</v>
      </c>
      <c r="FZ98" s="1">
        <v>0</v>
      </c>
      <c r="GA98" s="1">
        <v>687382</v>
      </c>
      <c r="GB98" s="1">
        <v>714793486</v>
      </c>
      <c r="GC98" s="1">
        <v>171570076</v>
      </c>
      <c r="GD98" s="1">
        <v>32274694</v>
      </c>
      <c r="GE98" s="1">
        <v>0</v>
      </c>
      <c r="GF98" s="1">
        <v>4357363</v>
      </c>
      <c r="GG98" s="1">
        <v>214560052</v>
      </c>
      <c r="GH98" s="1">
        <v>52767694</v>
      </c>
      <c r="GI98" s="1">
        <v>475529879</v>
      </c>
      <c r="GJ98" s="17">
        <v>1190323365</v>
      </c>
      <c r="GK98" s="1">
        <v>0</v>
      </c>
      <c r="GL98" s="1">
        <v>0</v>
      </c>
      <c r="GM98" s="1">
        <v>0</v>
      </c>
      <c r="GN98" s="1">
        <v>0</v>
      </c>
      <c r="GO98" s="1">
        <v>0</v>
      </c>
      <c r="GP98" s="1">
        <v>0</v>
      </c>
      <c r="GQ98" s="1">
        <v>0</v>
      </c>
      <c r="GR98" s="1">
        <v>0</v>
      </c>
      <c r="GS98" s="1">
        <v>0</v>
      </c>
      <c r="GT98" s="1">
        <v>1190323365</v>
      </c>
      <c r="GU98" s="1">
        <v>1190323365</v>
      </c>
    </row>
    <row r="99" spans="1:203">
      <c r="A99" s="271"/>
      <c r="B99" s="2" t="s">
        <v>294</v>
      </c>
      <c r="C99" s="1" t="s">
        <v>10</v>
      </c>
      <c r="D99" s="1">
        <v>173331</v>
      </c>
      <c r="E99" s="1">
        <v>88574</v>
      </c>
      <c r="F99" s="1">
        <v>76</v>
      </c>
      <c r="G99" s="1">
        <v>99121</v>
      </c>
      <c r="H99" s="1">
        <v>17237</v>
      </c>
      <c r="I99" s="1">
        <v>32721</v>
      </c>
      <c r="J99" s="1">
        <v>482800</v>
      </c>
      <c r="K99" s="1">
        <v>459191</v>
      </c>
      <c r="L99" s="1">
        <v>494489</v>
      </c>
      <c r="M99" s="1">
        <v>7083</v>
      </c>
      <c r="N99" s="1">
        <v>79787</v>
      </c>
      <c r="O99" s="1">
        <v>16</v>
      </c>
      <c r="P99" s="1">
        <v>67</v>
      </c>
      <c r="Q99" s="1">
        <v>20774</v>
      </c>
      <c r="R99" s="1">
        <v>2038</v>
      </c>
      <c r="S99" s="1">
        <v>383297</v>
      </c>
      <c r="T99" s="1">
        <v>70824</v>
      </c>
      <c r="U99" s="1">
        <v>14972</v>
      </c>
      <c r="V99" s="1">
        <v>68374</v>
      </c>
      <c r="W99" s="1">
        <v>6247</v>
      </c>
      <c r="X99" s="1">
        <v>20498</v>
      </c>
      <c r="Y99" s="1">
        <v>22054</v>
      </c>
      <c r="Z99" s="1">
        <v>0</v>
      </c>
      <c r="AA99" s="1">
        <v>72506</v>
      </c>
      <c r="AB99" s="1">
        <v>68933</v>
      </c>
      <c r="AC99" s="1">
        <v>73454</v>
      </c>
      <c r="AD99" s="1">
        <v>36932</v>
      </c>
      <c r="AE99" s="1">
        <v>1795362</v>
      </c>
      <c r="AF99" s="1">
        <v>547274</v>
      </c>
      <c r="AG99" s="1">
        <v>6801</v>
      </c>
      <c r="AH99" s="1">
        <v>6087692</v>
      </c>
      <c r="AI99" s="1">
        <v>0</v>
      </c>
      <c r="AJ99" s="1">
        <v>1236</v>
      </c>
      <c r="AK99" s="1">
        <v>167</v>
      </c>
      <c r="AL99" s="1">
        <v>79114</v>
      </c>
      <c r="AM99" s="1">
        <v>1128</v>
      </c>
      <c r="AN99" s="1">
        <v>44634</v>
      </c>
      <c r="AO99" s="1">
        <v>45761</v>
      </c>
      <c r="AP99" s="1">
        <v>541350</v>
      </c>
      <c r="AQ99" s="1">
        <v>1501573</v>
      </c>
      <c r="AR99" s="1">
        <v>52514</v>
      </c>
      <c r="AS99" s="1">
        <v>68239</v>
      </c>
      <c r="AT99" s="1">
        <v>15670</v>
      </c>
      <c r="AU99" s="1">
        <v>22988</v>
      </c>
      <c r="AV99" s="1">
        <v>20797</v>
      </c>
      <c r="AW99" s="1">
        <v>30682</v>
      </c>
      <c r="AX99" s="1">
        <v>9977</v>
      </c>
      <c r="AY99" s="1">
        <v>4655</v>
      </c>
      <c r="AZ99" s="1">
        <v>30776</v>
      </c>
      <c r="BA99" s="1">
        <v>24724</v>
      </c>
      <c r="BB99" s="1">
        <v>1097</v>
      </c>
      <c r="BC99" s="1">
        <v>10157</v>
      </c>
      <c r="BD99" s="1">
        <v>9955</v>
      </c>
      <c r="BE99" s="1">
        <v>9738</v>
      </c>
      <c r="BF99" s="1">
        <v>96925</v>
      </c>
      <c r="BG99" s="1">
        <v>5330</v>
      </c>
      <c r="BH99" s="1">
        <v>132585</v>
      </c>
      <c r="BI99" s="1">
        <v>7136</v>
      </c>
      <c r="BJ99" s="1">
        <v>3377</v>
      </c>
      <c r="BK99" s="1">
        <v>38086</v>
      </c>
      <c r="BL99" s="1">
        <v>26910</v>
      </c>
      <c r="BM99" s="1">
        <v>6936</v>
      </c>
      <c r="BN99" s="1">
        <v>71722</v>
      </c>
      <c r="BO99" s="1">
        <v>80016</v>
      </c>
      <c r="BP99" s="1">
        <v>437</v>
      </c>
      <c r="BQ99" s="1">
        <v>936</v>
      </c>
      <c r="BR99" s="1">
        <v>251335</v>
      </c>
      <c r="BS99" s="1">
        <v>219037</v>
      </c>
      <c r="BT99" s="1">
        <v>13067</v>
      </c>
      <c r="BU99" s="1">
        <v>38525</v>
      </c>
      <c r="BV99" s="1">
        <v>39629</v>
      </c>
      <c r="BW99" s="1">
        <v>332968</v>
      </c>
      <c r="BX99" s="1">
        <v>2160</v>
      </c>
      <c r="BY99" s="1">
        <v>4054</v>
      </c>
      <c r="BZ99" s="1">
        <v>4873</v>
      </c>
      <c r="CA99" s="1">
        <v>6219</v>
      </c>
      <c r="CB99" s="1">
        <v>43001</v>
      </c>
      <c r="CC99" s="1">
        <v>17698</v>
      </c>
      <c r="CD99" s="1">
        <v>89832</v>
      </c>
      <c r="CE99" s="1">
        <v>41505</v>
      </c>
      <c r="CF99" s="1">
        <v>39557</v>
      </c>
      <c r="CG99" s="1">
        <v>18566</v>
      </c>
      <c r="CH99" s="1">
        <v>111107</v>
      </c>
      <c r="CI99" s="1">
        <v>1012301</v>
      </c>
      <c r="CJ99" s="1">
        <v>29008</v>
      </c>
      <c r="CK99" s="1">
        <v>535298</v>
      </c>
      <c r="CL99" s="1">
        <v>33845</v>
      </c>
      <c r="CM99" s="1">
        <v>23435</v>
      </c>
      <c r="CN99" s="1">
        <v>16053</v>
      </c>
      <c r="CO99" s="1">
        <v>2082</v>
      </c>
      <c r="CP99" s="1">
        <v>149</v>
      </c>
      <c r="CQ99" s="1">
        <v>30564</v>
      </c>
      <c r="CR99" s="1">
        <v>35779</v>
      </c>
      <c r="CS99" s="1">
        <v>380546</v>
      </c>
      <c r="CT99" s="1">
        <v>23143</v>
      </c>
      <c r="CU99" s="1">
        <v>398404</v>
      </c>
      <c r="CV99" s="1">
        <v>242493</v>
      </c>
      <c r="CW99" s="1">
        <v>252114</v>
      </c>
      <c r="CX99" s="1">
        <v>126535</v>
      </c>
      <c r="CY99" s="1">
        <v>158482</v>
      </c>
      <c r="CZ99" s="1">
        <v>69323</v>
      </c>
      <c r="DA99" s="1">
        <v>676261</v>
      </c>
      <c r="DB99" s="1">
        <v>449054</v>
      </c>
      <c r="DC99" s="1">
        <v>77154</v>
      </c>
      <c r="DD99" s="1">
        <v>371210</v>
      </c>
      <c r="DE99" s="1">
        <v>185436</v>
      </c>
      <c r="DF99" s="1">
        <v>11919</v>
      </c>
      <c r="DG99" s="1">
        <v>199132</v>
      </c>
      <c r="DH99" s="1">
        <v>10576</v>
      </c>
      <c r="DI99" s="1">
        <v>75169</v>
      </c>
      <c r="DJ99" s="1">
        <v>297932</v>
      </c>
      <c r="DK99" s="1">
        <v>1813159</v>
      </c>
      <c r="DL99" s="1">
        <v>19586</v>
      </c>
      <c r="DM99" s="1">
        <v>93773</v>
      </c>
      <c r="DN99" s="1">
        <v>197593</v>
      </c>
      <c r="DO99" s="1">
        <v>1386487</v>
      </c>
      <c r="DP99" s="1">
        <v>5570</v>
      </c>
      <c r="DQ99" s="1">
        <v>369137</v>
      </c>
      <c r="DR99" s="1">
        <v>10551</v>
      </c>
      <c r="DS99" s="1">
        <v>116987</v>
      </c>
      <c r="DT99" s="1">
        <v>58678</v>
      </c>
      <c r="DU99" s="1">
        <v>568256</v>
      </c>
      <c r="DV99" s="1">
        <v>196124</v>
      </c>
      <c r="DW99" s="1">
        <v>27895</v>
      </c>
      <c r="DX99" s="1">
        <v>2110533</v>
      </c>
      <c r="DY99" s="1">
        <v>325544</v>
      </c>
      <c r="DZ99" s="1">
        <v>374659</v>
      </c>
      <c r="EA99" s="1">
        <v>442863</v>
      </c>
      <c r="EB99" s="1">
        <v>25043</v>
      </c>
      <c r="EC99" s="1">
        <v>182385</v>
      </c>
      <c r="ED99" s="1">
        <v>15395</v>
      </c>
      <c r="EE99" s="1">
        <v>65040</v>
      </c>
      <c r="EF99" s="1">
        <v>7692</v>
      </c>
      <c r="EG99" s="1">
        <v>74662</v>
      </c>
      <c r="EH99" s="1">
        <v>101731</v>
      </c>
      <c r="EI99" s="1">
        <v>7101</v>
      </c>
      <c r="EJ99" s="1">
        <v>9938</v>
      </c>
      <c r="EK99" s="1">
        <v>512256</v>
      </c>
      <c r="EL99" s="1">
        <v>166311</v>
      </c>
      <c r="EM99" s="1">
        <v>11373</v>
      </c>
      <c r="EN99" s="1">
        <v>4061822</v>
      </c>
      <c r="EO99" s="1">
        <v>96483</v>
      </c>
      <c r="EP99" s="1">
        <v>21294</v>
      </c>
      <c r="EQ99" s="1">
        <v>609376</v>
      </c>
      <c r="ER99" s="1">
        <v>636343</v>
      </c>
      <c r="ES99" s="1">
        <v>464804</v>
      </c>
      <c r="ET99" s="1">
        <v>131738</v>
      </c>
      <c r="EU99" s="1">
        <v>736790</v>
      </c>
      <c r="EV99" s="1">
        <v>43981</v>
      </c>
      <c r="EW99" s="1">
        <v>18169350</v>
      </c>
      <c r="EX99" s="1">
        <v>4749563</v>
      </c>
      <c r="EY99" s="1">
        <v>164094</v>
      </c>
      <c r="EZ99" s="1">
        <v>642166</v>
      </c>
      <c r="FA99" s="1">
        <v>2709221</v>
      </c>
      <c r="FB99" s="1">
        <v>135651</v>
      </c>
      <c r="FC99" s="1">
        <v>41422</v>
      </c>
      <c r="FD99" s="1">
        <v>178208</v>
      </c>
      <c r="FE99" s="1">
        <v>16909</v>
      </c>
      <c r="FF99" s="1">
        <v>139100</v>
      </c>
      <c r="FG99" s="1">
        <v>1375055</v>
      </c>
      <c r="FH99" s="1">
        <v>9047</v>
      </c>
      <c r="FI99" s="1">
        <v>83494</v>
      </c>
      <c r="FJ99" s="1">
        <v>61195</v>
      </c>
      <c r="FK99" s="1">
        <v>1133341</v>
      </c>
      <c r="FL99" s="1">
        <v>0</v>
      </c>
      <c r="FM99" s="1">
        <v>42206</v>
      </c>
      <c r="FN99" s="1">
        <v>464141</v>
      </c>
      <c r="FO99" s="1">
        <v>26754</v>
      </c>
      <c r="FP99" s="1">
        <v>217296</v>
      </c>
      <c r="FQ99" s="1">
        <v>17103</v>
      </c>
      <c r="FR99" s="1">
        <v>67833</v>
      </c>
      <c r="FS99" s="1">
        <v>4233</v>
      </c>
      <c r="FT99" s="1">
        <v>12912</v>
      </c>
      <c r="FU99" s="1">
        <v>10077</v>
      </c>
      <c r="FV99" s="1">
        <v>75</v>
      </c>
      <c r="FW99" s="1">
        <v>26608</v>
      </c>
      <c r="FX99" s="1">
        <v>59922</v>
      </c>
      <c r="FY99" s="1">
        <v>63699</v>
      </c>
      <c r="FZ99" s="1">
        <v>0</v>
      </c>
      <c r="GA99" s="1">
        <v>1310286</v>
      </c>
      <c r="GB99" s="1">
        <v>69256297</v>
      </c>
      <c r="GC99" s="1">
        <v>7626733</v>
      </c>
      <c r="GD99" s="1">
        <v>2533064</v>
      </c>
      <c r="GE99" s="1">
        <v>0</v>
      </c>
      <c r="GF99" s="1">
        <v>-43421141</v>
      </c>
      <c r="GG99" s="1">
        <v>21862126</v>
      </c>
      <c r="GH99" s="1">
        <v>0</v>
      </c>
      <c r="GI99" s="1">
        <v>-11399218</v>
      </c>
      <c r="GJ99" s="17">
        <v>57857079</v>
      </c>
      <c r="GK99" s="1">
        <v>0</v>
      </c>
      <c r="GL99" s="1">
        <v>0</v>
      </c>
      <c r="GM99" s="1">
        <v>0</v>
      </c>
      <c r="GN99" s="1">
        <v>0</v>
      </c>
      <c r="GO99" s="1">
        <v>0</v>
      </c>
      <c r="GP99" s="1">
        <v>0</v>
      </c>
      <c r="GQ99" s="1">
        <v>0</v>
      </c>
      <c r="GR99" s="1">
        <v>0</v>
      </c>
      <c r="GS99" s="1">
        <v>0</v>
      </c>
      <c r="GT99" s="1">
        <v>57857079</v>
      </c>
      <c r="GU99" s="1">
        <v>57857079</v>
      </c>
    </row>
    <row r="100" spans="1:203">
      <c r="A100" s="271"/>
      <c r="B100" s="2" t="s">
        <v>295</v>
      </c>
      <c r="C100" s="1" t="s">
        <v>166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53844</v>
      </c>
      <c r="BY100" s="1">
        <v>0</v>
      </c>
      <c r="BZ100" s="1">
        <v>0</v>
      </c>
      <c r="CA100" s="1">
        <v>0</v>
      </c>
      <c r="CB100" s="1">
        <v>1468277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201220</v>
      </c>
      <c r="CS100" s="1">
        <v>0</v>
      </c>
      <c r="CT100" s="1">
        <v>16545</v>
      </c>
      <c r="CU100" s="1">
        <v>11878776</v>
      </c>
      <c r="CV100" s="1">
        <v>2101320</v>
      </c>
      <c r="CW100" s="1">
        <v>3701269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15221</v>
      </c>
      <c r="DI100" s="1">
        <v>0</v>
      </c>
      <c r="DJ100" s="1">
        <v>46759</v>
      </c>
      <c r="DK100" s="1">
        <v>0</v>
      </c>
      <c r="DL100" s="1">
        <v>0</v>
      </c>
      <c r="DM100" s="1">
        <v>0</v>
      </c>
      <c r="DN100" s="1">
        <v>0</v>
      </c>
      <c r="DO100" s="1">
        <v>0</v>
      </c>
      <c r="DP100" s="1">
        <v>4190</v>
      </c>
      <c r="DQ100" s="1">
        <v>0</v>
      </c>
      <c r="DR100" s="1">
        <v>0</v>
      </c>
      <c r="DS100" s="1">
        <v>0</v>
      </c>
      <c r="DT100" s="1">
        <v>557524</v>
      </c>
      <c r="DU100" s="1">
        <v>0</v>
      </c>
      <c r="DV100" s="1">
        <v>0</v>
      </c>
      <c r="DW100" s="1">
        <v>0</v>
      </c>
      <c r="DX100" s="1">
        <v>0</v>
      </c>
      <c r="DY100" s="1">
        <v>0</v>
      </c>
      <c r="DZ100" s="1">
        <v>0</v>
      </c>
      <c r="EA100" s="1">
        <v>0</v>
      </c>
      <c r="EB100" s="1">
        <v>0</v>
      </c>
      <c r="EC100" s="1">
        <v>0</v>
      </c>
      <c r="ED100" s="1">
        <v>0</v>
      </c>
      <c r="EE100" s="1">
        <v>0</v>
      </c>
      <c r="EF100" s="1">
        <v>978277</v>
      </c>
      <c r="EG100" s="1">
        <v>694980</v>
      </c>
      <c r="EH100" s="1">
        <v>0</v>
      </c>
      <c r="EI100" s="1">
        <v>0</v>
      </c>
      <c r="EJ100" s="1">
        <v>0</v>
      </c>
      <c r="EK100" s="1">
        <v>0</v>
      </c>
      <c r="EL100" s="1">
        <v>0</v>
      </c>
      <c r="EM100" s="1">
        <v>0</v>
      </c>
      <c r="EN100" s="1">
        <v>0</v>
      </c>
      <c r="EO100" s="1">
        <v>0</v>
      </c>
      <c r="EP100" s="1">
        <v>0</v>
      </c>
      <c r="EQ100" s="1">
        <v>0</v>
      </c>
      <c r="ER100" s="1">
        <v>0</v>
      </c>
      <c r="ES100" s="1">
        <v>0</v>
      </c>
      <c r="ET100" s="1">
        <v>0</v>
      </c>
      <c r="EU100" s="1">
        <v>0</v>
      </c>
      <c r="EV100" s="1">
        <v>0</v>
      </c>
      <c r="EW100" s="1">
        <v>0</v>
      </c>
      <c r="EX100" s="1">
        <v>0</v>
      </c>
      <c r="EY100" s="1">
        <v>0</v>
      </c>
      <c r="EZ100" s="1">
        <v>0</v>
      </c>
      <c r="FA100" s="1">
        <v>0</v>
      </c>
      <c r="FB100" s="1">
        <v>2445</v>
      </c>
      <c r="FC100" s="1">
        <v>0</v>
      </c>
      <c r="FD100" s="1">
        <v>0</v>
      </c>
      <c r="FE100" s="1">
        <v>0</v>
      </c>
      <c r="FF100" s="1">
        <v>0</v>
      </c>
      <c r="FG100" s="1">
        <v>0</v>
      </c>
      <c r="FH100" s="1">
        <v>0</v>
      </c>
      <c r="FI100" s="1">
        <v>0</v>
      </c>
      <c r="FJ100" s="1">
        <v>0</v>
      </c>
      <c r="FK100" s="1">
        <v>0</v>
      </c>
      <c r="FL100" s="1">
        <v>0</v>
      </c>
      <c r="FM100" s="1">
        <v>0</v>
      </c>
      <c r="FN100" s="1">
        <v>0</v>
      </c>
      <c r="FO100" s="1">
        <v>0</v>
      </c>
      <c r="FP100" s="1">
        <v>0</v>
      </c>
      <c r="FQ100" s="1">
        <v>0</v>
      </c>
      <c r="FR100" s="1">
        <v>0</v>
      </c>
      <c r="FS100" s="1">
        <v>0</v>
      </c>
      <c r="FT100" s="1">
        <v>0</v>
      </c>
      <c r="FU100" s="1">
        <v>0</v>
      </c>
      <c r="FV100" s="1">
        <v>0</v>
      </c>
      <c r="FW100" s="1">
        <v>0</v>
      </c>
      <c r="FX100" s="1">
        <v>0</v>
      </c>
      <c r="FY100" s="1">
        <v>0</v>
      </c>
      <c r="FZ100" s="1">
        <v>0</v>
      </c>
      <c r="GA100" s="1">
        <v>1804938</v>
      </c>
      <c r="GB100" s="1">
        <v>23525585</v>
      </c>
      <c r="GC100" s="1">
        <v>0</v>
      </c>
      <c r="GD100" s="1">
        <v>0</v>
      </c>
      <c r="GE100" s="1">
        <v>0</v>
      </c>
      <c r="GF100" s="1">
        <v>11824237</v>
      </c>
      <c r="GG100" s="1">
        <v>137344221</v>
      </c>
      <c r="GH100" s="1">
        <v>0</v>
      </c>
      <c r="GI100" s="1">
        <v>149168458</v>
      </c>
      <c r="GJ100" s="17">
        <v>172694043</v>
      </c>
      <c r="GK100" s="1">
        <v>0</v>
      </c>
      <c r="GL100" s="1">
        <v>0</v>
      </c>
      <c r="GM100" s="1">
        <v>0</v>
      </c>
      <c r="GN100" s="1">
        <v>0</v>
      </c>
      <c r="GO100" s="1">
        <v>0</v>
      </c>
      <c r="GP100" s="1">
        <v>0</v>
      </c>
      <c r="GQ100" s="1">
        <v>0</v>
      </c>
      <c r="GR100" s="1">
        <v>0</v>
      </c>
      <c r="GS100" s="1">
        <v>0</v>
      </c>
      <c r="GT100" s="1">
        <v>172694043</v>
      </c>
      <c r="GU100" s="1">
        <v>172694043</v>
      </c>
    </row>
    <row r="101" spans="1:203">
      <c r="A101" s="271"/>
      <c r="B101" s="2" t="s">
        <v>296</v>
      </c>
      <c r="C101" s="1" t="s">
        <v>112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4571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50181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  <c r="DL101" s="1">
        <v>9051</v>
      </c>
      <c r="DM101" s="1">
        <v>0</v>
      </c>
      <c r="DN101" s="1">
        <v>252865</v>
      </c>
      <c r="DO101" s="1">
        <v>0</v>
      </c>
      <c r="DP101" s="1">
        <v>0</v>
      </c>
      <c r="DQ101" s="1">
        <v>0</v>
      </c>
      <c r="DR101" s="1">
        <v>0</v>
      </c>
      <c r="DS101" s="1">
        <v>0</v>
      </c>
      <c r="DT101" s="1">
        <v>0</v>
      </c>
      <c r="DU101" s="1">
        <v>0</v>
      </c>
      <c r="DV101" s="1">
        <v>0</v>
      </c>
      <c r="DW101" s="1">
        <v>0</v>
      </c>
      <c r="DX101" s="1">
        <v>16992286</v>
      </c>
      <c r="DY101" s="1">
        <v>1781446</v>
      </c>
      <c r="DZ101" s="1">
        <v>10608319</v>
      </c>
      <c r="EA101" s="1">
        <v>86356</v>
      </c>
      <c r="EB101" s="1">
        <v>0</v>
      </c>
      <c r="EC101" s="1">
        <v>0</v>
      </c>
      <c r="ED101" s="1">
        <v>0</v>
      </c>
      <c r="EE101" s="1">
        <v>0</v>
      </c>
      <c r="EF101" s="1">
        <v>0</v>
      </c>
      <c r="EG101" s="1">
        <v>0</v>
      </c>
      <c r="EH101" s="1">
        <v>0</v>
      </c>
      <c r="EI101" s="1">
        <v>0</v>
      </c>
      <c r="EJ101" s="1">
        <v>0</v>
      </c>
      <c r="EK101" s="1">
        <v>0</v>
      </c>
      <c r="EL101" s="1">
        <v>0</v>
      </c>
      <c r="EM101" s="1">
        <v>0</v>
      </c>
      <c r="EN101" s="1">
        <v>0</v>
      </c>
      <c r="EO101" s="1">
        <v>0</v>
      </c>
      <c r="EP101" s="1">
        <v>0</v>
      </c>
      <c r="EQ101" s="1">
        <v>0</v>
      </c>
      <c r="ER101" s="1">
        <v>0</v>
      </c>
      <c r="ES101" s="1">
        <v>0</v>
      </c>
      <c r="ET101" s="1">
        <v>0</v>
      </c>
      <c r="EU101" s="1">
        <v>0</v>
      </c>
      <c r="EV101" s="1">
        <v>0</v>
      </c>
      <c r="EW101" s="1">
        <v>2815502</v>
      </c>
      <c r="EX101" s="1">
        <v>7416569</v>
      </c>
      <c r="EY101" s="1">
        <v>191434</v>
      </c>
      <c r="EZ101" s="1">
        <v>0</v>
      </c>
      <c r="FA101" s="1">
        <v>0</v>
      </c>
      <c r="FB101" s="1">
        <v>3981</v>
      </c>
      <c r="FC101" s="1">
        <v>8181</v>
      </c>
      <c r="FD101" s="1">
        <v>0</v>
      </c>
      <c r="FE101" s="1">
        <v>0</v>
      </c>
      <c r="FF101" s="1">
        <v>0</v>
      </c>
      <c r="FG101" s="1">
        <v>0</v>
      </c>
      <c r="FH101" s="1">
        <v>0</v>
      </c>
      <c r="FI101" s="1">
        <v>0</v>
      </c>
      <c r="FJ101" s="1">
        <v>0</v>
      </c>
      <c r="FK101" s="1">
        <v>1624759</v>
      </c>
      <c r="FL101" s="1">
        <v>0</v>
      </c>
      <c r="FM101" s="1">
        <v>0</v>
      </c>
      <c r="FN101" s="1">
        <v>0</v>
      </c>
      <c r="FO101" s="1">
        <v>0</v>
      </c>
      <c r="FP101" s="1">
        <v>0</v>
      </c>
      <c r="FQ101" s="1">
        <v>0</v>
      </c>
      <c r="FR101" s="1">
        <v>0</v>
      </c>
      <c r="FS101" s="1">
        <v>0</v>
      </c>
      <c r="FT101" s="1">
        <v>0</v>
      </c>
      <c r="FU101" s="1">
        <v>0</v>
      </c>
      <c r="FV101" s="1">
        <v>0</v>
      </c>
      <c r="FW101" s="1">
        <v>0</v>
      </c>
      <c r="FX101" s="1">
        <v>0</v>
      </c>
      <c r="FY101" s="1">
        <v>0</v>
      </c>
      <c r="FZ101" s="1">
        <v>0</v>
      </c>
      <c r="GA101" s="1">
        <v>136926</v>
      </c>
      <c r="GB101" s="1">
        <v>41982427</v>
      </c>
      <c r="GC101" s="1">
        <v>7635798</v>
      </c>
      <c r="GD101" s="1">
        <v>0</v>
      </c>
      <c r="GE101" s="1">
        <v>157183</v>
      </c>
      <c r="GF101" s="1">
        <v>-22825693</v>
      </c>
      <c r="GG101" s="1">
        <v>111910465</v>
      </c>
      <c r="GH101" s="1">
        <v>0</v>
      </c>
      <c r="GI101" s="1">
        <v>96877753</v>
      </c>
      <c r="GJ101" s="17">
        <v>138860180</v>
      </c>
      <c r="GK101" s="1">
        <v>0</v>
      </c>
      <c r="GL101" s="1">
        <v>0</v>
      </c>
      <c r="GM101" s="1">
        <v>0</v>
      </c>
      <c r="GN101" s="1">
        <v>0</v>
      </c>
      <c r="GO101" s="1">
        <v>0</v>
      </c>
      <c r="GP101" s="1">
        <v>0</v>
      </c>
      <c r="GQ101" s="1">
        <v>0</v>
      </c>
      <c r="GR101" s="1">
        <v>0</v>
      </c>
      <c r="GS101" s="1">
        <v>0</v>
      </c>
      <c r="GT101" s="1">
        <v>138860180</v>
      </c>
      <c r="GU101" s="1">
        <v>138860180</v>
      </c>
    </row>
    <row r="102" spans="1:203">
      <c r="A102" s="271"/>
      <c r="B102" s="2" t="s">
        <v>297</v>
      </c>
      <c r="C102" s="1" t="s">
        <v>11</v>
      </c>
      <c r="D102" s="1">
        <v>4035</v>
      </c>
      <c r="E102" s="1">
        <v>123</v>
      </c>
      <c r="F102" s="1">
        <v>0</v>
      </c>
      <c r="G102" s="1">
        <v>463</v>
      </c>
      <c r="H102" s="1">
        <v>0</v>
      </c>
      <c r="I102" s="1">
        <v>79</v>
      </c>
      <c r="J102" s="1">
        <v>272834</v>
      </c>
      <c r="K102" s="1">
        <v>161664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102</v>
      </c>
      <c r="R102" s="1">
        <v>37</v>
      </c>
      <c r="S102" s="1">
        <v>2163</v>
      </c>
      <c r="T102" s="1">
        <v>4904</v>
      </c>
      <c r="U102" s="1">
        <v>301</v>
      </c>
      <c r="V102" s="1">
        <v>2997</v>
      </c>
      <c r="W102" s="1">
        <v>0</v>
      </c>
      <c r="X102" s="1">
        <v>23556</v>
      </c>
      <c r="Y102" s="1">
        <v>998</v>
      </c>
      <c r="Z102" s="1">
        <v>0</v>
      </c>
      <c r="AA102" s="1">
        <v>5866</v>
      </c>
      <c r="AB102" s="1">
        <v>107</v>
      </c>
      <c r="AC102" s="1">
        <v>0</v>
      </c>
      <c r="AD102" s="1">
        <v>0</v>
      </c>
      <c r="AE102" s="1">
        <v>5030</v>
      </c>
      <c r="AF102" s="1">
        <v>4421</v>
      </c>
      <c r="AG102" s="1">
        <v>0</v>
      </c>
      <c r="AH102" s="1">
        <v>36845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228</v>
      </c>
      <c r="AQ102" s="1">
        <v>709175</v>
      </c>
      <c r="AR102" s="1">
        <v>0</v>
      </c>
      <c r="AS102" s="1">
        <v>0</v>
      </c>
      <c r="AT102" s="1">
        <v>0</v>
      </c>
      <c r="AU102" s="1">
        <v>217026</v>
      </c>
      <c r="AV102" s="1">
        <v>257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117</v>
      </c>
      <c r="BH102" s="1">
        <v>0</v>
      </c>
      <c r="BI102" s="1">
        <v>0</v>
      </c>
      <c r="BJ102" s="1">
        <v>502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3678</v>
      </c>
      <c r="BS102" s="1">
        <v>0</v>
      </c>
      <c r="BT102" s="1">
        <v>2</v>
      </c>
      <c r="BU102" s="1">
        <v>383042</v>
      </c>
      <c r="BV102" s="1">
        <v>174903</v>
      </c>
      <c r="BW102" s="1">
        <v>880578</v>
      </c>
      <c r="BX102" s="1">
        <v>158824</v>
      </c>
      <c r="BY102" s="1">
        <v>0</v>
      </c>
      <c r="BZ102" s="1">
        <v>0</v>
      </c>
      <c r="CA102" s="1">
        <v>794</v>
      </c>
      <c r="CB102" s="1">
        <v>336539</v>
      </c>
      <c r="CC102" s="1">
        <v>7165</v>
      </c>
      <c r="CD102" s="1">
        <v>34185</v>
      </c>
      <c r="CE102" s="1">
        <v>295</v>
      </c>
      <c r="CF102" s="1">
        <v>0</v>
      </c>
      <c r="CG102" s="1">
        <v>0</v>
      </c>
      <c r="CH102" s="1">
        <v>27471</v>
      </c>
      <c r="CI102" s="1">
        <v>0</v>
      </c>
      <c r="CJ102" s="1">
        <v>0</v>
      </c>
      <c r="CK102" s="1">
        <v>0</v>
      </c>
      <c r="CL102" s="1">
        <v>0</v>
      </c>
      <c r="CM102" s="1">
        <v>31262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190727</v>
      </c>
      <c r="CW102" s="1">
        <v>10849</v>
      </c>
      <c r="CX102" s="1">
        <v>0</v>
      </c>
      <c r="CY102" s="1">
        <v>0</v>
      </c>
      <c r="CZ102" s="1">
        <v>52299</v>
      </c>
      <c r="DA102" s="1">
        <v>0</v>
      </c>
      <c r="DB102" s="1">
        <v>1257</v>
      </c>
      <c r="DC102" s="1">
        <v>0</v>
      </c>
      <c r="DD102" s="1">
        <v>0</v>
      </c>
      <c r="DE102" s="1">
        <v>0</v>
      </c>
      <c r="DF102" s="1">
        <v>14848</v>
      </c>
      <c r="DG102" s="1">
        <v>1612</v>
      </c>
      <c r="DH102" s="1">
        <v>46790</v>
      </c>
      <c r="DI102" s="1">
        <v>28485</v>
      </c>
      <c r="DJ102" s="1">
        <v>0</v>
      </c>
      <c r="DK102" s="1">
        <v>333859</v>
      </c>
      <c r="DL102" s="1">
        <v>21878</v>
      </c>
      <c r="DM102" s="1">
        <v>68701</v>
      </c>
      <c r="DN102" s="1">
        <v>644056</v>
      </c>
      <c r="DO102" s="1">
        <v>755907</v>
      </c>
      <c r="DP102" s="1">
        <v>2738</v>
      </c>
      <c r="DQ102" s="1">
        <v>31384</v>
      </c>
      <c r="DR102" s="1">
        <v>9634</v>
      </c>
      <c r="DS102" s="1">
        <v>107894</v>
      </c>
      <c r="DT102" s="1">
        <v>131088</v>
      </c>
      <c r="DU102" s="1">
        <v>147762</v>
      </c>
      <c r="DV102" s="1">
        <v>2515</v>
      </c>
      <c r="DW102" s="1">
        <v>0</v>
      </c>
      <c r="DX102" s="1">
        <v>643778</v>
      </c>
      <c r="DY102" s="1">
        <v>6870</v>
      </c>
      <c r="DZ102" s="1">
        <v>6547</v>
      </c>
      <c r="EA102" s="1">
        <v>2391</v>
      </c>
      <c r="EB102" s="1">
        <v>92478</v>
      </c>
      <c r="EC102" s="1">
        <v>0</v>
      </c>
      <c r="ED102" s="1">
        <v>347433</v>
      </c>
      <c r="EE102" s="1">
        <v>9179</v>
      </c>
      <c r="EF102" s="1">
        <v>394476</v>
      </c>
      <c r="EG102" s="1">
        <v>261719</v>
      </c>
      <c r="EH102" s="1">
        <v>253</v>
      </c>
      <c r="EI102" s="1">
        <v>0</v>
      </c>
      <c r="EJ102" s="1">
        <v>3449</v>
      </c>
      <c r="EK102" s="1">
        <v>703346</v>
      </c>
      <c r="EL102" s="1">
        <v>5476</v>
      </c>
      <c r="EM102" s="1">
        <v>37374</v>
      </c>
      <c r="EN102" s="1">
        <v>944</v>
      </c>
      <c r="EO102" s="1">
        <v>760</v>
      </c>
      <c r="EP102" s="1">
        <v>20</v>
      </c>
      <c r="EQ102" s="1">
        <v>0</v>
      </c>
      <c r="ER102" s="1">
        <v>277877</v>
      </c>
      <c r="ES102" s="1">
        <v>0</v>
      </c>
      <c r="ET102" s="1">
        <v>15041</v>
      </c>
      <c r="EU102" s="1">
        <v>0</v>
      </c>
      <c r="EV102" s="1">
        <v>0</v>
      </c>
      <c r="EW102" s="1">
        <v>463230</v>
      </c>
      <c r="EX102" s="1">
        <v>638678</v>
      </c>
      <c r="EY102" s="1">
        <v>39224</v>
      </c>
      <c r="EZ102" s="1">
        <v>71696</v>
      </c>
      <c r="FA102" s="1">
        <v>86707</v>
      </c>
      <c r="FB102" s="1">
        <v>546</v>
      </c>
      <c r="FC102" s="1">
        <v>26940</v>
      </c>
      <c r="FD102" s="1">
        <v>1715</v>
      </c>
      <c r="FE102" s="1">
        <v>3472</v>
      </c>
      <c r="FF102" s="1">
        <v>0</v>
      </c>
      <c r="FG102" s="1">
        <v>23631</v>
      </c>
      <c r="FH102" s="1">
        <v>0</v>
      </c>
      <c r="FI102" s="1">
        <v>0</v>
      </c>
      <c r="FJ102" s="1">
        <v>0</v>
      </c>
      <c r="FK102" s="1">
        <v>190795</v>
      </c>
      <c r="FL102" s="1">
        <v>0</v>
      </c>
      <c r="FM102" s="1">
        <v>50600</v>
      </c>
      <c r="FN102" s="1">
        <v>0</v>
      </c>
      <c r="FO102" s="1">
        <v>0</v>
      </c>
      <c r="FP102" s="1">
        <v>17501</v>
      </c>
      <c r="FQ102" s="1">
        <v>0</v>
      </c>
      <c r="FR102" s="1">
        <v>0</v>
      </c>
      <c r="FS102" s="1">
        <v>0</v>
      </c>
      <c r="FT102" s="1">
        <v>255</v>
      </c>
      <c r="FU102" s="1">
        <v>0</v>
      </c>
      <c r="FV102" s="1">
        <v>0</v>
      </c>
      <c r="FW102" s="1">
        <v>6715</v>
      </c>
      <c r="FX102" s="1">
        <v>557458</v>
      </c>
      <c r="FY102" s="1">
        <v>17208</v>
      </c>
      <c r="FZ102" s="1">
        <v>0</v>
      </c>
      <c r="GA102" s="1">
        <v>671910</v>
      </c>
      <c r="GB102" s="1">
        <v>11774543</v>
      </c>
      <c r="GC102" s="1">
        <v>1040704</v>
      </c>
      <c r="GD102" s="1">
        <v>0</v>
      </c>
      <c r="GE102" s="1">
        <v>2119041</v>
      </c>
      <c r="GF102" s="1">
        <v>-29563899</v>
      </c>
      <c r="GG102" s="1">
        <v>73684077</v>
      </c>
      <c r="GH102" s="1">
        <v>4021</v>
      </c>
      <c r="GI102" s="1">
        <v>47283944</v>
      </c>
      <c r="GJ102" s="17">
        <v>59058487</v>
      </c>
      <c r="GK102" s="1">
        <v>0</v>
      </c>
      <c r="GL102" s="1">
        <v>0</v>
      </c>
      <c r="GM102" s="1">
        <v>0</v>
      </c>
      <c r="GN102" s="1">
        <v>0</v>
      </c>
      <c r="GO102" s="1">
        <v>0</v>
      </c>
      <c r="GP102" s="1">
        <v>0</v>
      </c>
      <c r="GQ102" s="1">
        <v>0</v>
      </c>
      <c r="GR102" s="1">
        <v>0</v>
      </c>
      <c r="GS102" s="1">
        <v>0</v>
      </c>
      <c r="GT102" s="1">
        <v>59058487</v>
      </c>
      <c r="GU102" s="1">
        <v>59058487</v>
      </c>
    </row>
    <row r="103" spans="1:203" ht="14.5" customHeight="1" thickBot="1">
      <c r="A103" s="272"/>
      <c r="B103" s="2" t="s">
        <v>298</v>
      </c>
      <c r="C103" s="1" t="s">
        <v>12</v>
      </c>
      <c r="D103" s="1">
        <v>251938</v>
      </c>
      <c r="E103" s="1">
        <v>8971</v>
      </c>
      <c r="F103" s="1">
        <v>32</v>
      </c>
      <c r="G103" s="1">
        <v>11055</v>
      </c>
      <c r="H103" s="1">
        <v>13215</v>
      </c>
      <c r="I103" s="1">
        <v>9443</v>
      </c>
      <c r="J103" s="1">
        <v>2148054</v>
      </c>
      <c r="K103" s="1">
        <v>1180822</v>
      </c>
      <c r="L103" s="1">
        <v>7650</v>
      </c>
      <c r="M103" s="1">
        <v>43671</v>
      </c>
      <c r="N103" s="1">
        <v>6689</v>
      </c>
      <c r="O103" s="1">
        <v>13</v>
      </c>
      <c r="P103" s="1">
        <v>175</v>
      </c>
      <c r="Q103" s="1">
        <v>23114</v>
      </c>
      <c r="R103" s="1">
        <v>9425</v>
      </c>
      <c r="S103" s="1">
        <v>362483</v>
      </c>
      <c r="T103" s="1">
        <v>278334</v>
      </c>
      <c r="U103" s="1">
        <v>3412</v>
      </c>
      <c r="V103" s="1">
        <v>325267</v>
      </c>
      <c r="W103" s="1">
        <v>55755</v>
      </c>
      <c r="X103" s="1">
        <v>290751</v>
      </c>
      <c r="Y103" s="1">
        <v>288998</v>
      </c>
      <c r="Z103" s="1">
        <v>155</v>
      </c>
      <c r="AA103" s="1">
        <v>143077</v>
      </c>
      <c r="AB103" s="1">
        <v>0</v>
      </c>
      <c r="AC103" s="1">
        <v>84299</v>
      </c>
      <c r="AD103" s="1">
        <v>1031</v>
      </c>
      <c r="AE103" s="1">
        <v>1414618</v>
      </c>
      <c r="AF103" s="1">
        <v>37111</v>
      </c>
      <c r="AG103" s="1">
        <v>0</v>
      </c>
      <c r="AH103" s="1">
        <v>80850</v>
      </c>
      <c r="AI103" s="1">
        <v>0</v>
      </c>
      <c r="AJ103" s="1">
        <v>23</v>
      </c>
      <c r="AK103" s="1">
        <v>5</v>
      </c>
      <c r="AL103" s="1">
        <v>12052</v>
      </c>
      <c r="AM103" s="1">
        <v>0</v>
      </c>
      <c r="AN103" s="1">
        <v>0</v>
      </c>
      <c r="AO103" s="1">
        <v>5905</v>
      </c>
      <c r="AP103" s="1">
        <v>0</v>
      </c>
      <c r="AQ103" s="1">
        <v>31124</v>
      </c>
      <c r="AR103" s="1">
        <v>4357</v>
      </c>
      <c r="AS103" s="1">
        <v>778591</v>
      </c>
      <c r="AT103" s="1">
        <v>507146</v>
      </c>
      <c r="AU103" s="1">
        <v>2455555</v>
      </c>
      <c r="AV103" s="1">
        <v>517682</v>
      </c>
      <c r="AW103" s="1">
        <v>364770</v>
      </c>
      <c r="AX103" s="1">
        <v>370987</v>
      </c>
      <c r="AY103" s="1">
        <v>91019</v>
      </c>
      <c r="AZ103" s="1">
        <v>1800764</v>
      </c>
      <c r="BA103" s="1">
        <v>353773</v>
      </c>
      <c r="BB103" s="1">
        <v>364</v>
      </c>
      <c r="BC103" s="1">
        <v>456689</v>
      </c>
      <c r="BD103" s="1">
        <v>245730</v>
      </c>
      <c r="BE103" s="1">
        <v>202494</v>
      </c>
      <c r="BF103" s="1">
        <v>793623</v>
      </c>
      <c r="BG103" s="1">
        <v>142883</v>
      </c>
      <c r="BH103" s="1">
        <v>684738</v>
      </c>
      <c r="BI103" s="1">
        <v>223254</v>
      </c>
      <c r="BJ103" s="1">
        <v>101194</v>
      </c>
      <c r="BK103" s="1">
        <v>515687</v>
      </c>
      <c r="BL103" s="1">
        <v>426887</v>
      </c>
      <c r="BM103" s="1">
        <v>35920</v>
      </c>
      <c r="BN103" s="1">
        <v>221642</v>
      </c>
      <c r="BO103" s="1">
        <v>2677662</v>
      </c>
      <c r="BP103" s="1">
        <v>950</v>
      </c>
      <c r="BQ103" s="1">
        <v>16137</v>
      </c>
      <c r="BR103" s="1">
        <v>336395</v>
      </c>
      <c r="BS103" s="1">
        <v>380606</v>
      </c>
      <c r="BT103" s="1">
        <v>30100</v>
      </c>
      <c r="BU103" s="1">
        <v>349773</v>
      </c>
      <c r="BV103" s="1">
        <v>544245</v>
      </c>
      <c r="BW103" s="1">
        <v>1228772</v>
      </c>
      <c r="BX103" s="1">
        <v>115718</v>
      </c>
      <c r="BY103" s="1">
        <v>136751</v>
      </c>
      <c r="BZ103" s="1">
        <v>18054</v>
      </c>
      <c r="CA103" s="1">
        <v>245227</v>
      </c>
      <c r="CB103" s="1">
        <v>932007</v>
      </c>
      <c r="CC103" s="1">
        <v>494</v>
      </c>
      <c r="CD103" s="1">
        <v>179110</v>
      </c>
      <c r="CE103" s="1">
        <v>1068813</v>
      </c>
      <c r="CF103" s="1">
        <v>323368</v>
      </c>
      <c r="CG103" s="1">
        <v>475405</v>
      </c>
      <c r="CH103" s="1">
        <v>1110476</v>
      </c>
      <c r="CI103" s="1">
        <v>1340404</v>
      </c>
      <c r="CJ103" s="1">
        <v>423566</v>
      </c>
      <c r="CK103" s="1">
        <v>1390366</v>
      </c>
      <c r="CL103" s="1">
        <v>841557</v>
      </c>
      <c r="CM103" s="1">
        <v>1013069</v>
      </c>
      <c r="CN103" s="1">
        <v>791195</v>
      </c>
      <c r="CO103" s="1">
        <v>105971</v>
      </c>
      <c r="CP103" s="1">
        <v>1627</v>
      </c>
      <c r="CQ103" s="1">
        <v>238501</v>
      </c>
      <c r="CR103" s="1">
        <v>18650</v>
      </c>
      <c r="CS103" s="1">
        <v>383018</v>
      </c>
      <c r="CT103" s="1">
        <v>438966</v>
      </c>
      <c r="CU103" s="1">
        <v>1309334</v>
      </c>
      <c r="CV103" s="1">
        <v>754482</v>
      </c>
      <c r="CW103" s="1">
        <v>3346632</v>
      </c>
      <c r="CX103" s="1">
        <v>80256</v>
      </c>
      <c r="CY103" s="1">
        <v>204990</v>
      </c>
      <c r="CZ103" s="1">
        <v>247089</v>
      </c>
      <c r="DA103" s="1">
        <v>35320</v>
      </c>
      <c r="DB103" s="1">
        <v>13011</v>
      </c>
      <c r="DC103" s="1">
        <v>129092</v>
      </c>
      <c r="DD103" s="1">
        <v>62220</v>
      </c>
      <c r="DE103" s="1">
        <v>46921</v>
      </c>
      <c r="DF103" s="1">
        <v>91190</v>
      </c>
      <c r="DG103" s="1">
        <v>1265422</v>
      </c>
      <c r="DH103" s="1">
        <v>444516</v>
      </c>
      <c r="DI103" s="1">
        <v>411173</v>
      </c>
      <c r="DJ103" s="1">
        <v>177023</v>
      </c>
      <c r="DK103" s="1">
        <v>160471</v>
      </c>
      <c r="DL103" s="1">
        <v>444503</v>
      </c>
      <c r="DM103" s="1">
        <v>176618</v>
      </c>
      <c r="DN103" s="1">
        <v>1018161</v>
      </c>
      <c r="DO103" s="1">
        <v>19820004</v>
      </c>
      <c r="DP103" s="1">
        <v>537847</v>
      </c>
      <c r="DQ103" s="1">
        <v>8581528</v>
      </c>
      <c r="DR103" s="1">
        <v>3864856</v>
      </c>
      <c r="DS103" s="1">
        <v>158166</v>
      </c>
      <c r="DT103" s="1">
        <v>635946</v>
      </c>
      <c r="DU103" s="1">
        <v>3070081</v>
      </c>
      <c r="DV103" s="1">
        <v>286917</v>
      </c>
      <c r="DW103" s="1">
        <v>17165</v>
      </c>
      <c r="DX103" s="1">
        <v>14592439</v>
      </c>
      <c r="DY103" s="1">
        <v>12393171</v>
      </c>
      <c r="DZ103" s="1">
        <v>643496</v>
      </c>
      <c r="EA103" s="1">
        <v>265835</v>
      </c>
      <c r="EB103" s="1">
        <v>910955</v>
      </c>
      <c r="EC103" s="1">
        <v>960464</v>
      </c>
      <c r="ED103" s="1">
        <v>2042104</v>
      </c>
      <c r="EE103" s="1">
        <v>1463650</v>
      </c>
      <c r="EF103" s="1">
        <v>970924</v>
      </c>
      <c r="EG103" s="1">
        <v>3055096</v>
      </c>
      <c r="EH103" s="1">
        <v>328540</v>
      </c>
      <c r="EI103" s="1">
        <v>0</v>
      </c>
      <c r="EJ103" s="1">
        <v>362808</v>
      </c>
      <c r="EK103" s="1">
        <v>2309974</v>
      </c>
      <c r="EL103" s="1">
        <v>706168</v>
      </c>
      <c r="EM103" s="1">
        <v>91241</v>
      </c>
      <c r="EN103" s="1">
        <v>224877</v>
      </c>
      <c r="EO103" s="1">
        <v>277148</v>
      </c>
      <c r="EP103" s="1">
        <v>39933</v>
      </c>
      <c r="EQ103" s="1">
        <v>1534</v>
      </c>
      <c r="ER103" s="1">
        <v>12903146</v>
      </c>
      <c r="ES103" s="1">
        <v>15864512</v>
      </c>
      <c r="ET103" s="1">
        <v>668719</v>
      </c>
      <c r="EU103" s="1">
        <v>69777</v>
      </c>
      <c r="EV103" s="1">
        <v>231</v>
      </c>
      <c r="EW103" s="1">
        <v>0</v>
      </c>
      <c r="EX103" s="1">
        <v>50219</v>
      </c>
      <c r="EY103" s="1">
        <v>6869</v>
      </c>
      <c r="EZ103" s="1">
        <v>15020</v>
      </c>
      <c r="FA103" s="1">
        <v>0</v>
      </c>
      <c r="FB103" s="1">
        <v>518</v>
      </c>
      <c r="FC103" s="1">
        <v>67835</v>
      </c>
      <c r="FD103" s="1">
        <v>647698</v>
      </c>
      <c r="FE103" s="1">
        <v>159147</v>
      </c>
      <c r="FF103" s="1">
        <v>247610</v>
      </c>
      <c r="FG103" s="1">
        <v>742199</v>
      </c>
      <c r="FH103" s="1">
        <v>63550</v>
      </c>
      <c r="FI103" s="1">
        <v>50477</v>
      </c>
      <c r="FJ103" s="1">
        <v>131484</v>
      </c>
      <c r="FK103" s="1">
        <v>178073</v>
      </c>
      <c r="FL103" s="1">
        <v>0</v>
      </c>
      <c r="FM103" s="1">
        <v>73691</v>
      </c>
      <c r="FN103" s="1">
        <v>391803</v>
      </c>
      <c r="FO103" s="1">
        <v>6590</v>
      </c>
      <c r="FP103" s="1">
        <v>8961</v>
      </c>
      <c r="FQ103" s="1">
        <v>9859</v>
      </c>
      <c r="FR103" s="1">
        <v>66863</v>
      </c>
      <c r="FS103" s="1">
        <v>13373</v>
      </c>
      <c r="FT103" s="1">
        <v>1195</v>
      </c>
      <c r="FU103" s="1">
        <v>113932</v>
      </c>
      <c r="FV103" s="1">
        <v>198</v>
      </c>
      <c r="FW103" s="1">
        <v>13761</v>
      </c>
      <c r="FX103" s="1">
        <v>1891248</v>
      </c>
      <c r="FY103" s="1">
        <v>1103876</v>
      </c>
      <c r="FZ103" s="1">
        <v>0</v>
      </c>
      <c r="GA103" s="1">
        <v>1869062</v>
      </c>
      <c r="GB103" s="1">
        <v>162045006</v>
      </c>
      <c r="GC103" s="1">
        <v>51152442</v>
      </c>
      <c r="GD103" s="1">
        <v>961290</v>
      </c>
      <c r="GE103" s="1">
        <v>2603138</v>
      </c>
      <c r="GF103" s="1">
        <v>38779411</v>
      </c>
      <c r="GG103" s="1">
        <v>141336332</v>
      </c>
      <c r="GH103" s="1">
        <v>725822</v>
      </c>
      <c r="GI103" s="1">
        <v>235558435</v>
      </c>
      <c r="GJ103" s="17">
        <v>397603441</v>
      </c>
      <c r="GK103" s="1">
        <v>0</v>
      </c>
      <c r="GL103" s="1">
        <v>0</v>
      </c>
      <c r="GM103" s="1">
        <v>0</v>
      </c>
      <c r="GN103" s="1">
        <v>0</v>
      </c>
      <c r="GO103" s="1">
        <v>0</v>
      </c>
      <c r="GP103" s="1">
        <v>0</v>
      </c>
      <c r="GQ103" s="1">
        <v>0</v>
      </c>
      <c r="GR103" s="1">
        <v>0</v>
      </c>
      <c r="GS103" s="1">
        <v>0</v>
      </c>
      <c r="GT103" s="1">
        <v>397603441</v>
      </c>
      <c r="GU103" s="1">
        <v>397603441</v>
      </c>
    </row>
    <row r="104" spans="1:203">
      <c r="A104" s="210" t="s">
        <v>194</v>
      </c>
      <c r="B104" s="2" t="s">
        <v>299</v>
      </c>
      <c r="C104" s="1" t="s">
        <v>90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274098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4340</v>
      </c>
      <c r="AB104" s="1">
        <v>0</v>
      </c>
      <c r="AC104" s="1">
        <v>65461</v>
      </c>
      <c r="AD104" s="1">
        <v>0</v>
      </c>
      <c r="AE104" s="1">
        <v>0</v>
      </c>
      <c r="AF104" s="1">
        <v>508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49786</v>
      </c>
      <c r="CY104" s="1">
        <v>0</v>
      </c>
      <c r="CZ104" s="1">
        <v>0</v>
      </c>
      <c r="DA104" s="1">
        <v>0</v>
      </c>
      <c r="DB104" s="1">
        <v>0</v>
      </c>
      <c r="DC104" s="1">
        <v>0</v>
      </c>
      <c r="DD104" s="1">
        <v>0</v>
      </c>
      <c r="DE104" s="1">
        <v>0</v>
      </c>
      <c r="DF104" s="1">
        <v>0</v>
      </c>
      <c r="DG104" s="1">
        <v>0</v>
      </c>
      <c r="DH104" s="1">
        <v>0</v>
      </c>
      <c r="DI104" s="1">
        <v>0</v>
      </c>
      <c r="DJ104" s="1">
        <v>0</v>
      </c>
      <c r="DK104" s="1">
        <v>0</v>
      </c>
      <c r="DL104" s="1">
        <v>0</v>
      </c>
      <c r="DM104" s="1">
        <v>0</v>
      </c>
      <c r="DN104" s="1">
        <v>0</v>
      </c>
      <c r="DO104" s="1">
        <v>0</v>
      </c>
      <c r="DP104" s="1">
        <v>55256</v>
      </c>
      <c r="DQ104" s="1">
        <v>160268</v>
      </c>
      <c r="DR104" s="1">
        <v>0</v>
      </c>
      <c r="DS104" s="1">
        <v>0</v>
      </c>
      <c r="DT104" s="1">
        <v>0</v>
      </c>
      <c r="DU104" s="1">
        <v>0</v>
      </c>
      <c r="DV104" s="1">
        <v>0</v>
      </c>
      <c r="DW104" s="1">
        <v>0</v>
      </c>
      <c r="DX104" s="1">
        <v>0</v>
      </c>
      <c r="DY104" s="1">
        <v>0</v>
      </c>
      <c r="DZ104" s="1">
        <v>0</v>
      </c>
      <c r="EA104" s="1">
        <v>0</v>
      </c>
      <c r="EB104" s="1">
        <v>0</v>
      </c>
      <c r="EC104" s="1">
        <v>0</v>
      </c>
      <c r="ED104" s="1">
        <v>0</v>
      </c>
      <c r="EE104" s="1">
        <v>0</v>
      </c>
      <c r="EF104" s="1">
        <v>0</v>
      </c>
      <c r="EG104" s="1">
        <v>1260</v>
      </c>
      <c r="EH104" s="1">
        <v>0</v>
      </c>
      <c r="EI104" s="1">
        <v>0</v>
      </c>
      <c r="EJ104" s="1">
        <v>0</v>
      </c>
      <c r="EK104" s="1">
        <v>2443216</v>
      </c>
      <c r="EL104" s="1">
        <v>3785594</v>
      </c>
      <c r="EM104" s="1">
        <v>95718</v>
      </c>
      <c r="EN104" s="1">
        <v>220154</v>
      </c>
      <c r="EO104" s="1">
        <v>22224</v>
      </c>
      <c r="EP104" s="1">
        <v>7430</v>
      </c>
      <c r="EQ104" s="1">
        <v>752828</v>
      </c>
      <c r="ER104" s="1">
        <v>0</v>
      </c>
      <c r="ES104" s="1">
        <v>201417</v>
      </c>
      <c r="ET104" s="1">
        <v>697231</v>
      </c>
      <c r="EU104" s="1">
        <v>831168</v>
      </c>
      <c r="EV104" s="1">
        <v>0</v>
      </c>
      <c r="EW104" s="1">
        <v>0</v>
      </c>
      <c r="EX104" s="1">
        <v>0</v>
      </c>
      <c r="EY104" s="1">
        <v>0</v>
      </c>
      <c r="EZ104" s="1">
        <v>0</v>
      </c>
      <c r="FA104" s="1">
        <v>0</v>
      </c>
      <c r="FB104" s="1">
        <v>0</v>
      </c>
      <c r="FC104" s="1">
        <v>0</v>
      </c>
      <c r="FD104" s="1">
        <v>1239</v>
      </c>
      <c r="FE104" s="1">
        <v>0</v>
      </c>
      <c r="FF104" s="1">
        <v>0</v>
      </c>
      <c r="FG104" s="1">
        <v>67270</v>
      </c>
      <c r="FH104" s="1">
        <v>0</v>
      </c>
      <c r="FI104" s="1">
        <v>0</v>
      </c>
      <c r="FJ104" s="1">
        <v>22597</v>
      </c>
      <c r="FK104" s="1">
        <v>122</v>
      </c>
      <c r="FL104" s="1">
        <v>0</v>
      </c>
      <c r="FM104" s="1">
        <v>700</v>
      </c>
      <c r="FN104" s="1">
        <v>13921</v>
      </c>
      <c r="FO104" s="1">
        <v>0</v>
      </c>
      <c r="FP104" s="1">
        <v>37176</v>
      </c>
      <c r="FQ104" s="1">
        <v>0</v>
      </c>
      <c r="FR104" s="1">
        <v>6132</v>
      </c>
      <c r="FS104" s="1">
        <v>0</v>
      </c>
      <c r="FT104" s="1">
        <v>0</v>
      </c>
      <c r="FU104" s="1">
        <v>0</v>
      </c>
      <c r="FV104" s="1">
        <v>0</v>
      </c>
      <c r="FW104" s="1">
        <v>6967</v>
      </c>
      <c r="FX104" s="1">
        <v>0</v>
      </c>
      <c r="FY104" s="1">
        <v>26395</v>
      </c>
      <c r="FZ104" s="1">
        <v>0</v>
      </c>
      <c r="GA104" s="1">
        <v>232010</v>
      </c>
      <c r="GB104" s="1">
        <v>10082486</v>
      </c>
      <c r="GC104" s="1">
        <v>15751434</v>
      </c>
      <c r="GD104" s="1">
        <v>91137</v>
      </c>
      <c r="GE104" s="1">
        <v>6585247</v>
      </c>
      <c r="GF104" s="1">
        <v>-723395</v>
      </c>
      <c r="GG104" s="1">
        <v>18828380</v>
      </c>
      <c r="GH104" s="1">
        <v>0</v>
      </c>
      <c r="GI104" s="1">
        <v>40532803</v>
      </c>
      <c r="GJ104" s="18">
        <v>50615289</v>
      </c>
      <c r="GK104" s="1">
        <v>0</v>
      </c>
      <c r="GL104" s="1">
        <v>0</v>
      </c>
      <c r="GM104" s="1">
        <v>0</v>
      </c>
      <c r="GN104" s="1">
        <v>0</v>
      </c>
      <c r="GO104" s="1">
        <v>0</v>
      </c>
      <c r="GP104" s="1">
        <v>0</v>
      </c>
      <c r="GQ104" s="1">
        <v>0</v>
      </c>
      <c r="GR104" s="1">
        <v>0</v>
      </c>
      <c r="GS104" s="1">
        <v>0</v>
      </c>
      <c r="GT104" s="1">
        <v>50615289</v>
      </c>
      <c r="GU104" s="1">
        <v>50615289</v>
      </c>
    </row>
    <row r="105" spans="1:203">
      <c r="A105" s="211"/>
      <c r="B105" s="2" t="s">
        <v>300</v>
      </c>
      <c r="C105" s="1" t="s">
        <v>113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114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117</v>
      </c>
      <c r="AH105" s="1">
        <v>0</v>
      </c>
      <c r="AI105" s="1">
        <v>0</v>
      </c>
      <c r="AJ105" s="1">
        <v>0</v>
      </c>
      <c r="AK105" s="1">
        <v>0</v>
      </c>
      <c r="AL105" s="1">
        <v>261</v>
      </c>
      <c r="AM105" s="1">
        <v>0</v>
      </c>
      <c r="AN105" s="1">
        <v>0</v>
      </c>
      <c r="AO105" s="1">
        <v>0</v>
      </c>
      <c r="AP105" s="1">
        <v>20468</v>
      </c>
      <c r="AQ105" s="1">
        <v>0</v>
      </c>
      <c r="AR105" s="1">
        <v>1766</v>
      </c>
      <c r="AS105" s="1">
        <v>0</v>
      </c>
      <c r="AT105" s="1">
        <v>290</v>
      </c>
      <c r="AU105" s="1">
        <v>0</v>
      </c>
      <c r="AV105" s="1">
        <v>1066</v>
      </c>
      <c r="AW105" s="1">
        <v>105146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10479</v>
      </c>
      <c r="BG105" s="1">
        <v>0</v>
      </c>
      <c r="BH105" s="1">
        <v>0</v>
      </c>
      <c r="BI105" s="1">
        <v>0</v>
      </c>
      <c r="BJ105" s="1">
        <v>11353</v>
      </c>
      <c r="BK105" s="1">
        <v>1035229</v>
      </c>
      <c r="BL105" s="1">
        <v>0</v>
      </c>
      <c r="BM105" s="1">
        <v>1766907</v>
      </c>
      <c r="BN105" s="1">
        <v>7667571</v>
      </c>
      <c r="BO105" s="1">
        <v>4290831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119608</v>
      </c>
      <c r="CF105" s="1">
        <v>0</v>
      </c>
      <c r="CG105" s="1">
        <v>0</v>
      </c>
      <c r="CH105" s="1">
        <v>0</v>
      </c>
      <c r="CI105" s="1">
        <v>72718</v>
      </c>
      <c r="CJ105" s="1">
        <v>87040</v>
      </c>
      <c r="CK105" s="1">
        <v>0</v>
      </c>
      <c r="CL105" s="1">
        <v>28747</v>
      </c>
      <c r="CM105" s="1">
        <v>692668</v>
      </c>
      <c r="CN105" s="1">
        <v>0</v>
      </c>
      <c r="CO105" s="1">
        <v>169034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149367</v>
      </c>
      <c r="CY105" s="1">
        <v>18973776</v>
      </c>
      <c r="CZ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0</v>
      </c>
      <c r="DG105" s="1">
        <v>0</v>
      </c>
      <c r="DH105" s="1">
        <v>0</v>
      </c>
      <c r="DI105" s="1">
        <v>275920</v>
      </c>
      <c r="DJ105" s="1">
        <v>0</v>
      </c>
      <c r="DK105" s="1">
        <v>0</v>
      </c>
      <c r="DL105" s="1">
        <v>0</v>
      </c>
      <c r="DM105" s="1">
        <v>0</v>
      </c>
      <c r="DN105" s="1">
        <v>48339</v>
      </c>
      <c r="DO105" s="1">
        <v>5812543</v>
      </c>
      <c r="DP105" s="1">
        <v>490</v>
      </c>
      <c r="DQ105" s="1">
        <v>4051256</v>
      </c>
      <c r="DR105" s="1">
        <v>144013</v>
      </c>
      <c r="DS105" s="1">
        <v>1077678</v>
      </c>
      <c r="DT105" s="1">
        <v>0</v>
      </c>
      <c r="DU105" s="1">
        <v>9879248</v>
      </c>
      <c r="DV105" s="1">
        <v>151561</v>
      </c>
      <c r="DW105" s="1">
        <v>0</v>
      </c>
      <c r="DX105" s="1">
        <v>7129361</v>
      </c>
      <c r="DY105" s="1">
        <v>215387</v>
      </c>
      <c r="DZ105" s="1">
        <v>198353</v>
      </c>
      <c r="EA105" s="1">
        <v>0</v>
      </c>
      <c r="EB105" s="1">
        <v>348228</v>
      </c>
      <c r="EC105" s="1">
        <v>102281</v>
      </c>
      <c r="ED105" s="1">
        <v>1688741</v>
      </c>
      <c r="EE105" s="1">
        <v>279347</v>
      </c>
      <c r="EF105" s="1">
        <v>182601</v>
      </c>
      <c r="EG105" s="1">
        <v>118587</v>
      </c>
      <c r="EH105" s="1">
        <v>0</v>
      </c>
      <c r="EI105" s="1">
        <v>0</v>
      </c>
      <c r="EJ105" s="1">
        <v>0</v>
      </c>
      <c r="EK105" s="1">
        <v>3458589</v>
      </c>
      <c r="EL105" s="1">
        <v>3514610</v>
      </c>
      <c r="EM105" s="1">
        <v>1168</v>
      </c>
      <c r="EN105" s="1">
        <v>34638</v>
      </c>
      <c r="EO105" s="1">
        <v>6690</v>
      </c>
      <c r="EP105" s="1">
        <v>4403</v>
      </c>
      <c r="EQ105" s="1">
        <v>34333</v>
      </c>
      <c r="ER105" s="1">
        <v>0</v>
      </c>
      <c r="ES105" s="1">
        <v>350845</v>
      </c>
      <c r="ET105" s="1">
        <v>312746</v>
      </c>
      <c r="EU105" s="1">
        <v>29546</v>
      </c>
      <c r="EV105" s="1">
        <v>0</v>
      </c>
      <c r="EW105" s="1">
        <v>0</v>
      </c>
      <c r="EX105" s="1">
        <v>1889</v>
      </c>
      <c r="EY105" s="1">
        <v>0</v>
      </c>
      <c r="EZ105" s="1">
        <v>0</v>
      </c>
      <c r="FA105" s="1">
        <v>0</v>
      </c>
      <c r="FB105" s="1">
        <v>0</v>
      </c>
      <c r="FC105" s="1">
        <v>6124</v>
      </c>
      <c r="FD105" s="1">
        <v>0</v>
      </c>
      <c r="FE105" s="1">
        <v>566</v>
      </c>
      <c r="FF105" s="1">
        <v>0</v>
      </c>
      <c r="FG105" s="1">
        <v>7546</v>
      </c>
      <c r="FH105" s="1">
        <v>0</v>
      </c>
      <c r="FI105" s="1">
        <v>0</v>
      </c>
      <c r="FJ105" s="1">
        <v>16002</v>
      </c>
      <c r="FK105" s="1">
        <v>58</v>
      </c>
      <c r="FL105" s="1">
        <v>0</v>
      </c>
      <c r="FM105" s="1">
        <v>0</v>
      </c>
      <c r="FN105" s="1">
        <v>11430</v>
      </c>
      <c r="FO105" s="1">
        <v>0</v>
      </c>
      <c r="FP105" s="1">
        <v>17144</v>
      </c>
      <c r="FQ105" s="1">
        <v>0</v>
      </c>
      <c r="FR105" s="1">
        <v>0</v>
      </c>
      <c r="FS105" s="1">
        <v>0</v>
      </c>
      <c r="FT105" s="1">
        <v>0</v>
      </c>
      <c r="FU105" s="1">
        <v>0</v>
      </c>
      <c r="FV105" s="1">
        <v>0</v>
      </c>
      <c r="FW105" s="1">
        <v>17613</v>
      </c>
      <c r="FX105" s="1">
        <v>3955</v>
      </c>
      <c r="FY105" s="1">
        <v>26794</v>
      </c>
      <c r="FZ105" s="1">
        <v>0</v>
      </c>
      <c r="GA105" s="1">
        <v>1649385</v>
      </c>
      <c r="GB105" s="1">
        <v>76414564</v>
      </c>
      <c r="GC105" s="1">
        <v>5618047</v>
      </c>
      <c r="GD105" s="1">
        <v>0</v>
      </c>
      <c r="GE105" s="1">
        <v>14750861</v>
      </c>
      <c r="GF105" s="1">
        <v>22613253</v>
      </c>
      <c r="GG105" s="1">
        <v>17676527</v>
      </c>
      <c r="GH105" s="1">
        <v>0</v>
      </c>
      <c r="GI105" s="1">
        <v>60658688</v>
      </c>
      <c r="GJ105" s="18">
        <v>137073252</v>
      </c>
      <c r="GK105" s="1">
        <v>0</v>
      </c>
      <c r="GL105" s="1">
        <v>0</v>
      </c>
      <c r="GM105" s="1">
        <v>0</v>
      </c>
      <c r="GN105" s="1">
        <v>0</v>
      </c>
      <c r="GO105" s="1">
        <v>0</v>
      </c>
      <c r="GP105" s="1">
        <v>0</v>
      </c>
      <c r="GQ105" s="1">
        <v>0</v>
      </c>
      <c r="GR105" s="1">
        <v>0</v>
      </c>
      <c r="GS105" s="1">
        <v>0</v>
      </c>
      <c r="GT105" s="1">
        <v>137073252</v>
      </c>
      <c r="GU105" s="1">
        <v>137073252</v>
      </c>
    </row>
    <row r="106" spans="1:203">
      <c r="A106" s="211"/>
      <c r="B106" s="2" t="s">
        <v>301</v>
      </c>
      <c r="C106" s="1" t="s">
        <v>91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1812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99109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723007</v>
      </c>
      <c r="CY106" s="1">
        <v>2820</v>
      </c>
      <c r="CZ106" s="1">
        <v>0</v>
      </c>
      <c r="DA106" s="1">
        <v>0</v>
      </c>
      <c r="DB106" s="1">
        <v>0</v>
      </c>
      <c r="DC106" s="1">
        <v>0</v>
      </c>
      <c r="DD106" s="1">
        <v>0</v>
      </c>
      <c r="DE106" s="1">
        <v>0</v>
      </c>
      <c r="DF106" s="1">
        <v>0</v>
      </c>
      <c r="DG106" s="1">
        <v>0</v>
      </c>
      <c r="DH106" s="1">
        <v>0</v>
      </c>
      <c r="DI106" s="1">
        <v>0</v>
      </c>
      <c r="DJ106" s="1">
        <v>0</v>
      </c>
      <c r="DK106" s="1">
        <v>0</v>
      </c>
      <c r="DL106" s="1">
        <v>0</v>
      </c>
      <c r="DM106" s="1">
        <v>0</v>
      </c>
      <c r="DN106" s="1">
        <v>0</v>
      </c>
      <c r="DO106" s="1">
        <v>0</v>
      </c>
      <c r="DP106" s="1">
        <v>0</v>
      </c>
      <c r="DQ106" s="1">
        <v>0</v>
      </c>
      <c r="DR106" s="1">
        <v>0</v>
      </c>
      <c r="DS106" s="1">
        <v>0</v>
      </c>
      <c r="DT106" s="1">
        <v>0</v>
      </c>
      <c r="DU106" s="1">
        <v>0</v>
      </c>
      <c r="DV106" s="1">
        <v>583030</v>
      </c>
      <c r="DW106" s="1">
        <v>0</v>
      </c>
      <c r="DX106" s="1">
        <v>0</v>
      </c>
      <c r="DY106" s="1">
        <v>0</v>
      </c>
      <c r="DZ106" s="1">
        <v>0</v>
      </c>
      <c r="EA106" s="1">
        <v>0</v>
      </c>
      <c r="EB106" s="1">
        <v>0</v>
      </c>
      <c r="EC106" s="1">
        <v>0</v>
      </c>
      <c r="ED106" s="1">
        <v>0</v>
      </c>
      <c r="EE106" s="1">
        <v>0</v>
      </c>
      <c r="EF106" s="1">
        <v>0</v>
      </c>
      <c r="EG106" s="1">
        <v>0</v>
      </c>
      <c r="EH106" s="1">
        <v>0</v>
      </c>
      <c r="EI106" s="1">
        <v>0</v>
      </c>
      <c r="EJ106" s="1">
        <v>0</v>
      </c>
      <c r="EK106" s="1">
        <v>10016204</v>
      </c>
      <c r="EL106" s="1">
        <v>11891279</v>
      </c>
      <c r="EM106" s="1">
        <v>28092</v>
      </c>
      <c r="EN106" s="1">
        <v>662014</v>
      </c>
      <c r="EO106" s="1">
        <v>216705</v>
      </c>
      <c r="EP106" s="1">
        <v>2392</v>
      </c>
      <c r="EQ106" s="1">
        <v>1380176</v>
      </c>
      <c r="ER106" s="1">
        <v>0</v>
      </c>
      <c r="ES106" s="1">
        <v>0</v>
      </c>
      <c r="ET106" s="1">
        <v>0</v>
      </c>
      <c r="EU106" s="1">
        <v>0</v>
      </c>
      <c r="EV106" s="1">
        <v>0</v>
      </c>
      <c r="EW106" s="1">
        <v>0</v>
      </c>
      <c r="EX106" s="1">
        <v>0</v>
      </c>
      <c r="EY106" s="1">
        <v>0</v>
      </c>
      <c r="EZ106" s="1">
        <v>0</v>
      </c>
      <c r="FA106" s="1">
        <v>0</v>
      </c>
      <c r="FB106" s="1">
        <v>0</v>
      </c>
      <c r="FC106" s="1">
        <v>0</v>
      </c>
      <c r="FD106" s="1">
        <v>0</v>
      </c>
      <c r="FE106" s="1">
        <v>0</v>
      </c>
      <c r="FF106" s="1">
        <v>0</v>
      </c>
      <c r="FG106" s="1">
        <v>0</v>
      </c>
      <c r="FH106" s="1">
        <v>0</v>
      </c>
      <c r="FI106" s="1">
        <v>0</v>
      </c>
      <c r="FJ106" s="1">
        <v>0</v>
      </c>
      <c r="FK106" s="1">
        <v>2304</v>
      </c>
      <c r="FL106" s="1">
        <v>0</v>
      </c>
      <c r="FM106" s="1">
        <v>0</v>
      </c>
      <c r="FN106" s="1">
        <v>33544</v>
      </c>
      <c r="FO106" s="1">
        <v>0</v>
      </c>
      <c r="FP106" s="1">
        <v>0</v>
      </c>
      <c r="FQ106" s="1">
        <v>0</v>
      </c>
      <c r="FR106" s="1">
        <v>0</v>
      </c>
      <c r="FS106" s="1">
        <v>0</v>
      </c>
      <c r="FT106" s="1">
        <v>0</v>
      </c>
      <c r="FU106" s="1">
        <v>0</v>
      </c>
      <c r="FV106" s="1">
        <v>0</v>
      </c>
      <c r="FW106" s="1">
        <v>14105</v>
      </c>
      <c r="FX106" s="1">
        <v>0</v>
      </c>
      <c r="FY106" s="1">
        <v>0</v>
      </c>
      <c r="FZ106" s="1">
        <v>0</v>
      </c>
      <c r="GA106" s="1">
        <v>1049396</v>
      </c>
      <c r="GB106" s="1">
        <v>26705989</v>
      </c>
      <c r="GC106" s="1">
        <v>1272468</v>
      </c>
      <c r="GD106" s="1">
        <v>275284</v>
      </c>
      <c r="GE106" s="1">
        <v>0</v>
      </c>
      <c r="GF106" s="1">
        <v>17624228</v>
      </c>
      <c r="GG106" s="1">
        <v>6305473</v>
      </c>
      <c r="GH106" s="1">
        <v>0</v>
      </c>
      <c r="GI106" s="1">
        <v>25477453</v>
      </c>
      <c r="GJ106" s="18">
        <v>52183442</v>
      </c>
      <c r="GK106" s="1">
        <v>0</v>
      </c>
      <c r="GL106" s="1">
        <v>0</v>
      </c>
      <c r="GM106" s="1">
        <v>0</v>
      </c>
      <c r="GN106" s="1">
        <v>0</v>
      </c>
      <c r="GO106" s="1">
        <v>0</v>
      </c>
      <c r="GP106" s="1">
        <v>0</v>
      </c>
      <c r="GQ106" s="1">
        <v>0</v>
      </c>
      <c r="GR106" s="1">
        <v>0</v>
      </c>
      <c r="GS106" s="1">
        <v>0</v>
      </c>
      <c r="GT106" s="1">
        <v>52183442</v>
      </c>
      <c r="GU106" s="1">
        <v>52183442</v>
      </c>
    </row>
    <row r="107" spans="1:203">
      <c r="A107" s="211"/>
      <c r="B107" s="2" t="s">
        <v>302</v>
      </c>
      <c r="C107" s="1" t="s">
        <v>13</v>
      </c>
      <c r="D107" s="1">
        <v>3814</v>
      </c>
      <c r="E107" s="1">
        <v>0</v>
      </c>
      <c r="F107" s="1">
        <v>0</v>
      </c>
      <c r="G107" s="1">
        <v>0</v>
      </c>
      <c r="H107" s="1">
        <v>214</v>
      </c>
      <c r="I107" s="1">
        <v>1034</v>
      </c>
      <c r="J107" s="1">
        <v>92105</v>
      </c>
      <c r="K107" s="1">
        <v>216197</v>
      </c>
      <c r="L107" s="1">
        <v>0</v>
      </c>
      <c r="M107" s="1">
        <v>75</v>
      </c>
      <c r="N107" s="1">
        <v>84085</v>
      </c>
      <c r="O107" s="1">
        <v>0</v>
      </c>
      <c r="P107" s="1">
        <v>0</v>
      </c>
      <c r="Q107" s="1">
        <v>155</v>
      </c>
      <c r="R107" s="1">
        <v>126</v>
      </c>
      <c r="S107" s="1">
        <v>191</v>
      </c>
      <c r="T107" s="1">
        <v>7053</v>
      </c>
      <c r="U107" s="1">
        <v>0</v>
      </c>
      <c r="V107" s="1">
        <v>55207</v>
      </c>
      <c r="W107" s="1">
        <v>1762</v>
      </c>
      <c r="X107" s="1">
        <v>38163</v>
      </c>
      <c r="Y107" s="1">
        <v>35113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130515</v>
      </c>
      <c r="AF107" s="1">
        <v>99065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8785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1329737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296</v>
      </c>
      <c r="CA107" s="1">
        <v>0</v>
      </c>
      <c r="CB107" s="1">
        <v>0</v>
      </c>
      <c r="CC107" s="1">
        <v>106862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468118</v>
      </c>
      <c r="CJ107" s="1">
        <v>72820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2885144</v>
      </c>
      <c r="CY107" s="1">
        <v>0</v>
      </c>
      <c r="CZ107" s="1">
        <v>5041036</v>
      </c>
      <c r="DA107" s="1">
        <v>3180945</v>
      </c>
      <c r="DB107" s="1">
        <v>16990901</v>
      </c>
      <c r="DC107" s="1">
        <v>6139764</v>
      </c>
      <c r="DD107" s="1">
        <v>0</v>
      </c>
      <c r="DE107" s="1">
        <v>0</v>
      </c>
      <c r="DF107" s="1">
        <v>119245</v>
      </c>
      <c r="DG107" s="1">
        <v>0</v>
      </c>
      <c r="DH107" s="1">
        <v>3050</v>
      </c>
      <c r="DI107" s="1">
        <v>0</v>
      </c>
      <c r="DJ107" s="1">
        <v>0</v>
      </c>
      <c r="DK107" s="1">
        <v>0</v>
      </c>
      <c r="DL107" s="1">
        <v>0</v>
      </c>
      <c r="DM107" s="1">
        <v>33117</v>
      </c>
      <c r="DN107" s="1">
        <v>0</v>
      </c>
      <c r="DO107" s="1">
        <v>0</v>
      </c>
      <c r="DP107" s="1">
        <v>0</v>
      </c>
      <c r="DQ107" s="1">
        <v>0</v>
      </c>
      <c r="DR107" s="1">
        <v>0</v>
      </c>
      <c r="DS107" s="1">
        <v>0</v>
      </c>
      <c r="DT107" s="1">
        <v>0</v>
      </c>
      <c r="DU107" s="1">
        <v>0</v>
      </c>
      <c r="DV107" s="1">
        <v>10277</v>
      </c>
      <c r="DW107" s="1">
        <v>0</v>
      </c>
      <c r="DX107" s="1">
        <v>0</v>
      </c>
      <c r="DY107" s="1">
        <v>0</v>
      </c>
      <c r="DZ107" s="1">
        <v>0</v>
      </c>
      <c r="EA107" s="1">
        <v>0</v>
      </c>
      <c r="EB107" s="1">
        <v>0</v>
      </c>
      <c r="EC107" s="1">
        <v>0</v>
      </c>
      <c r="ED107" s="1">
        <v>0</v>
      </c>
      <c r="EE107" s="1">
        <v>0</v>
      </c>
      <c r="EF107" s="1">
        <v>0</v>
      </c>
      <c r="EG107" s="1">
        <v>4569</v>
      </c>
      <c r="EH107" s="1">
        <v>0</v>
      </c>
      <c r="EI107" s="1">
        <v>0</v>
      </c>
      <c r="EJ107" s="1">
        <v>431760</v>
      </c>
      <c r="EK107" s="1">
        <v>24406765</v>
      </c>
      <c r="EL107" s="1">
        <v>22942976</v>
      </c>
      <c r="EM107" s="1">
        <v>3352826</v>
      </c>
      <c r="EN107" s="1">
        <v>23404703</v>
      </c>
      <c r="EO107" s="1">
        <v>2023088</v>
      </c>
      <c r="EP107" s="1">
        <v>92270</v>
      </c>
      <c r="EQ107" s="1">
        <v>5701179</v>
      </c>
      <c r="ER107" s="1">
        <v>0</v>
      </c>
      <c r="ES107" s="1">
        <v>0</v>
      </c>
      <c r="ET107" s="1">
        <v>0</v>
      </c>
      <c r="EU107" s="1">
        <v>0</v>
      </c>
      <c r="EV107" s="1">
        <v>0</v>
      </c>
      <c r="EW107" s="1">
        <v>0</v>
      </c>
      <c r="EX107" s="1">
        <v>0</v>
      </c>
      <c r="EY107" s="1">
        <v>0</v>
      </c>
      <c r="EZ107" s="1">
        <v>0</v>
      </c>
      <c r="FA107" s="1">
        <v>0</v>
      </c>
      <c r="FB107" s="1">
        <v>0</v>
      </c>
      <c r="FC107" s="1">
        <v>0</v>
      </c>
      <c r="FD107" s="1">
        <v>0</v>
      </c>
      <c r="FE107" s="1">
        <v>0</v>
      </c>
      <c r="FF107" s="1">
        <v>0</v>
      </c>
      <c r="FG107" s="1">
        <v>0</v>
      </c>
      <c r="FH107" s="1">
        <v>0</v>
      </c>
      <c r="FI107" s="1">
        <v>0</v>
      </c>
      <c r="FJ107" s="1">
        <v>72831</v>
      </c>
      <c r="FK107" s="1">
        <v>0</v>
      </c>
      <c r="FL107" s="1">
        <v>0</v>
      </c>
      <c r="FM107" s="1">
        <v>0</v>
      </c>
      <c r="FN107" s="1">
        <v>58968</v>
      </c>
      <c r="FO107" s="1">
        <v>0</v>
      </c>
      <c r="FP107" s="1">
        <v>0</v>
      </c>
      <c r="FQ107" s="1">
        <v>0</v>
      </c>
      <c r="FR107" s="1">
        <v>0</v>
      </c>
      <c r="FS107" s="1">
        <v>0</v>
      </c>
      <c r="FT107" s="1">
        <v>0</v>
      </c>
      <c r="FU107" s="1">
        <v>0</v>
      </c>
      <c r="FV107" s="1">
        <v>0</v>
      </c>
      <c r="FW107" s="1">
        <v>3989</v>
      </c>
      <c r="FX107" s="1">
        <v>0</v>
      </c>
      <c r="FY107" s="1">
        <v>0</v>
      </c>
      <c r="FZ107" s="1">
        <v>0</v>
      </c>
      <c r="GA107" s="1">
        <v>1527122</v>
      </c>
      <c r="GB107" s="1">
        <v>121178017</v>
      </c>
      <c r="GC107" s="1">
        <v>205386</v>
      </c>
      <c r="GD107" s="1">
        <v>569554</v>
      </c>
      <c r="GE107" s="1">
        <v>0</v>
      </c>
      <c r="GF107" s="1">
        <v>-18174439</v>
      </c>
      <c r="GG107" s="1">
        <v>16184354</v>
      </c>
      <c r="GH107" s="1">
        <v>0</v>
      </c>
      <c r="GI107" s="1">
        <v>-1215145</v>
      </c>
      <c r="GJ107" s="18">
        <v>119962872</v>
      </c>
      <c r="GK107" s="1">
        <v>0</v>
      </c>
      <c r="GL107" s="1">
        <v>0</v>
      </c>
      <c r="GM107" s="1">
        <v>0</v>
      </c>
      <c r="GN107" s="1">
        <v>0</v>
      </c>
      <c r="GO107" s="1">
        <v>0</v>
      </c>
      <c r="GP107" s="1">
        <v>0</v>
      </c>
      <c r="GQ107" s="1">
        <v>0</v>
      </c>
      <c r="GR107" s="1">
        <v>0</v>
      </c>
      <c r="GS107" s="1">
        <v>0</v>
      </c>
      <c r="GT107" s="1">
        <v>119962872</v>
      </c>
      <c r="GU107" s="1">
        <v>119962872</v>
      </c>
    </row>
    <row r="108" spans="1:203">
      <c r="A108" s="211"/>
      <c r="B108" s="2" t="s">
        <v>303</v>
      </c>
      <c r="C108" s="1" t="s">
        <v>109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32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565587</v>
      </c>
      <c r="DC108" s="1">
        <v>827335</v>
      </c>
      <c r="DD108" s="1">
        <v>0</v>
      </c>
      <c r="DE108" s="1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797545</v>
      </c>
      <c r="DK108" s="1">
        <v>0</v>
      </c>
      <c r="DL108" s="1">
        <v>0</v>
      </c>
      <c r="DM108" s="1">
        <v>0</v>
      </c>
      <c r="DN108" s="1">
        <v>0</v>
      </c>
      <c r="DO108" s="1">
        <v>0</v>
      </c>
      <c r="DP108" s="1">
        <v>0</v>
      </c>
      <c r="DQ108" s="1">
        <v>0</v>
      </c>
      <c r="DR108" s="1">
        <v>0</v>
      </c>
      <c r="DS108" s="1">
        <v>0</v>
      </c>
      <c r="DT108" s="1">
        <v>0</v>
      </c>
      <c r="DU108" s="1">
        <v>0</v>
      </c>
      <c r="DV108" s="1">
        <v>0</v>
      </c>
      <c r="DW108" s="1">
        <v>0</v>
      </c>
      <c r="DX108" s="1">
        <v>0</v>
      </c>
      <c r="DY108" s="1">
        <v>0</v>
      </c>
      <c r="DZ108" s="1">
        <v>0</v>
      </c>
      <c r="EA108" s="1">
        <v>0</v>
      </c>
      <c r="EB108" s="1">
        <v>0</v>
      </c>
      <c r="EC108" s="1">
        <v>0</v>
      </c>
      <c r="ED108" s="1">
        <v>0</v>
      </c>
      <c r="EE108" s="1">
        <v>0</v>
      </c>
      <c r="EF108" s="1">
        <v>0</v>
      </c>
      <c r="EG108" s="1">
        <v>0</v>
      </c>
      <c r="EH108" s="1">
        <v>0</v>
      </c>
      <c r="EI108" s="1">
        <v>0</v>
      </c>
      <c r="EJ108" s="1">
        <v>93630</v>
      </c>
      <c r="EK108" s="1">
        <v>26399064</v>
      </c>
      <c r="EL108" s="1">
        <v>27647180</v>
      </c>
      <c r="EM108" s="1">
        <v>687591</v>
      </c>
      <c r="EN108" s="1">
        <v>42601536</v>
      </c>
      <c r="EO108" s="1">
        <v>1445927</v>
      </c>
      <c r="EP108" s="1">
        <v>219493</v>
      </c>
      <c r="EQ108" s="1">
        <v>5580626</v>
      </c>
      <c r="ER108" s="1">
        <v>0</v>
      </c>
      <c r="ES108" s="1">
        <v>0</v>
      </c>
      <c r="ET108" s="1">
        <v>0</v>
      </c>
      <c r="EU108" s="1">
        <v>0</v>
      </c>
      <c r="EV108" s="1">
        <v>0</v>
      </c>
      <c r="EW108" s="1">
        <v>0</v>
      </c>
      <c r="EX108" s="1">
        <v>0</v>
      </c>
      <c r="EY108" s="1">
        <v>0</v>
      </c>
      <c r="EZ108" s="1">
        <v>0</v>
      </c>
      <c r="FA108" s="1">
        <v>0</v>
      </c>
      <c r="FB108" s="1">
        <v>0</v>
      </c>
      <c r="FC108" s="1">
        <v>0</v>
      </c>
      <c r="FD108" s="1">
        <v>0</v>
      </c>
      <c r="FE108" s="1">
        <v>0</v>
      </c>
      <c r="FF108" s="1">
        <v>0</v>
      </c>
      <c r="FG108" s="1">
        <v>0</v>
      </c>
      <c r="FH108" s="1">
        <v>0</v>
      </c>
      <c r="FI108" s="1">
        <v>0</v>
      </c>
      <c r="FJ108" s="1">
        <v>0</v>
      </c>
      <c r="FK108" s="1">
        <v>0</v>
      </c>
      <c r="FL108" s="1">
        <v>0</v>
      </c>
      <c r="FM108" s="1">
        <v>0</v>
      </c>
      <c r="FN108" s="1">
        <v>0</v>
      </c>
      <c r="FO108" s="1">
        <v>0</v>
      </c>
      <c r="FP108" s="1">
        <v>0</v>
      </c>
      <c r="FQ108" s="1">
        <v>0</v>
      </c>
      <c r="FR108" s="1">
        <v>0</v>
      </c>
      <c r="FS108" s="1">
        <v>0</v>
      </c>
      <c r="FT108" s="1">
        <v>0</v>
      </c>
      <c r="FU108" s="1">
        <v>0</v>
      </c>
      <c r="FV108" s="1">
        <v>0</v>
      </c>
      <c r="FW108" s="1">
        <v>0</v>
      </c>
      <c r="FX108" s="1">
        <v>0</v>
      </c>
      <c r="FY108" s="1">
        <v>0</v>
      </c>
      <c r="FZ108" s="1">
        <v>0</v>
      </c>
      <c r="GA108" s="1">
        <v>1231246</v>
      </c>
      <c r="GB108" s="1">
        <v>108096792</v>
      </c>
      <c r="GC108" s="1">
        <v>0</v>
      </c>
      <c r="GD108" s="1">
        <v>376030</v>
      </c>
      <c r="GE108" s="1">
        <v>0</v>
      </c>
      <c r="GF108" s="1">
        <v>-29988668</v>
      </c>
      <c r="GG108" s="1">
        <v>0</v>
      </c>
      <c r="GH108" s="1">
        <v>0</v>
      </c>
      <c r="GI108" s="1">
        <v>-29612638</v>
      </c>
      <c r="GJ108" s="18">
        <v>78484154</v>
      </c>
      <c r="GK108" s="1">
        <v>0</v>
      </c>
      <c r="GL108" s="1">
        <v>0</v>
      </c>
      <c r="GM108" s="1">
        <v>0</v>
      </c>
      <c r="GN108" s="1">
        <v>0</v>
      </c>
      <c r="GO108" s="1">
        <v>0</v>
      </c>
      <c r="GP108" s="1">
        <v>0</v>
      </c>
      <c r="GQ108" s="1">
        <v>0</v>
      </c>
      <c r="GR108" s="1">
        <v>0</v>
      </c>
      <c r="GS108" s="1">
        <v>0</v>
      </c>
      <c r="GT108" s="1">
        <v>78484154</v>
      </c>
      <c r="GU108" s="1">
        <v>78484154</v>
      </c>
    </row>
    <row r="109" spans="1:203" ht="15" thickBot="1">
      <c r="A109" s="212"/>
      <c r="B109" s="2" t="s">
        <v>304</v>
      </c>
      <c r="C109" s="1" t="s">
        <v>81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15295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1371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1414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758</v>
      </c>
      <c r="CC109" s="1">
        <v>0</v>
      </c>
      <c r="CD109" s="1">
        <v>12039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93632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48027</v>
      </c>
      <c r="CY109" s="1">
        <v>0</v>
      </c>
      <c r="CZ109" s="1">
        <v>1305419</v>
      </c>
      <c r="DA109" s="1">
        <v>0</v>
      </c>
      <c r="DB109" s="1">
        <v>28014</v>
      </c>
      <c r="DC109" s="1">
        <v>649600</v>
      </c>
      <c r="DD109" s="1">
        <v>0</v>
      </c>
      <c r="DE109" s="1">
        <v>55610</v>
      </c>
      <c r="DF109" s="1">
        <v>4257</v>
      </c>
      <c r="DG109" s="1">
        <v>640701</v>
      </c>
      <c r="DH109" s="1">
        <v>11820</v>
      </c>
      <c r="DI109" s="1">
        <v>293093</v>
      </c>
      <c r="DJ109" s="1">
        <v>0</v>
      </c>
      <c r="DK109" s="1">
        <v>0</v>
      </c>
      <c r="DL109" s="1">
        <v>330452</v>
      </c>
      <c r="DM109" s="1">
        <v>733236</v>
      </c>
      <c r="DN109" s="1">
        <v>2673008</v>
      </c>
      <c r="DO109" s="1">
        <v>0</v>
      </c>
      <c r="DP109" s="1">
        <v>6251</v>
      </c>
      <c r="DQ109" s="1">
        <v>80978</v>
      </c>
      <c r="DR109" s="1">
        <v>0</v>
      </c>
      <c r="DS109" s="1">
        <v>45413</v>
      </c>
      <c r="DT109" s="1">
        <v>663319</v>
      </c>
      <c r="DU109" s="1">
        <v>462930</v>
      </c>
      <c r="DV109" s="1">
        <v>1518774</v>
      </c>
      <c r="DW109" s="1">
        <v>0</v>
      </c>
      <c r="DX109" s="1">
        <v>456244</v>
      </c>
      <c r="DY109" s="1">
        <v>2555</v>
      </c>
      <c r="DZ109" s="1">
        <v>297318</v>
      </c>
      <c r="EA109" s="1">
        <v>112931</v>
      </c>
      <c r="EB109" s="1">
        <v>3271</v>
      </c>
      <c r="EC109" s="1">
        <v>0</v>
      </c>
      <c r="ED109" s="1">
        <v>0</v>
      </c>
      <c r="EE109" s="1">
        <v>13949</v>
      </c>
      <c r="EF109" s="1">
        <v>154114</v>
      </c>
      <c r="EG109" s="1">
        <v>165129</v>
      </c>
      <c r="EH109" s="1">
        <v>0</v>
      </c>
      <c r="EI109" s="1">
        <v>0</v>
      </c>
      <c r="EJ109" s="1">
        <v>0</v>
      </c>
      <c r="EK109" s="1">
        <v>3635809</v>
      </c>
      <c r="EL109" s="1">
        <v>1995846</v>
      </c>
      <c r="EM109" s="1">
        <v>295636</v>
      </c>
      <c r="EN109" s="1">
        <v>1958155</v>
      </c>
      <c r="EO109" s="1">
        <v>29085</v>
      </c>
      <c r="EP109" s="1">
        <v>14735</v>
      </c>
      <c r="EQ109" s="1">
        <v>755988</v>
      </c>
      <c r="ER109" s="1">
        <v>422169</v>
      </c>
      <c r="ES109" s="1">
        <v>135258</v>
      </c>
      <c r="ET109" s="1">
        <v>0</v>
      </c>
      <c r="EU109" s="1">
        <v>8866</v>
      </c>
      <c r="EV109" s="1">
        <v>0</v>
      </c>
      <c r="EW109" s="1">
        <v>0</v>
      </c>
      <c r="EX109" s="1">
        <v>0</v>
      </c>
      <c r="EY109" s="1">
        <v>0</v>
      </c>
      <c r="EZ109" s="1">
        <v>0</v>
      </c>
      <c r="FA109" s="1">
        <v>0</v>
      </c>
      <c r="FB109" s="1">
        <v>0</v>
      </c>
      <c r="FC109" s="1">
        <v>0</v>
      </c>
      <c r="FD109" s="1">
        <v>0</v>
      </c>
      <c r="FE109" s="1">
        <v>0</v>
      </c>
      <c r="FF109" s="1">
        <v>0</v>
      </c>
      <c r="FG109" s="1">
        <v>0</v>
      </c>
      <c r="FH109" s="1">
        <v>0</v>
      </c>
      <c r="FI109" s="1">
        <v>0</v>
      </c>
      <c r="FJ109" s="1">
        <v>0</v>
      </c>
      <c r="FK109" s="1">
        <v>0</v>
      </c>
      <c r="FL109" s="1">
        <v>0</v>
      </c>
      <c r="FM109" s="1">
        <v>0</v>
      </c>
      <c r="FN109" s="1">
        <v>24098</v>
      </c>
      <c r="FO109" s="1">
        <v>0</v>
      </c>
      <c r="FP109" s="1">
        <v>0</v>
      </c>
      <c r="FQ109" s="1">
        <v>0</v>
      </c>
      <c r="FR109" s="1">
        <v>0</v>
      </c>
      <c r="FS109" s="1">
        <v>0</v>
      </c>
      <c r="FT109" s="1">
        <v>0</v>
      </c>
      <c r="FU109" s="1">
        <v>0</v>
      </c>
      <c r="FV109" s="1">
        <v>0</v>
      </c>
      <c r="FW109" s="1">
        <v>1531</v>
      </c>
      <c r="FX109" s="1">
        <v>0</v>
      </c>
      <c r="FY109" s="1">
        <v>0</v>
      </c>
      <c r="FZ109" s="1">
        <v>0</v>
      </c>
      <c r="GA109" s="1">
        <v>1005368</v>
      </c>
      <c r="GB109" s="1">
        <v>21163466</v>
      </c>
      <c r="GC109" s="1">
        <v>1940781</v>
      </c>
      <c r="GD109" s="1">
        <v>0</v>
      </c>
      <c r="GE109" s="1">
        <v>0</v>
      </c>
      <c r="GF109" s="1">
        <v>-1074788</v>
      </c>
      <c r="GG109" s="1">
        <v>13016212</v>
      </c>
      <c r="GH109" s="1">
        <v>0</v>
      </c>
      <c r="GI109" s="1">
        <v>13882205</v>
      </c>
      <c r="GJ109" s="18">
        <v>35045671</v>
      </c>
      <c r="GK109" s="1">
        <v>0</v>
      </c>
      <c r="GL109" s="1">
        <v>0</v>
      </c>
      <c r="GM109" s="1">
        <v>0</v>
      </c>
      <c r="GN109" s="1">
        <v>0</v>
      </c>
      <c r="GO109" s="1">
        <v>0</v>
      </c>
      <c r="GP109" s="1">
        <v>0</v>
      </c>
      <c r="GQ109" s="1">
        <v>0</v>
      </c>
      <c r="GR109" s="1">
        <v>0</v>
      </c>
      <c r="GS109" s="1">
        <v>0</v>
      </c>
      <c r="GT109" s="1">
        <v>35045671</v>
      </c>
      <c r="GU109" s="1">
        <v>35045671</v>
      </c>
    </row>
    <row r="110" spans="1:203">
      <c r="A110" s="213" t="s">
        <v>195</v>
      </c>
      <c r="B110" s="2" t="s">
        <v>305</v>
      </c>
      <c r="C110" s="1" t="s">
        <v>169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1">
        <v>0</v>
      </c>
      <c r="BY110" s="1">
        <v>0</v>
      </c>
      <c r="BZ110" s="1">
        <v>0</v>
      </c>
      <c r="CA110" s="1">
        <v>0</v>
      </c>
      <c r="CB110" s="1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1">
        <v>48356997</v>
      </c>
      <c r="DE110" s="1">
        <v>20440484</v>
      </c>
      <c r="DF110" s="1">
        <v>0</v>
      </c>
      <c r="DG110" s="1">
        <v>0</v>
      </c>
      <c r="DH110" s="1">
        <v>0</v>
      </c>
      <c r="DI110" s="1">
        <v>0</v>
      </c>
      <c r="DJ110" s="1">
        <v>2190465</v>
      </c>
      <c r="DK110" s="1">
        <v>197704</v>
      </c>
      <c r="DL110" s="1">
        <v>0</v>
      </c>
      <c r="DM110" s="1">
        <v>0</v>
      </c>
      <c r="DN110" s="1">
        <v>0</v>
      </c>
      <c r="DO110" s="1">
        <v>0</v>
      </c>
      <c r="DP110" s="1">
        <v>55912</v>
      </c>
      <c r="DQ110" s="1">
        <v>0</v>
      </c>
      <c r="DR110" s="1">
        <v>0</v>
      </c>
      <c r="DS110" s="1">
        <v>0</v>
      </c>
      <c r="DT110" s="1">
        <v>0</v>
      </c>
      <c r="DU110" s="1">
        <v>0</v>
      </c>
      <c r="DV110" s="1">
        <v>0</v>
      </c>
      <c r="DW110" s="1">
        <v>0</v>
      </c>
      <c r="DX110" s="1">
        <v>0</v>
      </c>
      <c r="DY110" s="1">
        <v>0</v>
      </c>
      <c r="DZ110" s="1">
        <v>0</v>
      </c>
      <c r="EA110" s="1">
        <v>0</v>
      </c>
      <c r="EB110" s="1">
        <v>0</v>
      </c>
      <c r="EC110" s="1">
        <v>0</v>
      </c>
      <c r="ED110" s="1">
        <v>0</v>
      </c>
      <c r="EE110" s="1">
        <v>0</v>
      </c>
      <c r="EF110" s="1">
        <v>0</v>
      </c>
      <c r="EG110" s="1">
        <v>0</v>
      </c>
      <c r="EH110" s="1">
        <v>0</v>
      </c>
      <c r="EI110" s="1">
        <v>0</v>
      </c>
      <c r="EJ110" s="1">
        <v>0</v>
      </c>
      <c r="EK110" s="1">
        <v>0</v>
      </c>
      <c r="EL110" s="1">
        <v>0</v>
      </c>
      <c r="EM110" s="1">
        <v>0</v>
      </c>
      <c r="EN110" s="1">
        <v>0</v>
      </c>
      <c r="EO110" s="1">
        <v>0</v>
      </c>
      <c r="EP110" s="1">
        <v>0</v>
      </c>
      <c r="EQ110" s="1">
        <v>0</v>
      </c>
      <c r="ER110" s="1">
        <v>0</v>
      </c>
      <c r="ES110" s="1">
        <v>0</v>
      </c>
      <c r="ET110" s="1">
        <v>0</v>
      </c>
      <c r="EU110" s="1">
        <v>0</v>
      </c>
      <c r="EV110" s="1">
        <v>0</v>
      </c>
      <c r="EW110" s="1">
        <v>0</v>
      </c>
      <c r="EX110" s="1">
        <v>0</v>
      </c>
      <c r="EY110" s="1">
        <v>0</v>
      </c>
      <c r="EZ110" s="1">
        <v>0</v>
      </c>
      <c r="FA110" s="1">
        <v>0</v>
      </c>
      <c r="FB110" s="1">
        <v>0</v>
      </c>
      <c r="FC110" s="1">
        <v>0</v>
      </c>
      <c r="FD110" s="1">
        <v>0</v>
      </c>
      <c r="FE110" s="1">
        <v>0</v>
      </c>
      <c r="FF110" s="1">
        <v>0</v>
      </c>
      <c r="FG110" s="1">
        <v>0</v>
      </c>
      <c r="FH110" s="1">
        <v>0</v>
      </c>
      <c r="FI110" s="1">
        <v>0</v>
      </c>
      <c r="FJ110" s="1">
        <v>0</v>
      </c>
      <c r="FK110" s="1">
        <v>0</v>
      </c>
      <c r="FL110" s="1">
        <v>0</v>
      </c>
      <c r="FM110" s="1">
        <v>0</v>
      </c>
      <c r="FN110" s="1">
        <v>0</v>
      </c>
      <c r="FO110" s="1">
        <v>0</v>
      </c>
      <c r="FP110" s="1">
        <v>0</v>
      </c>
      <c r="FQ110" s="1">
        <v>0</v>
      </c>
      <c r="FR110" s="1">
        <v>0</v>
      </c>
      <c r="FS110" s="1">
        <v>0</v>
      </c>
      <c r="FT110" s="1">
        <v>0</v>
      </c>
      <c r="FU110" s="1">
        <v>0</v>
      </c>
      <c r="FV110" s="1">
        <v>0</v>
      </c>
      <c r="FW110" s="1">
        <v>0</v>
      </c>
      <c r="FX110" s="1">
        <v>0</v>
      </c>
      <c r="FY110" s="1">
        <v>0</v>
      </c>
      <c r="FZ110" s="1">
        <v>0</v>
      </c>
      <c r="GA110" s="1">
        <v>1597095</v>
      </c>
      <c r="GB110" s="1">
        <v>72838657</v>
      </c>
      <c r="GC110" s="1">
        <v>0</v>
      </c>
      <c r="GD110" s="1">
        <v>0</v>
      </c>
      <c r="GE110" s="1">
        <v>0</v>
      </c>
      <c r="GF110" s="1">
        <v>12338822</v>
      </c>
      <c r="GG110" s="1">
        <v>7530824</v>
      </c>
      <c r="GH110" s="1">
        <v>0</v>
      </c>
      <c r="GI110" s="1">
        <v>19869646</v>
      </c>
      <c r="GJ110" s="19">
        <v>92708303</v>
      </c>
      <c r="GK110" s="1">
        <v>0</v>
      </c>
      <c r="GL110" s="1">
        <v>0</v>
      </c>
      <c r="GM110" s="1">
        <v>0</v>
      </c>
      <c r="GN110" s="1">
        <v>0</v>
      </c>
      <c r="GO110" s="1">
        <v>0</v>
      </c>
      <c r="GP110" s="1">
        <v>0</v>
      </c>
      <c r="GQ110" s="1">
        <v>0</v>
      </c>
      <c r="GR110" s="1">
        <v>0</v>
      </c>
      <c r="GS110" s="1">
        <v>0</v>
      </c>
      <c r="GT110" s="1">
        <v>92708303</v>
      </c>
      <c r="GU110" s="1">
        <v>92708303</v>
      </c>
    </row>
    <row r="111" spans="1:203">
      <c r="A111" s="214"/>
      <c r="B111" s="2" t="s">
        <v>306</v>
      </c>
      <c r="C111" s="1" t="s">
        <v>14</v>
      </c>
      <c r="D111" s="1">
        <v>1359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180867</v>
      </c>
      <c r="K111" s="1">
        <v>2402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7551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11658</v>
      </c>
      <c r="AC111" s="1">
        <v>0</v>
      </c>
      <c r="AD111" s="1">
        <v>0</v>
      </c>
      <c r="AE111" s="1">
        <v>725</v>
      </c>
      <c r="AF111" s="1">
        <v>1316</v>
      </c>
      <c r="AG111" s="1">
        <v>209</v>
      </c>
      <c r="AH111" s="1">
        <v>0</v>
      </c>
      <c r="AI111" s="1">
        <v>1389</v>
      </c>
      <c r="AJ111" s="1">
        <v>6</v>
      </c>
      <c r="AK111" s="1">
        <v>54</v>
      </c>
      <c r="AL111" s="1">
        <v>1211</v>
      </c>
      <c r="AM111" s="1">
        <v>993</v>
      </c>
      <c r="AN111" s="1">
        <v>373</v>
      </c>
      <c r="AO111" s="1">
        <v>0</v>
      </c>
      <c r="AP111" s="1">
        <v>225</v>
      </c>
      <c r="AQ111" s="1">
        <v>12006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1">
        <v>0</v>
      </c>
      <c r="BY111" s="1">
        <v>0</v>
      </c>
      <c r="BZ111" s="1">
        <v>0</v>
      </c>
      <c r="CA111" s="1">
        <v>0</v>
      </c>
      <c r="CB111" s="1">
        <v>7335</v>
      </c>
      <c r="CC111" s="1">
        <v>20536</v>
      </c>
      <c r="CD111" s="1">
        <v>30033</v>
      </c>
      <c r="CE111" s="1">
        <v>38093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58761</v>
      </c>
      <c r="CR111" s="1">
        <v>0</v>
      </c>
      <c r="CS111" s="1">
        <v>0</v>
      </c>
      <c r="CT111" s="1">
        <v>0</v>
      </c>
      <c r="CU111" s="1">
        <v>555408</v>
      </c>
      <c r="CV111" s="1">
        <v>46738</v>
      </c>
      <c r="CW111" s="1">
        <v>89127</v>
      </c>
      <c r="CX111" s="1">
        <v>33626</v>
      </c>
      <c r="CY111" s="1">
        <v>36219</v>
      </c>
      <c r="CZ111" s="1">
        <v>19452</v>
      </c>
      <c r="DA111" s="1">
        <v>0</v>
      </c>
      <c r="DB111" s="1">
        <v>5092800</v>
      </c>
      <c r="DC111" s="1">
        <v>271582</v>
      </c>
      <c r="DD111" s="1">
        <v>0</v>
      </c>
      <c r="DE111" s="1">
        <v>1311876</v>
      </c>
      <c r="DF111" s="1">
        <v>305162</v>
      </c>
      <c r="DG111" s="1">
        <v>13266743</v>
      </c>
      <c r="DH111" s="1">
        <v>7803681</v>
      </c>
      <c r="DI111" s="1">
        <v>11322391</v>
      </c>
      <c r="DJ111" s="1">
        <v>18552206</v>
      </c>
      <c r="DK111" s="1">
        <v>9533879</v>
      </c>
      <c r="DL111" s="1">
        <v>1760676</v>
      </c>
      <c r="DM111" s="1">
        <v>2485094</v>
      </c>
      <c r="DN111" s="1">
        <v>12680902</v>
      </c>
      <c r="DO111" s="1">
        <v>7664256</v>
      </c>
      <c r="DP111" s="1">
        <v>1828009</v>
      </c>
      <c r="DQ111" s="1">
        <v>5924074</v>
      </c>
      <c r="DR111" s="1">
        <v>1475141</v>
      </c>
      <c r="DS111" s="1">
        <v>1905209</v>
      </c>
      <c r="DT111" s="1">
        <v>193582</v>
      </c>
      <c r="DU111" s="1">
        <v>3409601</v>
      </c>
      <c r="DV111" s="1">
        <v>4300913</v>
      </c>
      <c r="DW111" s="1">
        <v>114102</v>
      </c>
      <c r="DX111" s="1">
        <v>51518555</v>
      </c>
      <c r="DY111" s="1">
        <v>4112372</v>
      </c>
      <c r="DZ111" s="1">
        <v>6128944</v>
      </c>
      <c r="EA111" s="1">
        <v>4406035</v>
      </c>
      <c r="EB111" s="1">
        <v>797712</v>
      </c>
      <c r="EC111" s="1">
        <v>370653</v>
      </c>
      <c r="ED111" s="1">
        <v>1023974</v>
      </c>
      <c r="EE111" s="1">
        <v>29192</v>
      </c>
      <c r="EF111" s="1">
        <v>210671</v>
      </c>
      <c r="EG111" s="1">
        <v>1144854</v>
      </c>
      <c r="EH111" s="1">
        <v>0</v>
      </c>
      <c r="EI111" s="1">
        <v>0</v>
      </c>
      <c r="EJ111" s="1">
        <v>6963</v>
      </c>
      <c r="EK111" s="1">
        <v>1600898</v>
      </c>
      <c r="EL111" s="1">
        <v>7682074</v>
      </c>
      <c r="EM111" s="1">
        <v>2648837</v>
      </c>
      <c r="EN111" s="1">
        <v>14047999</v>
      </c>
      <c r="EO111" s="1">
        <v>4538395</v>
      </c>
      <c r="EP111" s="1">
        <v>988633</v>
      </c>
      <c r="EQ111" s="1">
        <v>1544211</v>
      </c>
      <c r="ER111" s="1">
        <v>75684</v>
      </c>
      <c r="ES111" s="1">
        <v>0</v>
      </c>
      <c r="ET111" s="1">
        <v>0</v>
      </c>
      <c r="EU111" s="1">
        <v>0</v>
      </c>
      <c r="EV111" s="1">
        <v>24327</v>
      </c>
      <c r="EW111" s="1">
        <v>0</v>
      </c>
      <c r="EX111" s="1">
        <v>89079</v>
      </c>
      <c r="EY111" s="1">
        <v>704</v>
      </c>
      <c r="EZ111" s="1">
        <v>69980</v>
      </c>
      <c r="FA111" s="1">
        <v>199589</v>
      </c>
      <c r="FB111" s="1">
        <v>3283</v>
      </c>
      <c r="FC111" s="1">
        <v>0</v>
      </c>
      <c r="FD111" s="1">
        <v>0</v>
      </c>
      <c r="FE111" s="1">
        <v>0</v>
      </c>
      <c r="FF111" s="1">
        <v>0</v>
      </c>
      <c r="FG111" s="1">
        <v>0</v>
      </c>
      <c r="FH111" s="1">
        <v>0</v>
      </c>
      <c r="FI111" s="1">
        <v>0</v>
      </c>
      <c r="FJ111" s="1">
        <v>9057</v>
      </c>
      <c r="FK111" s="1">
        <v>950162</v>
      </c>
      <c r="FL111" s="1">
        <v>0</v>
      </c>
      <c r="FM111" s="1">
        <v>0</v>
      </c>
      <c r="FN111" s="1">
        <v>0</v>
      </c>
      <c r="FO111" s="1">
        <v>0</v>
      </c>
      <c r="FP111" s="1">
        <v>0</v>
      </c>
      <c r="FQ111" s="1">
        <v>0</v>
      </c>
      <c r="FR111" s="1">
        <v>0</v>
      </c>
      <c r="FS111" s="1">
        <v>0</v>
      </c>
      <c r="FT111" s="1">
        <v>0</v>
      </c>
      <c r="FU111" s="1">
        <v>77854</v>
      </c>
      <c r="FV111" s="1">
        <v>0</v>
      </c>
      <c r="FW111" s="1">
        <v>1044</v>
      </c>
      <c r="FX111" s="1">
        <v>3111506</v>
      </c>
      <c r="FY111" s="1">
        <v>0</v>
      </c>
      <c r="FZ111" s="1">
        <v>0</v>
      </c>
      <c r="GA111" s="1">
        <v>979440</v>
      </c>
      <c r="GB111" s="1">
        <v>220752232</v>
      </c>
      <c r="GC111" s="1">
        <v>0</v>
      </c>
      <c r="GD111" s="1">
        <v>115639</v>
      </c>
      <c r="GE111" s="1">
        <v>0</v>
      </c>
      <c r="GF111" s="1">
        <v>-143636458</v>
      </c>
      <c r="GG111" s="1">
        <v>38887589</v>
      </c>
      <c r="GH111" s="1">
        <v>0</v>
      </c>
      <c r="GI111" s="1">
        <v>-104633230</v>
      </c>
      <c r="GJ111" s="19">
        <v>116119002</v>
      </c>
      <c r="GK111" s="1">
        <v>0</v>
      </c>
      <c r="GL111" s="1">
        <v>0</v>
      </c>
      <c r="GM111" s="1">
        <v>0</v>
      </c>
      <c r="GN111" s="1">
        <v>0</v>
      </c>
      <c r="GO111" s="1">
        <v>0</v>
      </c>
      <c r="GP111" s="1">
        <v>0</v>
      </c>
      <c r="GQ111" s="1">
        <v>0</v>
      </c>
      <c r="GR111" s="1">
        <v>0</v>
      </c>
      <c r="GS111" s="1">
        <v>0</v>
      </c>
      <c r="GT111" s="1">
        <v>116119002</v>
      </c>
      <c r="GU111" s="1">
        <v>116119002</v>
      </c>
    </row>
    <row r="112" spans="1:203">
      <c r="A112" s="214"/>
      <c r="B112" s="2" t="s">
        <v>307</v>
      </c>
      <c r="C112" s="1" t="s">
        <v>82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1599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3995</v>
      </c>
      <c r="AU112" s="1">
        <v>5539</v>
      </c>
      <c r="AV112" s="1">
        <v>252376</v>
      </c>
      <c r="AW112" s="1">
        <v>532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62313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1">
        <v>455</v>
      </c>
      <c r="BY112" s="1">
        <v>0</v>
      </c>
      <c r="BZ112" s="1">
        <v>0</v>
      </c>
      <c r="CA112" s="1">
        <v>0</v>
      </c>
      <c r="CB112" s="1">
        <v>0</v>
      </c>
      <c r="CC112" s="1">
        <v>0</v>
      </c>
      <c r="CD112" s="1">
        <v>0</v>
      </c>
      <c r="CE112" s="1">
        <v>108362</v>
      </c>
      <c r="CF112" s="1">
        <v>0</v>
      </c>
      <c r="CG112" s="1">
        <v>13328</v>
      </c>
      <c r="CH112" s="1">
        <v>160843</v>
      </c>
      <c r="CI112" s="1">
        <v>28871</v>
      </c>
      <c r="CJ112" s="1">
        <v>0</v>
      </c>
      <c r="CK112" s="1">
        <v>3237</v>
      </c>
      <c r="CL112" s="1">
        <v>0</v>
      </c>
      <c r="CM112" s="1">
        <v>0</v>
      </c>
      <c r="CN112" s="1">
        <v>0</v>
      </c>
      <c r="CO112" s="1">
        <v>544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55455</v>
      </c>
      <c r="CX112" s="1">
        <v>987</v>
      </c>
      <c r="CY112" s="1">
        <v>85399</v>
      </c>
      <c r="CZ112" s="1">
        <v>14633</v>
      </c>
      <c r="DA112" s="1">
        <v>0</v>
      </c>
      <c r="DB112" s="1">
        <v>0</v>
      </c>
      <c r="DC112" s="1">
        <v>0</v>
      </c>
      <c r="DD112" s="1">
        <v>95383</v>
      </c>
      <c r="DE112" s="1">
        <v>342575</v>
      </c>
      <c r="DF112" s="1">
        <v>1240986</v>
      </c>
      <c r="DG112" s="1">
        <v>488741</v>
      </c>
      <c r="DH112" s="1">
        <v>474706</v>
      </c>
      <c r="DI112" s="1">
        <v>740115</v>
      </c>
      <c r="DJ112" s="1">
        <v>484064</v>
      </c>
      <c r="DK112" s="1">
        <v>323285</v>
      </c>
      <c r="DL112" s="1">
        <v>603271</v>
      </c>
      <c r="DM112" s="1">
        <v>660758</v>
      </c>
      <c r="DN112" s="1">
        <v>632793</v>
      </c>
      <c r="DO112" s="1">
        <v>2074381</v>
      </c>
      <c r="DP112" s="1">
        <v>793168</v>
      </c>
      <c r="DQ112" s="1">
        <v>527707</v>
      </c>
      <c r="DR112" s="1">
        <v>930805</v>
      </c>
      <c r="DS112" s="1">
        <v>1130764</v>
      </c>
      <c r="DT112" s="1">
        <v>635798</v>
      </c>
      <c r="DU112" s="1">
        <v>930607</v>
      </c>
      <c r="DV112" s="1">
        <v>776619</v>
      </c>
      <c r="DW112" s="1">
        <v>63946</v>
      </c>
      <c r="DX112" s="1">
        <v>676909</v>
      </c>
      <c r="DY112" s="1">
        <v>328282</v>
      </c>
      <c r="DZ112" s="1">
        <v>769124</v>
      </c>
      <c r="EA112" s="1">
        <v>307814</v>
      </c>
      <c r="EB112" s="1">
        <v>481221</v>
      </c>
      <c r="EC112" s="1">
        <v>119874</v>
      </c>
      <c r="ED112" s="1">
        <v>649992</v>
      </c>
      <c r="EE112" s="1">
        <v>2031519</v>
      </c>
      <c r="EF112" s="1">
        <v>259800</v>
      </c>
      <c r="EG112" s="1">
        <v>513070</v>
      </c>
      <c r="EH112" s="1">
        <v>0</v>
      </c>
      <c r="EI112" s="1">
        <v>0</v>
      </c>
      <c r="EJ112" s="1">
        <v>2595</v>
      </c>
      <c r="EK112" s="1">
        <v>537975</v>
      </c>
      <c r="EL112" s="1">
        <v>302125</v>
      </c>
      <c r="EM112" s="1">
        <v>102782</v>
      </c>
      <c r="EN112" s="1">
        <v>27000</v>
      </c>
      <c r="EO112" s="1">
        <v>555457</v>
      </c>
      <c r="EP112" s="1">
        <v>220939</v>
      </c>
      <c r="EQ112" s="1">
        <v>20195</v>
      </c>
      <c r="ER112" s="1">
        <v>0</v>
      </c>
      <c r="ES112" s="1">
        <v>0</v>
      </c>
      <c r="ET112" s="1">
        <v>0</v>
      </c>
      <c r="EU112" s="1">
        <v>0</v>
      </c>
      <c r="EV112" s="1">
        <v>0</v>
      </c>
      <c r="EW112" s="1">
        <v>0</v>
      </c>
      <c r="EX112" s="1">
        <v>0</v>
      </c>
      <c r="EY112" s="1">
        <v>0</v>
      </c>
      <c r="EZ112" s="1">
        <v>0</v>
      </c>
      <c r="FA112" s="1">
        <v>0</v>
      </c>
      <c r="FB112" s="1">
        <v>0</v>
      </c>
      <c r="FC112" s="1">
        <v>0</v>
      </c>
      <c r="FD112" s="1">
        <v>0</v>
      </c>
      <c r="FE112" s="1">
        <v>0</v>
      </c>
      <c r="FF112" s="1">
        <v>0</v>
      </c>
      <c r="FG112" s="1">
        <v>0</v>
      </c>
      <c r="FH112" s="1">
        <v>0</v>
      </c>
      <c r="FI112" s="1">
        <v>0</v>
      </c>
      <c r="FJ112" s="1">
        <v>0</v>
      </c>
      <c r="FK112" s="1">
        <v>13696</v>
      </c>
      <c r="FL112" s="1">
        <v>0</v>
      </c>
      <c r="FM112" s="1">
        <v>0</v>
      </c>
      <c r="FN112" s="1">
        <v>0</v>
      </c>
      <c r="FO112" s="1">
        <v>0</v>
      </c>
      <c r="FP112" s="1">
        <v>9082</v>
      </c>
      <c r="FQ112" s="1">
        <v>0</v>
      </c>
      <c r="FR112" s="1">
        <v>0</v>
      </c>
      <c r="FS112" s="1">
        <v>0</v>
      </c>
      <c r="FT112" s="1">
        <v>0</v>
      </c>
      <c r="FU112" s="1">
        <v>0</v>
      </c>
      <c r="FV112" s="1">
        <v>0</v>
      </c>
      <c r="FW112" s="1">
        <v>0</v>
      </c>
      <c r="FX112" s="1">
        <v>852836</v>
      </c>
      <c r="FY112" s="1">
        <v>0</v>
      </c>
      <c r="FZ112" s="1">
        <v>0</v>
      </c>
      <c r="GA112" s="1">
        <v>108043</v>
      </c>
      <c r="GB112" s="1">
        <v>23639270</v>
      </c>
      <c r="GC112" s="1">
        <v>0</v>
      </c>
      <c r="GD112" s="1">
        <v>0</v>
      </c>
      <c r="GE112" s="1">
        <v>0</v>
      </c>
      <c r="GF112" s="1">
        <v>-41915078</v>
      </c>
      <c r="GG112" s="1">
        <v>112062410</v>
      </c>
      <c r="GH112" s="1">
        <v>0</v>
      </c>
      <c r="GI112" s="1">
        <v>70147332</v>
      </c>
      <c r="GJ112" s="19">
        <v>93786602</v>
      </c>
      <c r="GK112" s="1">
        <v>0</v>
      </c>
      <c r="GL112" s="1">
        <v>0</v>
      </c>
      <c r="GM112" s="1">
        <v>0</v>
      </c>
      <c r="GN112" s="1">
        <v>0</v>
      </c>
      <c r="GO112" s="1">
        <v>0</v>
      </c>
      <c r="GP112" s="1">
        <v>0</v>
      </c>
      <c r="GQ112" s="1">
        <v>0</v>
      </c>
      <c r="GR112" s="1">
        <v>0</v>
      </c>
      <c r="GS112" s="1">
        <v>0</v>
      </c>
      <c r="GT112" s="1">
        <v>93786602</v>
      </c>
      <c r="GU112" s="1">
        <v>93786602</v>
      </c>
    </row>
    <row r="113" spans="1:203">
      <c r="A113" s="214"/>
      <c r="B113" s="2" t="s">
        <v>308</v>
      </c>
      <c r="C113" s="1" t="s">
        <v>15</v>
      </c>
      <c r="D113" s="1">
        <v>1545343</v>
      </c>
      <c r="E113" s="1">
        <v>155857</v>
      </c>
      <c r="F113" s="1">
        <v>2876</v>
      </c>
      <c r="G113" s="1">
        <v>571132</v>
      </c>
      <c r="H113" s="1">
        <v>76331</v>
      </c>
      <c r="I113" s="1">
        <v>89108</v>
      </c>
      <c r="J113" s="1">
        <v>113381</v>
      </c>
      <c r="K113" s="1">
        <v>466921</v>
      </c>
      <c r="L113" s="1">
        <v>891505</v>
      </c>
      <c r="M113" s="1">
        <v>20535</v>
      </c>
      <c r="N113" s="1">
        <v>2230066</v>
      </c>
      <c r="O113" s="1">
        <v>21</v>
      </c>
      <c r="P113" s="1">
        <v>536</v>
      </c>
      <c r="Q113" s="1">
        <v>66080</v>
      </c>
      <c r="R113" s="1">
        <v>10177</v>
      </c>
      <c r="S113" s="1">
        <v>690002</v>
      </c>
      <c r="T113" s="1">
        <v>224251</v>
      </c>
      <c r="U113" s="1">
        <v>81576</v>
      </c>
      <c r="V113" s="1">
        <v>20347</v>
      </c>
      <c r="W113" s="1">
        <v>99</v>
      </c>
      <c r="X113" s="1">
        <v>0</v>
      </c>
      <c r="Y113" s="1">
        <v>171</v>
      </c>
      <c r="Z113" s="1">
        <v>22463</v>
      </c>
      <c r="AA113" s="1">
        <v>28416</v>
      </c>
      <c r="AB113" s="1">
        <v>675756</v>
      </c>
      <c r="AC113" s="1">
        <v>37519</v>
      </c>
      <c r="AD113" s="1">
        <v>106360</v>
      </c>
      <c r="AE113" s="1">
        <v>438</v>
      </c>
      <c r="AF113" s="1">
        <v>452</v>
      </c>
      <c r="AG113" s="1">
        <v>14408</v>
      </c>
      <c r="AH113" s="1">
        <v>0</v>
      </c>
      <c r="AI113" s="1">
        <v>3109</v>
      </c>
      <c r="AJ113" s="1">
        <v>20</v>
      </c>
      <c r="AK113" s="1">
        <v>0</v>
      </c>
      <c r="AL113" s="1">
        <v>24161</v>
      </c>
      <c r="AM113" s="1">
        <v>553</v>
      </c>
      <c r="AN113" s="1">
        <v>11014</v>
      </c>
      <c r="AO113" s="1">
        <v>40576</v>
      </c>
      <c r="AP113" s="1">
        <v>1510981</v>
      </c>
      <c r="AQ113" s="1">
        <v>159902</v>
      </c>
      <c r="AR113" s="1">
        <v>261308</v>
      </c>
      <c r="AS113" s="1">
        <v>1592472</v>
      </c>
      <c r="AT113" s="1">
        <v>3406</v>
      </c>
      <c r="AU113" s="1">
        <v>7237</v>
      </c>
      <c r="AV113" s="1">
        <v>35771</v>
      </c>
      <c r="AW113" s="1">
        <v>4190</v>
      </c>
      <c r="AX113" s="1">
        <v>640</v>
      </c>
      <c r="AY113" s="1">
        <v>209</v>
      </c>
      <c r="AZ113" s="1">
        <v>15715</v>
      </c>
      <c r="BA113" s="1">
        <v>1826</v>
      </c>
      <c r="BB113" s="1">
        <v>831</v>
      </c>
      <c r="BC113" s="1">
        <v>5557</v>
      </c>
      <c r="BD113" s="1">
        <v>6332</v>
      </c>
      <c r="BE113" s="1">
        <v>849</v>
      </c>
      <c r="BF113" s="1">
        <v>31837</v>
      </c>
      <c r="BG113" s="1">
        <v>938</v>
      </c>
      <c r="BH113" s="1">
        <v>33812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262</v>
      </c>
      <c r="BQ113" s="1">
        <v>196</v>
      </c>
      <c r="BR113" s="1">
        <v>0</v>
      </c>
      <c r="BS113" s="1">
        <v>3372</v>
      </c>
      <c r="BT113" s="1">
        <v>185</v>
      </c>
      <c r="BU113" s="1">
        <v>65531</v>
      </c>
      <c r="BV113" s="1">
        <v>5782</v>
      </c>
      <c r="BW113" s="1">
        <v>432529</v>
      </c>
      <c r="BX113" s="1">
        <v>1339</v>
      </c>
      <c r="BY113" s="1">
        <v>0</v>
      </c>
      <c r="BZ113" s="1">
        <v>18589</v>
      </c>
      <c r="CA113" s="1">
        <v>96084</v>
      </c>
      <c r="CB113" s="1">
        <v>166590</v>
      </c>
      <c r="CC113" s="1">
        <v>3490</v>
      </c>
      <c r="CD113" s="1">
        <v>430929</v>
      </c>
      <c r="CE113" s="1">
        <v>9725</v>
      </c>
      <c r="CF113" s="1">
        <v>0</v>
      </c>
      <c r="CG113" s="1">
        <v>1082</v>
      </c>
      <c r="CH113" s="1">
        <v>23815</v>
      </c>
      <c r="CI113" s="1">
        <v>0</v>
      </c>
      <c r="CJ113" s="1">
        <v>0</v>
      </c>
      <c r="CK113" s="1">
        <v>0</v>
      </c>
      <c r="CL113" s="1">
        <v>7537</v>
      </c>
      <c r="CM113" s="1">
        <v>20335</v>
      </c>
      <c r="CN113" s="1">
        <v>4507</v>
      </c>
      <c r="CO113" s="1">
        <v>3885</v>
      </c>
      <c r="CP113" s="1">
        <v>1033</v>
      </c>
      <c r="CQ113" s="1">
        <v>10190</v>
      </c>
      <c r="CR113" s="1">
        <v>0</v>
      </c>
      <c r="CS113" s="1">
        <v>0</v>
      </c>
      <c r="CT113" s="1">
        <v>44227</v>
      </c>
      <c r="CU113" s="1">
        <v>36087</v>
      </c>
      <c r="CV113" s="1">
        <v>0</v>
      </c>
      <c r="CW113" s="1">
        <v>57416</v>
      </c>
      <c r="CX113" s="1">
        <v>3756</v>
      </c>
      <c r="CY113" s="1">
        <v>805</v>
      </c>
      <c r="CZ113" s="1">
        <v>140892</v>
      </c>
      <c r="DA113" s="1">
        <v>0</v>
      </c>
      <c r="DB113" s="1">
        <v>6670</v>
      </c>
      <c r="DC113" s="1">
        <v>6918</v>
      </c>
      <c r="DD113" s="1">
        <v>0</v>
      </c>
      <c r="DE113" s="1">
        <v>0</v>
      </c>
      <c r="DF113" s="1">
        <v>933</v>
      </c>
      <c r="DG113" s="1">
        <v>1729</v>
      </c>
      <c r="DH113" s="1">
        <v>805</v>
      </c>
      <c r="DI113" s="1">
        <v>0</v>
      </c>
      <c r="DJ113" s="1">
        <v>20113</v>
      </c>
      <c r="DK113" s="1">
        <v>113401</v>
      </c>
      <c r="DL113" s="1">
        <v>5121</v>
      </c>
      <c r="DM113" s="1">
        <v>60026</v>
      </c>
      <c r="DN113" s="1">
        <v>3722071</v>
      </c>
      <c r="DO113" s="1">
        <v>107072</v>
      </c>
      <c r="DP113" s="1">
        <v>37152</v>
      </c>
      <c r="DQ113" s="1">
        <v>22654</v>
      </c>
      <c r="DR113" s="1">
        <v>2603</v>
      </c>
      <c r="DS113" s="1">
        <v>484957</v>
      </c>
      <c r="DT113" s="1">
        <v>0</v>
      </c>
      <c r="DU113" s="1">
        <v>1269344</v>
      </c>
      <c r="DV113" s="1">
        <v>30769</v>
      </c>
      <c r="DW113" s="1">
        <v>0</v>
      </c>
      <c r="DX113" s="1">
        <v>326758</v>
      </c>
      <c r="DY113" s="1">
        <v>450433</v>
      </c>
      <c r="DZ113" s="1">
        <v>491857</v>
      </c>
      <c r="EA113" s="1">
        <v>0</v>
      </c>
      <c r="EB113" s="1">
        <v>198304</v>
      </c>
      <c r="EC113" s="1">
        <v>22414</v>
      </c>
      <c r="ED113" s="1">
        <v>179585</v>
      </c>
      <c r="EE113" s="1">
        <v>6433</v>
      </c>
      <c r="EF113" s="1">
        <v>50274</v>
      </c>
      <c r="EG113" s="1">
        <v>63390</v>
      </c>
      <c r="EH113" s="1">
        <v>0</v>
      </c>
      <c r="EI113" s="1">
        <v>0</v>
      </c>
      <c r="EJ113" s="1">
        <v>5568</v>
      </c>
      <c r="EK113" s="1">
        <v>191435</v>
      </c>
      <c r="EL113" s="1">
        <v>201739</v>
      </c>
      <c r="EM113" s="1">
        <v>66439</v>
      </c>
      <c r="EN113" s="1">
        <v>188148</v>
      </c>
      <c r="EO113" s="1">
        <v>154422</v>
      </c>
      <c r="EP113" s="1">
        <v>158709</v>
      </c>
      <c r="EQ113" s="1">
        <v>165114</v>
      </c>
      <c r="ER113" s="1">
        <v>80172</v>
      </c>
      <c r="ES113" s="1">
        <v>753919</v>
      </c>
      <c r="ET113" s="1">
        <v>42009</v>
      </c>
      <c r="EU113" s="1">
        <v>68406</v>
      </c>
      <c r="EV113" s="1">
        <v>59688</v>
      </c>
      <c r="EW113" s="1">
        <v>0</v>
      </c>
      <c r="EX113" s="1">
        <v>0</v>
      </c>
      <c r="EY113" s="1">
        <v>20026</v>
      </c>
      <c r="EZ113" s="1">
        <v>74470</v>
      </c>
      <c r="FA113" s="1">
        <v>0</v>
      </c>
      <c r="FB113" s="1">
        <v>1238</v>
      </c>
      <c r="FC113" s="1">
        <v>35800</v>
      </c>
      <c r="FD113" s="1">
        <v>51471</v>
      </c>
      <c r="FE113" s="1">
        <v>25783</v>
      </c>
      <c r="FF113" s="1">
        <v>3944</v>
      </c>
      <c r="FG113" s="1">
        <v>60115</v>
      </c>
      <c r="FH113" s="1">
        <v>21171</v>
      </c>
      <c r="FI113" s="1">
        <v>5246</v>
      </c>
      <c r="FJ113" s="1">
        <v>201860</v>
      </c>
      <c r="FK113" s="1">
        <v>3121154</v>
      </c>
      <c r="FL113" s="1">
        <v>0</v>
      </c>
      <c r="FM113" s="1">
        <v>9985</v>
      </c>
      <c r="FN113" s="1">
        <v>91667</v>
      </c>
      <c r="FO113" s="1">
        <v>79862</v>
      </c>
      <c r="FP113" s="1">
        <v>830902</v>
      </c>
      <c r="FQ113" s="1">
        <v>10836</v>
      </c>
      <c r="FR113" s="1">
        <v>18831</v>
      </c>
      <c r="FS113" s="1">
        <v>10383</v>
      </c>
      <c r="FT113" s="1">
        <v>0</v>
      </c>
      <c r="FU113" s="1">
        <v>3026</v>
      </c>
      <c r="FV113" s="1">
        <v>112</v>
      </c>
      <c r="FW113" s="1">
        <v>51995</v>
      </c>
      <c r="FX113" s="1">
        <v>105877</v>
      </c>
      <c r="FY113" s="1">
        <v>26209</v>
      </c>
      <c r="FZ113" s="1">
        <v>0</v>
      </c>
      <c r="GA113" s="1">
        <v>44906</v>
      </c>
      <c r="GB113" s="1">
        <v>28209966</v>
      </c>
      <c r="GC113" s="1">
        <v>208640</v>
      </c>
      <c r="GD113" s="1">
        <v>3188643</v>
      </c>
      <c r="GE113" s="1">
        <v>116472</v>
      </c>
      <c r="GF113" s="1">
        <v>26101163</v>
      </c>
      <c r="GG113" s="1">
        <v>14201514</v>
      </c>
      <c r="GH113" s="1">
        <v>1002</v>
      </c>
      <c r="GI113" s="1">
        <v>43817434</v>
      </c>
      <c r="GJ113" s="19">
        <v>72027400</v>
      </c>
      <c r="GK113" s="1">
        <v>0</v>
      </c>
      <c r="GL113" s="1">
        <v>0</v>
      </c>
      <c r="GM113" s="1">
        <v>0</v>
      </c>
      <c r="GN113" s="1">
        <v>0</v>
      </c>
      <c r="GO113" s="1">
        <v>0</v>
      </c>
      <c r="GP113" s="1">
        <v>0</v>
      </c>
      <c r="GQ113" s="1">
        <v>0</v>
      </c>
      <c r="GR113" s="1">
        <v>0</v>
      </c>
      <c r="GS113" s="1">
        <v>0</v>
      </c>
      <c r="GT113" s="1">
        <v>72027400</v>
      </c>
      <c r="GU113" s="1">
        <v>72027400</v>
      </c>
    </row>
    <row r="114" spans="1:203">
      <c r="A114" s="214"/>
      <c r="B114" s="2" t="s">
        <v>309</v>
      </c>
      <c r="C114" s="1" t="s">
        <v>83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334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4883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3771</v>
      </c>
      <c r="AS114" s="1">
        <v>0</v>
      </c>
      <c r="AT114" s="1">
        <v>0</v>
      </c>
      <c r="AU114" s="1">
        <v>0</v>
      </c>
      <c r="AV114" s="1">
        <v>534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 s="1">
        <v>0</v>
      </c>
      <c r="BY114" s="1">
        <v>0</v>
      </c>
      <c r="BZ114" s="1">
        <v>0</v>
      </c>
      <c r="CA114" s="1">
        <v>0</v>
      </c>
      <c r="CB114" s="1">
        <v>0</v>
      </c>
      <c r="CC114" s="1">
        <v>0</v>
      </c>
      <c r="CD114" s="1">
        <v>0</v>
      </c>
      <c r="CE114" s="1">
        <v>0</v>
      </c>
      <c r="CF114" s="1">
        <v>0</v>
      </c>
      <c r="CG114" s="1">
        <v>0</v>
      </c>
      <c r="CH114" s="1">
        <v>1330</v>
      </c>
      <c r="CI114" s="1">
        <v>0</v>
      </c>
      <c r="CJ114" s="1">
        <v>0</v>
      </c>
      <c r="CK114" s="1">
        <v>0</v>
      </c>
      <c r="CL114" s="1">
        <v>0</v>
      </c>
      <c r="CM114" s="1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0</v>
      </c>
      <c r="DA114" s="1">
        <v>0</v>
      </c>
      <c r="DB114" s="1">
        <v>0</v>
      </c>
      <c r="DC114" s="1">
        <v>0</v>
      </c>
      <c r="DD114" s="1">
        <v>0</v>
      </c>
      <c r="DE114" s="1">
        <v>0</v>
      </c>
      <c r="DF114" s="1">
        <v>0</v>
      </c>
      <c r="DG114" s="1">
        <v>0</v>
      </c>
      <c r="DH114" s="1">
        <v>1026255</v>
      </c>
      <c r="DI114" s="1">
        <v>0</v>
      </c>
      <c r="DJ114" s="1">
        <v>536</v>
      </c>
      <c r="DK114" s="1">
        <v>0</v>
      </c>
      <c r="DL114" s="1">
        <v>0</v>
      </c>
      <c r="DM114" s="1">
        <v>0</v>
      </c>
      <c r="DN114" s="1">
        <v>4445</v>
      </c>
      <c r="DO114" s="1">
        <v>0</v>
      </c>
      <c r="DP114" s="1">
        <v>6</v>
      </c>
      <c r="DQ114" s="1">
        <v>0</v>
      </c>
      <c r="DR114" s="1">
        <v>0</v>
      </c>
      <c r="DS114" s="1">
        <v>0</v>
      </c>
      <c r="DT114" s="1">
        <v>0</v>
      </c>
      <c r="DU114" s="1">
        <v>0</v>
      </c>
      <c r="DV114" s="1">
        <v>13316</v>
      </c>
      <c r="DW114" s="1">
        <v>0</v>
      </c>
      <c r="DX114" s="1">
        <v>0</v>
      </c>
      <c r="DY114" s="1">
        <v>8179</v>
      </c>
      <c r="DZ114" s="1">
        <v>0</v>
      </c>
      <c r="EA114" s="1">
        <v>60944</v>
      </c>
      <c r="EB114" s="1">
        <v>0</v>
      </c>
      <c r="EC114" s="1">
        <v>0</v>
      </c>
      <c r="ED114" s="1">
        <v>0</v>
      </c>
      <c r="EE114" s="1">
        <v>0</v>
      </c>
      <c r="EF114" s="1">
        <v>0</v>
      </c>
      <c r="EG114" s="1">
        <v>113857</v>
      </c>
      <c r="EH114" s="1">
        <v>6887</v>
      </c>
      <c r="EI114" s="1">
        <v>7448</v>
      </c>
      <c r="EJ114" s="1">
        <v>0</v>
      </c>
      <c r="EK114" s="1">
        <v>0</v>
      </c>
      <c r="EL114" s="1">
        <v>3256</v>
      </c>
      <c r="EM114" s="1">
        <v>0</v>
      </c>
      <c r="EN114" s="1">
        <v>0</v>
      </c>
      <c r="EO114" s="1">
        <v>0</v>
      </c>
      <c r="EP114" s="1">
        <v>0</v>
      </c>
      <c r="EQ114" s="1">
        <v>0</v>
      </c>
      <c r="ER114" s="1">
        <v>171065</v>
      </c>
      <c r="ES114" s="1">
        <v>83813</v>
      </c>
      <c r="ET114" s="1">
        <v>97373</v>
      </c>
      <c r="EU114" s="1">
        <v>80713</v>
      </c>
      <c r="EV114" s="1">
        <v>567</v>
      </c>
      <c r="EW114" s="1">
        <v>1304</v>
      </c>
      <c r="EX114" s="1">
        <v>16362</v>
      </c>
      <c r="EY114" s="1">
        <v>7866</v>
      </c>
      <c r="EZ114" s="1">
        <v>0</v>
      </c>
      <c r="FA114" s="1">
        <v>0</v>
      </c>
      <c r="FB114" s="1">
        <v>836</v>
      </c>
      <c r="FC114" s="1">
        <v>0</v>
      </c>
      <c r="FD114" s="1">
        <v>71012</v>
      </c>
      <c r="FE114" s="1">
        <v>17784</v>
      </c>
      <c r="FF114" s="1">
        <v>2514</v>
      </c>
      <c r="FG114" s="1">
        <v>0</v>
      </c>
      <c r="FH114" s="1">
        <v>0</v>
      </c>
      <c r="FI114" s="1">
        <v>0</v>
      </c>
      <c r="FJ114" s="1">
        <v>121114</v>
      </c>
      <c r="FK114" s="1">
        <v>29213</v>
      </c>
      <c r="FL114" s="1">
        <v>0</v>
      </c>
      <c r="FM114" s="1">
        <v>17816</v>
      </c>
      <c r="FN114" s="1">
        <v>1590020</v>
      </c>
      <c r="FO114" s="1">
        <v>32539</v>
      </c>
      <c r="FP114" s="1">
        <v>225357</v>
      </c>
      <c r="FQ114" s="1">
        <v>9341</v>
      </c>
      <c r="FR114" s="1">
        <v>1069</v>
      </c>
      <c r="FS114" s="1">
        <v>2153</v>
      </c>
      <c r="FT114" s="1">
        <v>13190</v>
      </c>
      <c r="FU114" s="1">
        <v>12881</v>
      </c>
      <c r="FV114" s="1">
        <v>44</v>
      </c>
      <c r="FW114" s="1">
        <v>103843</v>
      </c>
      <c r="FX114" s="1">
        <v>61326</v>
      </c>
      <c r="FY114" s="1">
        <v>385026</v>
      </c>
      <c r="FZ114" s="1">
        <v>0</v>
      </c>
      <c r="GA114" s="1">
        <v>200385</v>
      </c>
      <c r="GB114" s="1">
        <v>4612507</v>
      </c>
      <c r="GC114" s="1">
        <v>802228</v>
      </c>
      <c r="GD114" s="1">
        <v>0</v>
      </c>
      <c r="GE114" s="1">
        <v>16727105</v>
      </c>
      <c r="GF114" s="1">
        <v>-9970461</v>
      </c>
      <c r="GG114" s="1">
        <v>28708844</v>
      </c>
      <c r="GH114" s="1">
        <v>0</v>
      </c>
      <c r="GI114" s="1">
        <v>36267716</v>
      </c>
      <c r="GJ114" s="19">
        <v>40880223</v>
      </c>
      <c r="GK114" s="1">
        <v>0</v>
      </c>
      <c r="GL114" s="1">
        <v>0</v>
      </c>
      <c r="GM114" s="1">
        <v>0</v>
      </c>
      <c r="GN114" s="1">
        <v>0</v>
      </c>
      <c r="GO114" s="1">
        <v>0</v>
      </c>
      <c r="GP114" s="1">
        <v>0</v>
      </c>
      <c r="GQ114" s="1">
        <v>0</v>
      </c>
      <c r="GR114" s="1">
        <v>0</v>
      </c>
      <c r="GS114" s="1">
        <v>0</v>
      </c>
      <c r="GT114" s="1">
        <v>40880223</v>
      </c>
      <c r="GU114" s="1">
        <v>40880223</v>
      </c>
    </row>
    <row r="115" spans="1:203">
      <c r="A115" s="214"/>
      <c r="B115" s="2" t="s">
        <v>310</v>
      </c>
      <c r="C115" s="1" t="s">
        <v>126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2836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0</v>
      </c>
      <c r="CB115" s="1">
        <v>0</v>
      </c>
      <c r="CC115" s="1">
        <v>0</v>
      </c>
      <c r="CD115" s="1">
        <v>0</v>
      </c>
      <c r="CE115" s="1">
        <v>262885</v>
      </c>
      <c r="CF115" s="1">
        <v>0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76835</v>
      </c>
      <c r="DA115" s="1">
        <v>0</v>
      </c>
      <c r="DB115" s="1">
        <v>0</v>
      </c>
      <c r="DC115" s="1">
        <v>0</v>
      </c>
      <c r="DD115" s="1">
        <v>0</v>
      </c>
      <c r="DE115" s="1">
        <v>0</v>
      </c>
      <c r="DF115" s="1">
        <v>0</v>
      </c>
      <c r="DG115" s="1">
        <v>0</v>
      </c>
      <c r="DH115" s="1">
        <v>0</v>
      </c>
      <c r="DI115" s="1">
        <v>149841</v>
      </c>
      <c r="DJ115" s="1">
        <v>0</v>
      </c>
      <c r="DK115" s="1">
        <v>0</v>
      </c>
      <c r="DL115" s="1">
        <v>0</v>
      </c>
      <c r="DM115" s="1">
        <v>0</v>
      </c>
      <c r="DN115" s="1">
        <v>0</v>
      </c>
      <c r="DO115" s="1">
        <v>0</v>
      </c>
      <c r="DP115" s="1">
        <v>0</v>
      </c>
      <c r="DQ115" s="1">
        <v>111338</v>
      </c>
      <c r="DR115" s="1">
        <v>0</v>
      </c>
      <c r="DS115" s="1">
        <v>0</v>
      </c>
      <c r="DT115" s="1">
        <v>0</v>
      </c>
      <c r="DU115" s="1">
        <v>0</v>
      </c>
      <c r="DV115" s="1">
        <v>97227</v>
      </c>
      <c r="DW115" s="1">
        <v>0</v>
      </c>
      <c r="DX115" s="1">
        <v>0</v>
      </c>
      <c r="DY115" s="1">
        <v>0</v>
      </c>
      <c r="DZ115" s="1">
        <v>0</v>
      </c>
      <c r="EA115" s="1">
        <v>0</v>
      </c>
      <c r="EB115" s="1">
        <v>0</v>
      </c>
      <c r="EC115" s="1">
        <v>0</v>
      </c>
      <c r="ED115" s="1">
        <v>0</v>
      </c>
      <c r="EE115" s="1">
        <v>0</v>
      </c>
      <c r="EF115" s="1">
        <v>0</v>
      </c>
      <c r="EG115" s="1">
        <v>0</v>
      </c>
      <c r="EH115" s="1">
        <v>0</v>
      </c>
      <c r="EI115" s="1">
        <v>0</v>
      </c>
      <c r="EJ115" s="1">
        <v>0</v>
      </c>
      <c r="EK115" s="1">
        <v>11607969</v>
      </c>
      <c r="EL115" s="1">
        <v>9187093</v>
      </c>
      <c r="EM115" s="1">
        <v>23386</v>
      </c>
      <c r="EN115" s="1">
        <v>508100</v>
      </c>
      <c r="EO115" s="1">
        <v>223736</v>
      </c>
      <c r="EP115" s="1">
        <v>8904</v>
      </c>
      <c r="EQ115" s="1">
        <v>965674</v>
      </c>
      <c r="ER115" s="1">
        <v>0</v>
      </c>
      <c r="ES115" s="1">
        <v>0</v>
      </c>
      <c r="ET115" s="1">
        <v>0</v>
      </c>
      <c r="EU115" s="1">
        <v>0</v>
      </c>
      <c r="EV115" s="1">
        <v>183</v>
      </c>
      <c r="EW115" s="1">
        <v>0</v>
      </c>
      <c r="EX115" s="1">
        <v>0</v>
      </c>
      <c r="EY115" s="1">
        <v>0</v>
      </c>
      <c r="EZ115" s="1">
        <v>0</v>
      </c>
      <c r="FA115" s="1">
        <v>0</v>
      </c>
      <c r="FB115" s="1">
        <v>0</v>
      </c>
      <c r="FC115" s="1">
        <v>0</v>
      </c>
      <c r="FD115" s="1">
        <v>0</v>
      </c>
      <c r="FE115" s="1">
        <v>0</v>
      </c>
      <c r="FF115" s="1">
        <v>0</v>
      </c>
      <c r="FG115" s="1">
        <v>0</v>
      </c>
      <c r="FH115" s="1">
        <v>0</v>
      </c>
      <c r="FI115" s="1">
        <v>0</v>
      </c>
      <c r="FJ115" s="1">
        <v>0</v>
      </c>
      <c r="FK115" s="1">
        <v>0</v>
      </c>
      <c r="FL115" s="1">
        <v>0</v>
      </c>
      <c r="FM115" s="1">
        <v>0</v>
      </c>
      <c r="FN115" s="1">
        <v>0</v>
      </c>
      <c r="FO115" s="1">
        <v>0</v>
      </c>
      <c r="FP115" s="1">
        <v>0</v>
      </c>
      <c r="FQ115" s="1">
        <v>0</v>
      </c>
      <c r="FR115" s="1">
        <v>0</v>
      </c>
      <c r="FS115" s="1">
        <v>0</v>
      </c>
      <c r="FT115" s="1">
        <v>0</v>
      </c>
      <c r="FU115" s="1">
        <v>0</v>
      </c>
      <c r="FV115" s="1">
        <v>0</v>
      </c>
      <c r="FW115" s="1">
        <v>0</v>
      </c>
      <c r="FX115" s="1">
        <v>0</v>
      </c>
      <c r="FY115" s="1">
        <v>14579</v>
      </c>
      <c r="FZ115" s="1">
        <v>0</v>
      </c>
      <c r="GA115" s="1">
        <v>1102389</v>
      </c>
      <c r="GB115" s="1">
        <v>24342975</v>
      </c>
      <c r="GC115" s="1">
        <v>357781</v>
      </c>
      <c r="GD115" s="1">
        <v>0</v>
      </c>
      <c r="GE115" s="1">
        <v>6724503</v>
      </c>
      <c r="GF115" s="1">
        <v>42750519</v>
      </c>
      <c r="GG115" s="1">
        <v>29032112</v>
      </c>
      <c r="GH115" s="1">
        <v>0</v>
      </c>
      <c r="GI115" s="1">
        <v>78864915</v>
      </c>
      <c r="GJ115" s="19">
        <v>103207890</v>
      </c>
      <c r="GK115" s="1">
        <v>0</v>
      </c>
      <c r="GL115" s="1">
        <v>0</v>
      </c>
      <c r="GM115" s="1">
        <v>0</v>
      </c>
      <c r="GN115" s="1">
        <v>0</v>
      </c>
      <c r="GO115" s="1">
        <v>0</v>
      </c>
      <c r="GP115" s="1">
        <v>0</v>
      </c>
      <c r="GQ115" s="1">
        <v>0</v>
      </c>
      <c r="GR115" s="1">
        <v>0</v>
      </c>
      <c r="GS115" s="1">
        <v>0</v>
      </c>
      <c r="GT115" s="1">
        <v>103207890</v>
      </c>
      <c r="GU115" s="1">
        <v>103207890</v>
      </c>
    </row>
    <row r="116" spans="1:203">
      <c r="A116" s="214"/>
      <c r="B116" s="2" t="s">
        <v>311</v>
      </c>
      <c r="C116" s="1" t="s">
        <v>16</v>
      </c>
      <c r="D116" s="1">
        <v>4181</v>
      </c>
      <c r="E116" s="1">
        <v>161</v>
      </c>
      <c r="F116" s="1">
        <v>123</v>
      </c>
      <c r="G116" s="1">
        <v>956</v>
      </c>
      <c r="H116" s="1">
        <v>357</v>
      </c>
      <c r="I116" s="1">
        <v>801</v>
      </c>
      <c r="J116" s="1">
        <v>10587</v>
      </c>
      <c r="K116" s="1">
        <v>30259</v>
      </c>
      <c r="L116" s="1">
        <v>3961</v>
      </c>
      <c r="M116" s="1">
        <v>0</v>
      </c>
      <c r="N116" s="1">
        <v>1200</v>
      </c>
      <c r="O116" s="1">
        <v>24</v>
      </c>
      <c r="P116" s="1">
        <v>37</v>
      </c>
      <c r="Q116" s="1">
        <v>2780</v>
      </c>
      <c r="R116" s="1">
        <v>188</v>
      </c>
      <c r="S116" s="1">
        <v>16965</v>
      </c>
      <c r="T116" s="1">
        <v>172436</v>
      </c>
      <c r="U116" s="1">
        <v>82154</v>
      </c>
      <c r="V116" s="1">
        <v>70066</v>
      </c>
      <c r="W116" s="1">
        <v>5817</v>
      </c>
      <c r="X116" s="1">
        <v>23101</v>
      </c>
      <c r="Y116" s="1">
        <v>3603</v>
      </c>
      <c r="Z116" s="1">
        <v>1232</v>
      </c>
      <c r="AA116" s="1">
        <v>24891</v>
      </c>
      <c r="AB116" s="1">
        <v>1188</v>
      </c>
      <c r="AC116" s="1">
        <v>0</v>
      </c>
      <c r="AD116" s="1">
        <v>0</v>
      </c>
      <c r="AE116" s="1">
        <v>641</v>
      </c>
      <c r="AF116" s="1">
        <v>19618</v>
      </c>
      <c r="AG116" s="1">
        <v>0</v>
      </c>
      <c r="AH116" s="1">
        <v>0</v>
      </c>
      <c r="AI116" s="1">
        <v>455</v>
      </c>
      <c r="AJ116" s="1">
        <v>15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6923</v>
      </c>
      <c r="AQ116" s="1">
        <v>59109</v>
      </c>
      <c r="AR116" s="1">
        <v>9117</v>
      </c>
      <c r="AS116" s="1">
        <v>43161</v>
      </c>
      <c r="AT116" s="1">
        <v>99009</v>
      </c>
      <c r="AU116" s="1">
        <v>55925</v>
      </c>
      <c r="AV116" s="1">
        <v>179656</v>
      </c>
      <c r="AW116" s="1">
        <v>216476</v>
      </c>
      <c r="AX116" s="1">
        <v>4237</v>
      </c>
      <c r="AY116" s="1">
        <v>9495</v>
      </c>
      <c r="AZ116" s="1">
        <v>0</v>
      </c>
      <c r="BA116" s="1">
        <v>12982</v>
      </c>
      <c r="BB116" s="1">
        <v>0</v>
      </c>
      <c r="BC116" s="1">
        <v>1047</v>
      </c>
      <c r="BD116" s="1">
        <v>31949</v>
      </c>
      <c r="BE116" s="1">
        <v>47</v>
      </c>
      <c r="BF116" s="1">
        <v>2438</v>
      </c>
      <c r="BG116" s="1">
        <v>1024</v>
      </c>
      <c r="BH116" s="1">
        <v>0</v>
      </c>
      <c r="BI116" s="1">
        <v>157</v>
      </c>
      <c r="BJ116" s="1">
        <v>1418</v>
      </c>
      <c r="BK116" s="1">
        <v>11264</v>
      </c>
      <c r="BL116" s="1">
        <v>0</v>
      </c>
      <c r="BM116" s="1">
        <v>8011</v>
      </c>
      <c r="BN116" s="1">
        <v>964548</v>
      </c>
      <c r="BO116" s="1">
        <v>1129388</v>
      </c>
      <c r="BP116" s="1">
        <v>600</v>
      </c>
      <c r="BQ116" s="1">
        <v>124</v>
      </c>
      <c r="BR116" s="1">
        <v>5869</v>
      </c>
      <c r="BS116" s="1">
        <v>47125</v>
      </c>
      <c r="BT116" s="1">
        <v>267</v>
      </c>
      <c r="BU116" s="1">
        <v>10969</v>
      </c>
      <c r="BV116" s="1">
        <v>3733</v>
      </c>
      <c r="BW116" s="1">
        <v>48898</v>
      </c>
      <c r="BX116" s="1">
        <v>3601</v>
      </c>
      <c r="BY116" s="1">
        <v>11294</v>
      </c>
      <c r="BZ116" s="1">
        <v>0</v>
      </c>
      <c r="CA116" s="1">
        <v>20169</v>
      </c>
      <c r="CB116" s="1">
        <v>168142</v>
      </c>
      <c r="CC116" s="1">
        <v>16878</v>
      </c>
      <c r="CD116" s="1">
        <v>38733</v>
      </c>
      <c r="CE116" s="1">
        <v>71832</v>
      </c>
      <c r="CF116" s="1">
        <v>14410</v>
      </c>
      <c r="CG116" s="1">
        <v>68547</v>
      </c>
      <c r="CH116" s="1">
        <v>36187</v>
      </c>
      <c r="CI116" s="1">
        <v>44215</v>
      </c>
      <c r="CJ116" s="1">
        <v>1211</v>
      </c>
      <c r="CK116" s="1">
        <v>18035</v>
      </c>
      <c r="CL116" s="1">
        <v>39200</v>
      </c>
      <c r="CM116" s="1">
        <v>45102</v>
      </c>
      <c r="CN116" s="1">
        <v>510</v>
      </c>
      <c r="CO116" s="1">
        <v>25662</v>
      </c>
      <c r="CP116" s="1">
        <v>1733</v>
      </c>
      <c r="CQ116" s="1">
        <v>10118</v>
      </c>
      <c r="CR116" s="1">
        <v>12289</v>
      </c>
      <c r="CS116" s="1">
        <v>1237</v>
      </c>
      <c r="CT116" s="1">
        <v>63360</v>
      </c>
      <c r="CU116" s="1">
        <v>73221</v>
      </c>
      <c r="CV116" s="1">
        <v>3154</v>
      </c>
      <c r="CW116" s="1">
        <v>35096</v>
      </c>
      <c r="CX116" s="1">
        <v>11619</v>
      </c>
      <c r="CY116" s="1">
        <v>15370</v>
      </c>
      <c r="CZ116" s="1">
        <v>363</v>
      </c>
      <c r="DA116" s="1">
        <v>587</v>
      </c>
      <c r="DB116" s="1">
        <v>64278</v>
      </c>
      <c r="DC116" s="1">
        <v>28494</v>
      </c>
      <c r="DD116" s="1">
        <v>15713</v>
      </c>
      <c r="DE116" s="1">
        <v>36295</v>
      </c>
      <c r="DF116" s="1">
        <v>5849</v>
      </c>
      <c r="DG116" s="1">
        <v>36649</v>
      </c>
      <c r="DH116" s="1">
        <v>144863</v>
      </c>
      <c r="DI116" s="1">
        <v>128943</v>
      </c>
      <c r="DJ116" s="1">
        <v>311813</v>
      </c>
      <c r="DK116" s="1">
        <v>772776</v>
      </c>
      <c r="DL116" s="1">
        <v>118268</v>
      </c>
      <c r="DM116" s="1">
        <v>28763</v>
      </c>
      <c r="DN116" s="1">
        <v>430343</v>
      </c>
      <c r="DO116" s="1">
        <v>738470</v>
      </c>
      <c r="DP116" s="1">
        <v>89591</v>
      </c>
      <c r="DQ116" s="1">
        <v>174135</v>
      </c>
      <c r="DR116" s="1">
        <v>38081</v>
      </c>
      <c r="DS116" s="1">
        <v>114681</v>
      </c>
      <c r="DT116" s="1">
        <v>561023</v>
      </c>
      <c r="DU116" s="1">
        <v>1271014</v>
      </c>
      <c r="DV116" s="1">
        <v>105926</v>
      </c>
      <c r="DW116" s="1">
        <v>36734</v>
      </c>
      <c r="DX116" s="1">
        <v>692509</v>
      </c>
      <c r="DY116" s="1">
        <v>126872</v>
      </c>
      <c r="DZ116" s="1">
        <v>722155</v>
      </c>
      <c r="EA116" s="1">
        <v>49543</v>
      </c>
      <c r="EB116" s="1">
        <v>31648</v>
      </c>
      <c r="EC116" s="1">
        <v>6018</v>
      </c>
      <c r="ED116" s="1">
        <v>17075</v>
      </c>
      <c r="EE116" s="1">
        <v>174624</v>
      </c>
      <c r="EF116" s="1">
        <v>48431</v>
      </c>
      <c r="EG116" s="1">
        <v>46426</v>
      </c>
      <c r="EH116" s="1">
        <v>71870</v>
      </c>
      <c r="EI116" s="1">
        <v>117871</v>
      </c>
      <c r="EJ116" s="1">
        <v>3481</v>
      </c>
      <c r="EK116" s="1">
        <v>810677</v>
      </c>
      <c r="EL116" s="1">
        <v>241035</v>
      </c>
      <c r="EM116" s="1">
        <v>4322</v>
      </c>
      <c r="EN116" s="1">
        <v>482687</v>
      </c>
      <c r="EO116" s="1">
        <v>11667</v>
      </c>
      <c r="EP116" s="1">
        <v>3125</v>
      </c>
      <c r="EQ116" s="1">
        <v>254176</v>
      </c>
      <c r="ER116" s="1">
        <v>45149</v>
      </c>
      <c r="ES116" s="1">
        <v>3887</v>
      </c>
      <c r="ET116" s="1">
        <v>41625</v>
      </c>
      <c r="EU116" s="1">
        <v>18775</v>
      </c>
      <c r="EV116" s="1">
        <v>86334</v>
      </c>
      <c r="EW116" s="1">
        <v>22838</v>
      </c>
      <c r="EX116" s="1">
        <v>3399</v>
      </c>
      <c r="EY116" s="1">
        <v>9934</v>
      </c>
      <c r="EZ116" s="1">
        <v>1760</v>
      </c>
      <c r="FA116" s="1">
        <v>2236</v>
      </c>
      <c r="FB116" s="1">
        <v>5826</v>
      </c>
      <c r="FC116" s="1">
        <v>124301</v>
      </c>
      <c r="FD116" s="1">
        <v>470085</v>
      </c>
      <c r="FE116" s="1">
        <v>29090</v>
      </c>
      <c r="FF116" s="1">
        <v>1766</v>
      </c>
      <c r="FG116" s="1">
        <v>31217</v>
      </c>
      <c r="FH116" s="1">
        <v>3399</v>
      </c>
      <c r="FI116" s="1">
        <v>657</v>
      </c>
      <c r="FJ116" s="1">
        <v>8095</v>
      </c>
      <c r="FK116" s="1">
        <v>6526</v>
      </c>
      <c r="FL116" s="1">
        <v>0</v>
      </c>
      <c r="FM116" s="1">
        <v>2605</v>
      </c>
      <c r="FN116" s="1">
        <v>2942</v>
      </c>
      <c r="FO116" s="1">
        <v>25538</v>
      </c>
      <c r="FP116" s="1">
        <v>113497</v>
      </c>
      <c r="FQ116" s="1">
        <v>0</v>
      </c>
      <c r="FR116" s="1">
        <v>24329</v>
      </c>
      <c r="FS116" s="1">
        <v>84</v>
      </c>
      <c r="FT116" s="1">
        <v>0</v>
      </c>
      <c r="FU116" s="1">
        <v>57761</v>
      </c>
      <c r="FV116" s="1">
        <v>12</v>
      </c>
      <c r="FW116" s="1">
        <v>2048</v>
      </c>
      <c r="FX116" s="1">
        <v>144838</v>
      </c>
      <c r="FY116" s="1">
        <v>20678</v>
      </c>
      <c r="FZ116" s="1">
        <v>0</v>
      </c>
      <c r="GA116" s="1">
        <v>162514</v>
      </c>
      <c r="GB116" s="1">
        <v>14937297</v>
      </c>
      <c r="GC116" s="1">
        <v>1456943</v>
      </c>
      <c r="GD116" s="1">
        <v>256277</v>
      </c>
      <c r="GE116" s="1">
        <v>390099</v>
      </c>
      <c r="GF116" s="1">
        <v>-7460132</v>
      </c>
      <c r="GG116" s="1">
        <v>171789142</v>
      </c>
      <c r="GH116" s="1">
        <v>9489563</v>
      </c>
      <c r="GI116" s="1">
        <v>175921892</v>
      </c>
      <c r="GJ116" s="19">
        <v>190859189</v>
      </c>
      <c r="GK116" s="1">
        <v>0</v>
      </c>
      <c r="GL116" s="1">
        <v>0</v>
      </c>
      <c r="GM116" s="1">
        <v>0</v>
      </c>
      <c r="GN116" s="1">
        <v>0</v>
      </c>
      <c r="GO116" s="1">
        <v>0</v>
      </c>
      <c r="GP116" s="1">
        <v>0</v>
      </c>
      <c r="GQ116" s="1">
        <v>0</v>
      </c>
      <c r="GR116" s="1">
        <v>0</v>
      </c>
      <c r="GS116" s="1">
        <v>0</v>
      </c>
      <c r="GT116" s="1">
        <v>190859189</v>
      </c>
      <c r="GU116" s="1">
        <v>190859189</v>
      </c>
    </row>
    <row r="117" spans="1:203">
      <c r="A117" s="214"/>
      <c r="B117" s="2" t="s">
        <v>312</v>
      </c>
      <c r="C117" s="1" t="s">
        <v>121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31440</v>
      </c>
      <c r="AF117" s="1">
        <v>6779</v>
      </c>
      <c r="AG117" s="1">
        <v>0</v>
      </c>
      <c r="AH117" s="1">
        <v>1122621</v>
      </c>
      <c r="AI117" s="1">
        <v>0</v>
      </c>
      <c r="AJ117" s="1">
        <v>144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1">
        <v>0</v>
      </c>
      <c r="DE117" s="1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4998739</v>
      </c>
      <c r="DL117" s="1">
        <v>1921950</v>
      </c>
      <c r="DM117" s="1">
        <v>0</v>
      </c>
      <c r="DN117" s="1">
        <v>1266141</v>
      </c>
      <c r="DO117" s="1">
        <v>0</v>
      </c>
      <c r="DP117" s="1">
        <v>0</v>
      </c>
      <c r="DQ117" s="1">
        <v>0</v>
      </c>
      <c r="DR117" s="1">
        <v>0</v>
      </c>
      <c r="DS117" s="1">
        <v>0</v>
      </c>
      <c r="DT117" s="1">
        <v>0</v>
      </c>
      <c r="DU117" s="1">
        <v>0</v>
      </c>
      <c r="DV117" s="1">
        <v>5456720</v>
      </c>
      <c r="DW117" s="1">
        <v>80041</v>
      </c>
      <c r="DX117" s="1">
        <v>8514815</v>
      </c>
      <c r="DY117" s="1">
        <v>1375409</v>
      </c>
      <c r="DZ117" s="1">
        <v>13857</v>
      </c>
      <c r="EA117" s="1">
        <v>0</v>
      </c>
      <c r="EB117" s="1">
        <v>0</v>
      </c>
      <c r="EC117" s="1">
        <v>0</v>
      </c>
      <c r="ED117" s="1">
        <v>0</v>
      </c>
      <c r="EE117" s="1">
        <v>0</v>
      </c>
      <c r="EF117" s="1">
        <v>0</v>
      </c>
      <c r="EG117" s="1">
        <v>0</v>
      </c>
      <c r="EH117" s="1">
        <v>543482</v>
      </c>
      <c r="EI117" s="1">
        <v>0</v>
      </c>
      <c r="EJ117" s="1">
        <v>0</v>
      </c>
      <c r="EK117" s="1">
        <v>0</v>
      </c>
      <c r="EL117" s="1">
        <v>0</v>
      </c>
      <c r="EM117" s="1">
        <v>0</v>
      </c>
      <c r="EN117" s="1">
        <v>0</v>
      </c>
      <c r="EO117" s="1">
        <v>0</v>
      </c>
      <c r="EP117" s="1">
        <v>0</v>
      </c>
      <c r="EQ117" s="1">
        <v>0</v>
      </c>
      <c r="ER117" s="1">
        <v>0</v>
      </c>
      <c r="ES117" s="1">
        <v>0</v>
      </c>
      <c r="ET117" s="1">
        <v>0</v>
      </c>
      <c r="EU117" s="1">
        <v>0</v>
      </c>
      <c r="EV117" s="1">
        <v>0</v>
      </c>
      <c r="EW117" s="1">
        <v>578372</v>
      </c>
      <c r="EX117" s="1">
        <v>55977</v>
      </c>
      <c r="EY117" s="1">
        <v>0</v>
      </c>
      <c r="EZ117" s="1">
        <v>190338</v>
      </c>
      <c r="FA117" s="1">
        <v>104238</v>
      </c>
      <c r="FB117" s="1">
        <v>3865</v>
      </c>
      <c r="FC117" s="1">
        <v>0</v>
      </c>
      <c r="FD117" s="1">
        <v>0</v>
      </c>
      <c r="FE117" s="1">
        <v>0</v>
      </c>
      <c r="FF117" s="1">
        <v>0</v>
      </c>
      <c r="FG117" s="1">
        <v>0</v>
      </c>
      <c r="FH117" s="1">
        <v>0</v>
      </c>
      <c r="FI117" s="1">
        <v>0</v>
      </c>
      <c r="FJ117" s="1">
        <v>0</v>
      </c>
      <c r="FK117" s="1">
        <v>0</v>
      </c>
      <c r="FL117" s="1">
        <v>0</v>
      </c>
      <c r="FM117" s="1">
        <v>0</v>
      </c>
      <c r="FN117" s="1">
        <v>0</v>
      </c>
      <c r="FO117" s="1">
        <v>0</v>
      </c>
      <c r="FP117" s="1">
        <v>0</v>
      </c>
      <c r="FQ117" s="1">
        <v>0</v>
      </c>
      <c r="FR117" s="1">
        <v>0</v>
      </c>
      <c r="FS117" s="1">
        <v>0</v>
      </c>
      <c r="FT117" s="1">
        <v>0</v>
      </c>
      <c r="FU117" s="1">
        <v>0</v>
      </c>
      <c r="FV117" s="1">
        <v>0</v>
      </c>
      <c r="FW117" s="1">
        <v>0</v>
      </c>
      <c r="FX117" s="1">
        <v>0</v>
      </c>
      <c r="FY117" s="1">
        <v>0</v>
      </c>
      <c r="FZ117" s="1">
        <v>0</v>
      </c>
      <c r="GA117" s="1">
        <v>761649</v>
      </c>
      <c r="GB117" s="1">
        <v>27026577</v>
      </c>
      <c r="GC117" s="1">
        <v>420329</v>
      </c>
      <c r="GD117" s="1">
        <v>0</v>
      </c>
      <c r="GE117" s="1">
        <v>5900947</v>
      </c>
      <c r="GF117" s="1">
        <v>-86701024</v>
      </c>
      <c r="GG117" s="1">
        <v>165099644</v>
      </c>
      <c r="GH117" s="1">
        <v>0</v>
      </c>
      <c r="GI117" s="1">
        <v>84719896</v>
      </c>
      <c r="GJ117" s="19">
        <v>111746473</v>
      </c>
      <c r="GK117" s="1">
        <v>0</v>
      </c>
      <c r="GL117" s="1">
        <v>0</v>
      </c>
      <c r="GM117" s="1">
        <v>0</v>
      </c>
      <c r="GN117" s="1">
        <v>0</v>
      </c>
      <c r="GO117" s="1">
        <v>0</v>
      </c>
      <c r="GP117" s="1">
        <v>0</v>
      </c>
      <c r="GQ117" s="1">
        <v>0</v>
      </c>
      <c r="GR117" s="1">
        <v>0</v>
      </c>
      <c r="GS117" s="1">
        <v>0</v>
      </c>
      <c r="GT117" s="1">
        <v>111746473</v>
      </c>
      <c r="GU117" s="1">
        <v>111746473</v>
      </c>
    </row>
    <row r="118" spans="1:203">
      <c r="A118" s="214"/>
      <c r="B118" s="2" t="s">
        <v>313</v>
      </c>
      <c r="C118" s="1" t="s">
        <v>17</v>
      </c>
      <c r="D118" s="1">
        <v>2491221</v>
      </c>
      <c r="E118" s="1">
        <v>635278</v>
      </c>
      <c r="F118" s="1">
        <v>1487</v>
      </c>
      <c r="G118" s="1">
        <v>551773</v>
      </c>
      <c r="H118" s="1">
        <v>1256</v>
      </c>
      <c r="I118" s="1">
        <v>38365</v>
      </c>
      <c r="J118" s="1">
        <v>1096162</v>
      </c>
      <c r="K118" s="1">
        <v>2121977</v>
      </c>
      <c r="L118" s="1">
        <v>1195765</v>
      </c>
      <c r="M118" s="1">
        <v>16910</v>
      </c>
      <c r="N118" s="1">
        <v>101542</v>
      </c>
      <c r="O118" s="1">
        <v>34</v>
      </c>
      <c r="P118" s="1">
        <v>165</v>
      </c>
      <c r="Q118" s="1">
        <v>3306</v>
      </c>
      <c r="R118" s="1">
        <v>8080</v>
      </c>
      <c r="S118" s="1">
        <v>615596</v>
      </c>
      <c r="T118" s="1">
        <v>380280</v>
      </c>
      <c r="U118" s="1">
        <v>72957</v>
      </c>
      <c r="V118" s="1">
        <v>993</v>
      </c>
      <c r="W118" s="1">
        <v>43</v>
      </c>
      <c r="X118" s="1">
        <v>0</v>
      </c>
      <c r="Y118" s="1">
        <v>64866</v>
      </c>
      <c r="Z118" s="1">
        <v>13479</v>
      </c>
      <c r="AA118" s="1">
        <v>464504</v>
      </c>
      <c r="AB118" s="1">
        <v>77030</v>
      </c>
      <c r="AC118" s="1">
        <v>0</v>
      </c>
      <c r="AD118" s="1">
        <v>0</v>
      </c>
      <c r="AE118" s="1">
        <v>893695</v>
      </c>
      <c r="AF118" s="1">
        <v>221669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2005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  <c r="DL118" s="1">
        <v>862740</v>
      </c>
      <c r="DM118" s="1">
        <v>0</v>
      </c>
      <c r="DN118" s="1">
        <v>0</v>
      </c>
      <c r="DO118" s="1">
        <v>0</v>
      </c>
      <c r="DP118" s="1">
        <v>0</v>
      </c>
      <c r="DQ118" s="1">
        <v>0</v>
      </c>
      <c r="DR118" s="1">
        <v>0</v>
      </c>
      <c r="DS118" s="1">
        <v>0</v>
      </c>
      <c r="DT118" s="1">
        <v>0</v>
      </c>
      <c r="DU118" s="1">
        <v>0</v>
      </c>
      <c r="DV118" s="1">
        <v>0</v>
      </c>
      <c r="DW118" s="1">
        <v>0</v>
      </c>
      <c r="DX118" s="1">
        <v>0</v>
      </c>
      <c r="DY118" s="1">
        <v>0</v>
      </c>
      <c r="DZ118" s="1">
        <v>0</v>
      </c>
      <c r="EA118" s="1">
        <v>0</v>
      </c>
      <c r="EB118" s="1">
        <v>0</v>
      </c>
      <c r="EC118" s="1">
        <v>0</v>
      </c>
      <c r="ED118" s="1">
        <v>0</v>
      </c>
      <c r="EE118" s="1">
        <v>0</v>
      </c>
      <c r="EF118" s="1">
        <v>0</v>
      </c>
      <c r="EG118" s="1">
        <v>0</v>
      </c>
      <c r="EH118" s="1">
        <v>0</v>
      </c>
      <c r="EI118" s="1">
        <v>0</v>
      </c>
      <c r="EJ118" s="1">
        <v>0</v>
      </c>
      <c r="EK118" s="1">
        <v>0</v>
      </c>
      <c r="EL118" s="1">
        <v>0</v>
      </c>
      <c r="EM118" s="1">
        <v>0</v>
      </c>
      <c r="EN118" s="1">
        <v>0</v>
      </c>
      <c r="EO118" s="1">
        <v>0</v>
      </c>
      <c r="EP118" s="1">
        <v>0</v>
      </c>
      <c r="EQ118" s="1">
        <v>0</v>
      </c>
      <c r="ER118" s="1">
        <v>0</v>
      </c>
      <c r="ES118" s="1">
        <v>0</v>
      </c>
      <c r="ET118" s="1">
        <v>0</v>
      </c>
      <c r="EU118" s="1">
        <v>0</v>
      </c>
      <c r="EV118" s="1">
        <v>0</v>
      </c>
      <c r="EW118" s="1">
        <v>0</v>
      </c>
      <c r="EX118" s="1">
        <v>0</v>
      </c>
      <c r="EY118" s="1">
        <v>0</v>
      </c>
      <c r="EZ118" s="1">
        <v>0</v>
      </c>
      <c r="FA118" s="1">
        <v>0</v>
      </c>
      <c r="FB118" s="1">
        <v>0</v>
      </c>
      <c r="FC118" s="1">
        <v>0</v>
      </c>
      <c r="FD118" s="1">
        <v>0</v>
      </c>
      <c r="FE118" s="1">
        <v>0</v>
      </c>
      <c r="FF118" s="1">
        <v>0</v>
      </c>
      <c r="FG118" s="1">
        <v>0</v>
      </c>
      <c r="FH118" s="1">
        <v>0</v>
      </c>
      <c r="FI118" s="1">
        <v>0</v>
      </c>
      <c r="FJ118" s="1">
        <v>0</v>
      </c>
      <c r="FK118" s="1">
        <v>0</v>
      </c>
      <c r="FL118" s="1">
        <v>0</v>
      </c>
      <c r="FM118" s="1">
        <v>0</v>
      </c>
      <c r="FN118" s="1">
        <v>99918</v>
      </c>
      <c r="FO118" s="1">
        <v>0</v>
      </c>
      <c r="FP118" s="1">
        <v>0</v>
      </c>
      <c r="FQ118" s="1">
        <v>0</v>
      </c>
      <c r="FR118" s="1">
        <v>6277</v>
      </c>
      <c r="FS118" s="1">
        <v>0</v>
      </c>
      <c r="FT118" s="1">
        <v>0</v>
      </c>
      <c r="FU118" s="1">
        <v>0</v>
      </c>
      <c r="FV118" s="1">
        <v>0</v>
      </c>
      <c r="FW118" s="1">
        <v>16888</v>
      </c>
      <c r="FX118" s="1">
        <v>0</v>
      </c>
      <c r="FY118" s="1">
        <v>0</v>
      </c>
      <c r="FZ118" s="1">
        <v>0</v>
      </c>
      <c r="GA118" s="1">
        <v>701279</v>
      </c>
      <c r="GB118" s="1">
        <v>12757540</v>
      </c>
      <c r="GC118" s="1">
        <v>39857</v>
      </c>
      <c r="GD118" s="1">
        <v>5712309</v>
      </c>
      <c r="GE118" s="1">
        <v>1788244</v>
      </c>
      <c r="GF118" s="1">
        <v>-7431889</v>
      </c>
      <c r="GG118" s="1">
        <v>18857208</v>
      </c>
      <c r="GH118" s="1">
        <v>0</v>
      </c>
      <c r="GI118" s="1">
        <v>18965729</v>
      </c>
      <c r="GJ118" s="19">
        <v>31723269</v>
      </c>
      <c r="GK118" s="1">
        <v>0</v>
      </c>
      <c r="GL118" s="1">
        <v>0</v>
      </c>
      <c r="GM118" s="1">
        <v>0</v>
      </c>
      <c r="GN118" s="1">
        <v>0</v>
      </c>
      <c r="GO118" s="1">
        <v>0</v>
      </c>
      <c r="GP118" s="1">
        <v>0</v>
      </c>
      <c r="GQ118" s="1">
        <v>0</v>
      </c>
      <c r="GR118" s="1">
        <v>0</v>
      </c>
      <c r="GS118" s="1">
        <v>0</v>
      </c>
      <c r="GT118" s="1">
        <v>31723269</v>
      </c>
      <c r="GU118" s="1">
        <v>31723269</v>
      </c>
    </row>
    <row r="119" spans="1:203">
      <c r="A119" s="214"/>
      <c r="B119" s="2" t="s">
        <v>314</v>
      </c>
      <c r="C119" s="1" t="s">
        <v>116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287173</v>
      </c>
      <c r="AC119" s="1">
        <v>12643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247347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4728</v>
      </c>
      <c r="BI119" s="1">
        <v>0</v>
      </c>
      <c r="BJ119" s="1">
        <v>15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0</v>
      </c>
      <c r="BZ119" s="1">
        <v>0</v>
      </c>
      <c r="CA119" s="1">
        <v>0</v>
      </c>
      <c r="CB119" s="1">
        <v>183698</v>
      </c>
      <c r="CC119" s="1">
        <v>236747</v>
      </c>
      <c r="CD119" s="1">
        <v>46700</v>
      </c>
      <c r="CE119" s="1">
        <v>32321</v>
      </c>
      <c r="CF119" s="1">
        <v>0</v>
      </c>
      <c r="CG119" s="1">
        <v>17936</v>
      </c>
      <c r="CH119" s="1">
        <v>6820</v>
      </c>
      <c r="CI119" s="1">
        <v>0</v>
      </c>
      <c r="CJ119" s="1">
        <v>0</v>
      </c>
      <c r="CK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354804</v>
      </c>
      <c r="CX119" s="1">
        <v>10618</v>
      </c>
      <c r="CY119" s="1">
        <v>5373</v>
      </c>
      <c r="CZ119" s="1">
        <v>23671</v>
      </c>
      <c r="DA119" s="1">
        <v>0</v>
      </c>
      <c r="DB119" s="1">
        <v>16320</v>
      </c>
      <c r="DC119" s="1">
        <v>97642</v>
      </c>
      <c r="DD119" s="1">
        <v>5882</v>
      </c>
      <c r="DE119" s="1">
        <v>31809</v>
      </c>
      <c r="DF119" s="1">
        <v>13473</v>
      </c>
      <c r="DG119" s="1">
        <v>140768</v>
      </c>
      <c r="DH119" s="1">
        <v>20079</v>
      </c>
      <c r="DI119" s="1">
        <v>200264</v>
      </c>
      <c r="DJ119" s="1">
        <v>42247</v>
      </c>
      <c r="DK119" s="1">
        <v>55946</v>
      </c>
      <c r="DL119" s="1">
        <v>32538</v>
      </c>
      <c r="DM119" s="1">
        <v>1048873</v>
      </c>
      <c r="DN119" s="1">
        <v>696200</v>
      </c>
      <c r="DO119" s="1">
        <v>0</v>
      </c>
      <c r="DP119" s="1">
        <v>1773</v>
      </c>
      <c r="DQ119" s="1">
        <v>115276</v>
      </c>
      <c r="DR119" s="1">
        <v>187008</v>
      </c>
      <c r="DS119" s="1">
        <v>160178</v>
      </c>
      <c r="DT119" s="1">
        <v>4703</v>
      </c>
      <c r="DU119" s="1">
        <v>0</v>
      </c>
      <c r="DV119" s="1">
        <v>17118</v>
      </c>
      <c r="DW119" s="1">
        <v>0</v>
      </c>
      <c r="DX119" s="1">
        <v>132709</v>
      </c>
      <c r="DY119" s="1">
        <v>0</v>
      </c>
      <c r="DZ119" s="1">
        <v>381627</v>
      </c>
      <c r="EA119" s="1">
        <v>0</v>
      </c>
      <c r="EB119" s="1">
        <v>0</v>
      </c>
      <c r="EC119" s="1">
        <v>7007</v>
      </c>
      <c r="ED119" s="1">
        <v>197602</v>
      </c>
      <c r="EE119" s="1">
        <v>541339</v>
      </c>
      <c r="EF119" s="1">
        <v>2682</v>
      </c>
      <c r="EG119" s="1">
        <v>56081</v>
      </c>
      <c r="EH119" s="1">
        <v>0</v>
      </c>
      <c r="EI119" s="1">
        <v>0</v>
      </c>
      <c r="EJ119" s="1">
        <v>0</v>
      </c>
      <c r="EK119" s="1">
        <v>175762</v>
      </c>
      <c r="EL119" s="1">
        <v>111228</v>
      </c>
      <c r="EM119" s="1">
        <v>1587</v>
      </c>
      <c r="EN119" s="1">
        <v>11390</v>
      </c>
      <c r="EO119" s="1">
        <v>0</v>
      </c>
      <c r="EP119" s="1">
        <v>791</v>
      </c>
      <c r="EQ119" s="1">
        <v>91698</v>
      </c>
      <c r="ER119" s="1">
        <v>0</v>
      </c>
      <c r="ES119" s="1">
        <v>2617</v>
      </c>
      <c r="ET119" s="1">
        <v>0</v>
      </c>
      <c r="EU119" s="1">
        <v>0</v>
      </c>
      <c r="EV119" s="1">
        <v>0</v>
      </c>
      <c r="EW119" s="1">
        <v>0</v>
      </c>
      <c r="EX119" s="1">
        <v>0</v>
      </c>
      <c r="EY119" s="1">
        <v>0</v>
      </c>
      <c r="EZ119" s="1">
        <v>0</v>
      </c>
      <c r="FA119" s="1">
        <v>0</v>
      </c>
      <c r="FB119" s="1">
        <v>0</v>
      </c>
      <c r="FC119" s="1">
        <v>0</v>
      </c>
      <c r="FD119" s="1">
        <v>0</v>
      </c>
      <c r="FE119" s="1">
        <v>0</v>
      </c>
      <c r="FF119" s="1">
        <v>0</v>
      </c>
      <c r="FG119" s="1">
        <v>0</v>
      </c>
      <c r="FH119" s="1">
        <v>0</v>
      </c>
      <c r="FI119" s="1">
        <v>0</v>
      </c>
      <c r="FJ119" s="1">
        <v>0</v>
      </c>
      <c r="FK119" s="1">
        <v>869515</v>
      </c>
      <c r="FL119" s="1">
        <v>0</v>
      </c>
      <c r="FM119" s="1">
        <v>0</v>
      </c>
      <c r="FN119" s="1">
        <v>0</v>
      </c>
      <c r="FO119" s="1">
        <v>0</v>
      </c>
      <c r="FP119" s="1">
        <v>0</v>
      </c>
      <c r="FQ119" s="1">
        <v>0</v>
      </c>
      <c r="FR119" s="1">
        <v>0</v>
      </c>
      <c r="FS119" s="1">
        <v>0</v>
      </c>
      <c r="FT119" s="1">
        <v>0</v>
      </c>
      <c r="FU119" s="1">
        <v>0</v>
      </c>
      <c r="FV119" s="1">
        <v>0</v>
      </c>
      <c r="FW119" s="1">
        <v>0</v>
      </c>
      <c r="FX119" s="1">
        <v>67868</v>
      </c>
      <c r="FY119" s="1">
        <v>0</v>
      </c>
      <c r="FZ119" s="1">
        <v>0</v>
      </c>
      <c r="GA119" s="1">
        <v>1672053</v>
      </c>
      <c r="GB119" s="1">
        <v>8682247</v>
      </c>
      <c r="GC119" s="1">
        <v>0</v>
      </c>
      <c r="GD119" s="1">
        <v>297</v>
      </c>
      <c r="GE119" s="1">
        <v>841809</v>
      </c>
      <c r="GF119" s="1">
        <v>3846115</v>
      </c>
      <c r="GG119" s="1">
        <v>12910450</v>
      </c>
      <c r="GH119" s="1">
        <v>0</v>
      </c>
      <c r="GI119" s="1">
        <v>17598671</v>
      </c>
      <c r="GJ119" s="19">
        <v>26280918</v>
      </c>
      <c r="GK119" s="1">
        <v>0</v>
      </c>
      <c r="GL119" s="1">
        <v>0</v>
      </c>
      <c r="GM119" s="1">
        <v>0</v>
      </c>
      <c r="GN119" s="1">
        <v>0</v>
      </c>
      <c r="GO119" s="1">
        <v>0</v>
      </c>
      <c r="GP119" s="1">
        <v>0</v>
      </c>
      <c r="GQ119" s="1">
        <v>0</v>
      </c>
      <c r="GR119" s="1">
        <v>0</v>
      </c>
      <c r="GS119" s="1">
        <v>0</v>
      </c>
      <c r="GT119" s="1">
        <v>26280918</v>
      </c>
      <c r="GU119" s="1">
        <v>26280918</v>
      </c>
    </row>
    <row r="120" spans="1:203">
      <c r="A120" s="214"/>
      <c r="B120" s="2" t="s">
        <v>315</v>
      </c>
      <c r="C120" s="1" t="s">
        <v>48</v>
      </c>
      <c r="D120" s="1">
        <v>0</v>
      </c>
      <c r="E120" s="1">
        <v>0</v>
      </c>
      <c r="F120" s="1">
        <v>39</v>
      </c>
      <c r="G120" s="1">
        <v>0</v>
      </c>
      <c r="H120" s="1">
        <v>0</v>
      </c>
      <c r="I120" s="1">
        <v>1005</v>
      </c>
      <c r="J120" s="1">
        <v>34678</v>
      </c>
      <c r="K120" s="1">
        <v>42235</v>
      </c>
      <c r="L120" s="1">
        <v>0</v>
      </c>
      <c r="M120" s="1">
        <v>0</v>
      </c>
      <c r="N120" s="1">
        <v>0</v>
      </c>
      <c r="O120" s="1">
        <v>4</v>
      </c>
      <c r="P120" s="1">
        <v>35</v>
      </c>
      <c r="Q120" s="1">
        <v>1537</v>
      </c>
      <c r="R120" s="1">
        <v>0</v>
      </c>
      <c r="S120" s="1">
        <v>0</v>
      </c>
      <c r="T120" s="1">
        <v>31565</v>
      </c>
      <c r="U120" s="1">
        <v>2496</v>
      </c>
      <c r="V120" s="1">
        <v>5715</v>
      </c>
      <c r="W120" s="1">
        <v>721</v>
      </c>
      <c r="X120" s="1">
        <v>26274</v>
      </c>
      <c r="Y120" s="1">
        <v>33062</v>
      </c>
      <c r="Z120" s="1">
        <v>0</v>
      </c>
      <c r="AA120" s="1">
        <v>46692</v>
      </c>
      <c r="AB120" s="1">
        <v>0</v>
      </c>
      <c r="AC120" s="1">
        <v>83453</v>
      </c>
      <c r="AD120" s="1">
        <v>7879</v>
      </c>
      <c r="AE120" s="1">
        <v>12707</v>
      </c>
      <c r="AF120" s="1">
        <v>512</v>
      </c>
      <c r="AG120" s="1">
        <v>419583</v>
      </c>
      <c r="AH120" s="1">
        <v>5552380</v>
      </c>
      <c r="AI120" s="1">
        <v>0</v>
      </c>
      <c r="AJ120" s="1">
        <v>2531</v>
      </c>
      <c r="AK120" s="1">
        <v>1083</v>
      </c>
      <c r="AL120" s="1">
        <v>478</v>
      </c>
      <c r="AM120" s="1">
        <v>2418</v>
      </c>
      <c r="AN120" s="1">
        <v>2011</v>
      </c>
      <c r="AO120" s="1">
        <v>3352</v>
      </c>
      <c r="AP120" s="1">
        <v>268178</v>
      </c>
      <c r="AQ120" s="1">
        <v>2244943</v>
      </c>
      <c r="AR120" s="1">
        <v>1015381</v>
      </c>
      <c r="AS120" s="1">
        <v>620414</v>
      </c>
      <c r="AT120" s="1">
        <v>349680</v>
      </c>
      <c r="AU120" s="1">
        <v>822316</v>
      </c>
      <c r="AV120" s="1">
        <v>343952</v>
      </c>
      <c r="AW120" s="1">
        <v>663261</v>
      </c>
      <c r="AX120" s="1">
        <v>319168</v>
      </c>
      <c r="AY120" s="1">
        <v>58534</v>
      </c>
      <c r="AZ120" s="1">
        <v>1458155</v>
      </c>
      <c r="BA120" s="1">
        <v>826617</v>
      </c>
      <c r="BB120" s="1">
        <v>106</v>
      </c>
      <c r="BC120" s="1">
        <v>215936</v>
      </c>
      <c r="BD120" s="1">
        <v>220564</v>
      </c>
      <c r="BE120" s="1">
        <v>234791</v>
      </c>
      <c r="BF120" s="1">
        <v>2727944</v>
      </c>
      <c r="BG120" s="1">
        <v>78604</v>
      </c>
      <c r="BH120" s="1">
        <v>298863</v>
      </c>
      <c r="BI120" s="1">
        <v>340928</v>
      </c>
      <c r="BJ120" s="1">
        <v>249729</v>
      </c>
      <c r="BK120" s="1">
        <v>486177</v>
      </c>
      <c r="BL120" s="1">
        <v>192989</v>
      </c>
      <c r="BM120" s="1">
        <v>669056</v>
      </c>
      <c r="BN120" s="1">
        <v>1627113</v>
      </c>
      <c r="BO120" s="1">
        <v>756254</v>
      </c>
      <c r="BP120" s="1">
        <v>1864</v>
      </c>
      <c r="BQ120" s="1">
        <v>213434</v>
      </c>
      <c r="BR120" s="1">
        <v>1086115</v>
      </c>
      <c r="BS120" s="1">
        <v>2473612</v>
      </c>
      <c r="BT120" s="1">
        <v>103307</v>
      </c>
      <c r="BU120" s="1">
        <v>490634</v>
      </c>
      <c r="BV120" s="1">
        <v>329598</v>
      </c>
      <c r="BW120" s="1">
        <v>1109641</v>
      </c>
      <c r="BX120" s="1">
        <v>80400</v>
      </c>
      <c r="BY120" s="1">
        <v>27770</v>
      </c>
      <c r="BZ120" s="1">
        <v>18619</v>
      </c>
      <c r="CA120" s="1">
        <v>99951</v>
      </c>
      <c r="CB120" s="1">
        <v>224583</v>
      </c>
      <c r="CC120" s="1">
        <v>567427</v>
      </c>
      <c r="CD120" s="1">
        <v>203318</v>
      </c>
      <c r="CE120" s="1">
        <v>487727</v>
      </c>
      <c r="CF120" s="1">
        <v>1589857</v>
      </c>
      <c r="CG120" s="1">
        <v>343766</v>
      </c>
      <c r="CH120" s="1">
        <v>789728</v>
      </c>
      <c r="CI120" s="1">
        <v>3069566</v>
      </c>
      <c r="CJ120" s="1">
        <v>583484</v>
      </c>
      <c r="CK120" s="1">
        <v>4176395</v>
      </c>
      <c r="CL120" s="1">
        <v>332339</v>
      </c>
      <c r="CM120" s="1">
        <v>513737</v>
      </c>
      <c r="CN120" s="1">
        <v>735567</v>
      </c>
      <c r="CO120" s="1">
        <v>82311</v>
      </c>
      <c r="CP120" s="1">
        <v>12698</v>
      </c>
      <c r="CQ120" s="1">
        <v>194887</v>
      </c>
      <c r="CR120" s="1">
        <v>3724498</v>
      </c>
      <c r="CS120" s="1">
        <v>132182</v>
      </c>
      <c r="CT120" s="1">
        <v>530380</v>
      </c>
      <c r="CU120" s="1">
        <v>1223696</v>
      </c>
      <c r="CV120" s="1">
        <v>280260</v>
      </c>
      <c r="CW120" s="1">
        <v>3712353</v>
      </c>
      <c r="CX120" s="1">
        <v>638094</v>
      </c>
      <c r="CY120" s="1">
        <v>1006939</v>
      </c>
      <c r="CZ120" s="1">
        <v>338798</v>
      </c>
      <c r="DA120" s="1">
        <v>1287336</v>
      </c>
      <c r="DB120" s="1">
        <v>753726</v>
      </c>
      <c r="DC120" s="1">
        <v>437152</v>
      </c>
      <c r="DD120" s="1">
        <v>457983</v>
      </c>
      <c r="DE120" s="1">
        <v>901873</v>
      </c>
      <c r="DF120" s="1">
        <v>448857</v>
      </c>
      <c r="DG120" s="1">
        <v>425310</v>
      </c>
      <c r="DH120" s="1">
        <v>93314</v>
      </c>
      <c r="DI120" s="1">
        <v>396879</v>
      </c>
      <c r="DJ120" s="1">
        <v>979807</v>
      </c>
      <c r="DK120" s="1">
        <v>722262</v>
      </c>
      <c r="DL120" s="1">
        <v>47494</v>
      </c>
      <c r="DM120" s="1">
        <v>46526</v>
      </c>
      <c r="DN120" s="1">
        <v>3591228</v>
      </c>
      <c r="DO120" s="1">
        <v>16380080</v>
      </c>
      <c r="DP120" s="1">
        <v>179957</v>
      </c>
      <c r="DQ120" s="1">
        <v>2469684</v>
      </c>
      <c r="DR120" s="1">
        <v>144259</v>
      </c>
      <c r="DS120" s="1">
        <v>274733</v>
      </c>
      <c r="DT120" s="1">
        <v>176197</v>
      </c>
      <c r="DU120" s="1">
        <v>924989</v>
      </c>
      <c r="DV120" s="1">
        <v>421430</v>
      </c>
      <c r="DW120" s="1">
        <v>294098</v>
      </c>
      <c r="DX120" s="1">
        <v>13367091</v>
      </c>
      <c r="DY120" s="1">
        <v>567044</v>
      </c>
      <c r="DZ120" s="1">
        <v>2080670</v>
      </c>
      <c r="EA120" s="1">
        <v>265093</v>
      </c>
      <c r="EB120" s="1">
        <v>431847</v>
      </c>
      <c r="EC120" s="1">
        <v>490264</v>
      </c>
      <c r="ED120" s="1">
        <v>981014</v>
      </c>
      <c r="EE120" s="1">
        <v>823310</v>
      </c>
      <c r="EF120" s="1">
        <v>90079</v>
      </c>
      <c r="EG120" s="1">
        <v>329136</v>
      </c>
      <c r="EH120" s="1">
        <v>5603650</v>
      </c>
      <c r="EI120" s="1">
        <v>4089680</v>
      </c>
      <c r="EJ120" s="1">
        <v>39054</v>
      </c>
      <c r="EK120" s="1">
        <v>1015751</v>
      </c>
      <c r="EL120" s="1">
        <v>923711</v>
      </c>
      <c r="EM120" s="1">
        <v>71967</v>
      </c>
      <c r="EN120" s="1">
        <v>2510098</v>
      </c>
      <c r="EO120" s="1">
        <v>516820</v>
      </c>
      <c r="EP120" s="1">
        <v>22110</v>
      </c>
      <c r="EQ120" s="1">
        <v>1316385</v>
      </c>
      <c r="ER120" s="1">
        <v>107673</v>
      </c>
      <c r="ES120" s="1">
        <v>303788</v>
      </c>
      <c r="ET120" s="1">
        <v>0</v>
      </c>
      <c r="EU120" s="1">
        <v>891672</v>
      </c>
      <c r="EV120" s="1">
        <v>23476</v>
      </c>
      <c r="EW120" s="1">
        <v>22824</v>
      </c>
      <c r="EX120" s="1">
        <v>143195</v>
      </c>
      <c r="EY120" s="1">
        <v>98267</v>
      </c>
      <c r="EZ120" s="1">
        <v>53561</v>
      </c>
      <c r="FA120" s="1">
        <v>288699</v>
      </c>
      <c r="FB120" s="1">
        <v>264038</v>
      </c>
      <c r="FC120" s="1">
        <v>638887</v>
      </c>
      <c r="FD120" s="1">
        <v>682510</v>
      </c>
      <c r="FE120" s="1">
        <v>296253</v>
      </c>
      <c r="FF120" s="1">
        <v>0</v>
      </c>
      <c r="FG120" s="1">
        <v>0</v>
      </c>
      <c r="FH120" s="1">
        <v>0</v>
      </c>
      <c r="FI120" s="1">
        <v>0</v>
      </c>
      <c r="FJ120" s="1">
        <v>69439</v>
      </c>
      <c r="FK120" s="1">
        <v>2020892</v>
      </c>
      <c r="FL120" s="1">
        <v>0</v>
      </c>
      <c r="FM120" s="1">
        <v>74028</v>
      </c>
      <c r="FN120" s="1">
        <v>68725</v>
      </c>
      <c r="FO120" s="1">
        <v>0</v>
      </c>
      <c r="FP120" s="1">
        <v>1608821</v>
      </c>
      <c r="FQ120" s="1">
        <v>0</v>
      </c>
      <c r="FR120" s="1">
        <v>0</v>
      </c>
      <c r="FS120" s="1">
        <v>27314</v>
      </c>
      <c r="FT120" s="1">
        <v>48209</v>
      </c>
      <c r="FU120" s="1">
        <v>115985</v>
      </c>
      <c r="FV120" s="1">
        <v>83</v>
      </c>
      <c r="FW120" s="1">
        <v>300638</v>
      </c>
      <c r="FX120" s="1">
        <v>1202790</v>
      </c>
      <c r="FY120" s="1">
        <v>533404</v>
      </c>
      <c r="FZ120" s="1">
        <v>0</v>
      </c>
      <c r="GA120" s="1">
        <v>816681</v>
      </c>
      <c r="GB120" s="1">
        <v>133025433</v>
      </c>
      <c r="GC120" s="1">
        <v>0</v>
      </c>
      <c r="GD120" s="1">
        <v>466781</v>
      </c>
      <c r="GE120" s="1">
        <v>9388999</v>
      </c>
      <c r="GF120" s="1">
        <v>15740257</v>
      </c>
      <c r="GG120" s="1">
        <v>163592018</v>
      </c>
      <c r="GH120" s="1">
        <v>0</v>
      </c>
      <c r="GI120" s="1">
        <v>189188055</v>
      </c>
      <c r="GJ120" s="19">
        <v>322213488</v>
      </c>
      <c r="GK120" s="1">
        <v>0</v>
      </c>
      <c r="GL120" s="1">
        <v>0</v>
      </c>
      <c r="GM120" s="1">
        <v>0</v>
      </c>
      <c r="GN120" s="1">
        <v>0</v>
      </c>
      <c r="GO120" s="1">
        <v>0</v>
      </c>
      <c r="GP120" s="1">
        <v>0</v>
      </c>
      <c r="GQ120" s="1">
        <v>0</v>
      </c>
      <c r="GR120" s="1">
        <v>0</v>
      </c>
      <c r="GS120" s="1">
        <v>0</v>
      </c>
      <c r="GT120" s="1">
        <v>322213488</v>
      </c>
      <c r="GU120" s="1">
        <v>322213488</v>
      </c>
    </row>
    <row r="121" spans="1:203">
      <c r="A121" s="214"/>
      <c r="B121" s="2" t="s">
        <v>316</v>
      </c>
      <c r="C121" s="1" t="s">
        <v>18</v>
      </c>
      <c r="D121" s="1">
        <v>30842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4145</v>
      </c>
      <c r="K121" s="1">
        <v>23194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703</v>
      </c>
      <c r="U121" s="1">
        <v>0</v>
      </c>
      <c r="V121" s="1">
        <v>32906</v>
      </c>
      <c r="W121" s="1">
        <v>71</v>
      </c>
      <c r="X121" s="1">
        <v>32601</v>
      </c>
      <c r="Y121" s="1">
        <v>20701</v>
      </c>
      <c r="Z121" s="1">
        <v>0</v>
      </c>
      <c r="AA121" s="1">
        <v>56711</v>
      </c>
      <c r="AB121" s="1">
        <v>26582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147277</v>
      </c>
      <c r="AI121" s="1">
        <v>0</v>
      </c>
      <c r="AJ121" s="1">
        <v>21</v>
      </c>
      <c r="AK121" s="1">
        <v>0</v>
      </c>
      <c r="AL121" s="1">
        <v>0</v>
      </c>
      <c r="AM121" s="1">
        <v>0</v>
      </c>
      <c r="AN121" s="1">
        <v>0</v>
      </c>
      <c r="AO121" s="1">
        <v>105</v>
      </c>
      <c r="AP121" s="1">
        <v>588</v>
      </c>
      <c r="AQ121" s="1">
        <v>16864</v>
      </c>
      <c r="AR121" s="1">
        <v>3043</v>
      </c>
      <c r="AS121" s="1">
        <v>13060</v>
      </c>
      <c r="AT121" s="1">
        <v>47127</v>
      </c>
      <c r="AU121" s="1">
        <v>102703</v>
      </c>
      <c r="AV121" s="1">
        <v>60650</v>
      </c>
      <c r="AW121" s="1">
        <v>43076</v>
      </c>
      <c r="AX121" s="1">
        <v>18894</v>
      </c>
      <c r="AY121" s="1">
        <v>6478</v>
      </c>
      <c r="AZ121" s="1">
        <v>21040</v>
      </c>
      <c r="BA121" s="1">
        <v>23083</v>
      </c>
      <c r="BB121" s="1">
        <v>0</v>
      </c>
      <c r="BC121" s="1">
        <v>23458</v>
      </c>
      <c r="BD121" s="1">
        <v>33492</v>
      </c>
      <c r="BE121" s="1">
        <v>14307</v>
      </c>
      <c r="BF121" s="1">
        <v>28150</v>
      </c>
      <c r="BG121" s="1">
        <v>12436</v>
      </c>
      <c r="BH121" s="1">
        <v>159242</v>
      </c>
      <c r="BI121" s="1">
        <v>3113</v>
      </c>
      <c r="BJ121" s="1">
        <v>17070</v>
      </c>
      <c r="BK121" s="1">
        <v>53275</v>
      </c>
      <c r="BL121" s="1">
        <v>18671</v>
      </c>
      <c r="BM121" s="1">
        <v>20337</v>
      </c>
      <c r="BN121" s="1">
        <v>37649</v>
      </c>
      <c r="BO121" s="1">
        <v>50494</v>
      </c>
      <c r="BP121" s="1">
        <v>113</v>
      </c>
      <c r="BQ121" s="1">
        <v>733</v>
      </c>
      <c r="BR121" s="1">
        <v>18691</v>
      </c>
      <c r="BS121" s="1">
        <v>93773</v>
      </c>
      <c r="BT121" s="1">
        <v>3445</v>
      </c>
      <c r="BU121" s="1">
        <v>132725</v>
      </c>
      <c r="BV121" s="1">
        <v>18777</v>
      </c>
      <c r="BW121" s="1">
        <v>412228</v>
      </c>
      <c r="BX121" s="1">
        <v>2798</v>
      </c>
      <c r="BY121" s="1">
        <v>3543</v>
      </c>
      <c r="BZ121" s="1">
        <v>3844</v>
      </c>
      <c r="CA121" s="1">
        <v>16964</v>
      </c>
      <c r="CB121" s="1">
        <v>206183</v>
      </c>
      <c r="CC121" s="1">
        <v>16125</v>
      </c>
      <c r="CD121" s="1">
        <v>22849</v>
      </c>
      <c r="CE121" s="1">
        <v>27753</v>
      </c>
      <c r="CF121" s="1">
        <v>82877</v>
      </c>
      <c r="CG121" s="1">
        <v>66833</v>
      </c>
      <c r="CH121" s="1">
        <v>308430</v>
      </c>
      <c r="CI121" s="1">
        <v>192567</v>
      </c>
      <c r="CJ121" s="1">
        <v>21083</v>
      </c>
      <c r="CK121" s="1">
        <v>135817</v>
      </c>
      <c r="CL121" s="1">
        <v>33469</v>
      </c>
      <c r="CM121" s="1">
        <v>53857</v>
      </c>
      <c r="CN121" s="1">
        <v>38948</v>
      </c>
      <c r="CO121" s="1">
        <v>13249</v>
      </c>
      <c r="CP121" s="1">
        <v>651</v>
      </c>
      <c r="CQ121" s="1">
        <v>16979</v>
      </c>
      <c r="CR121" s="1">
        <v>21624</v>
      </c>
      <c r="CS121" s="1">
        <v>14172</v>
      </c>
      <c r="CT121" s="1">
        <v>6927</v>
      </c>
      <c r="CU121" s="1">
        <v>24963</v>
      </c>
      <c r="CV121" s="1">
        <v>27451</v>
      </c>
      <c r="CW121" s="1">
        <v>173859</v>
      </c>
      <c r="CX121" s="1">
        <v>23826</v>
      </c>
      <c r="CY121" s="1">
        <v>61108</v>
      </c>
      <c r="CZ121" s="1">
        <v>13411</v>
      </c>
      <c r="DA121" s="1">
        <v>23326</v>
      </c>
      <c r="DB121" s="1">
        <v>70390</v>
      </c>
      <c r="DC121" s="1">
        <v>12033</v>
      </c>
      <c r="DD121" s="1">
        <v>32283</v>
      </c>
      <c r="DE121" s="1">
        <v>29343</v>
      </c>
      <c r="DF121" s="1">
        <v>11983</v>
      </c>
      <c r="DG121" s="1">
        <v>24297</v>
      </c>
      <c r="DH121" s="1">
        <v>16665</v>
      </c>
      <c r="DI121" s="1">
        <v>7622</v>
      </c>
      <c r="DJ121" s="1">
        <v>101350</v>
      </c>
      <c r="DK121" s="1">
        <v>9082</v>
      </c>
      <c r="DL121" s="1">
        <v>7880</v>
      </c>
      <c r="DM121" s="1">
        <v>4124</v>
      </c>
      <c r="DN121" s="1">
        <v>2948759</v>
      </c>
      <c r="DO121" s="1">
        <v>465609786</v>
      </c>
      <c r="DP121" s="1">
        <v>95769</v>
      </c>
      <c r="DQ121" s="1">
        <v>2239751</v>
      </c>
      <c r="DR121" s="1">
        <v>108710</v>
      </c>
      <c r="DS121" s="1">
        <v>45643</v>
      </c>
      <c r="DT121" s="1">
        <v>10675</v>
      </c>
      <c r="DU121" s="1">
        <v>59690</v>
      </c>
      <c r="DV121" s="1">
        <v>151509</v>
      </c>
      <c r="DW121" s="1">
        <v>0</v>
      </c>
      <c r="DX121" s="1">
        <v>13706111</v>
      </c>
      <c r="DY121" s="1">
        <v>53088</v>
      </c>
      <c r="DZ121" s="1">
        <v>542689</v>
      </c>
      <c r="EA121" s="1">
        <v>16368</v>
      </c>
      <c r="EB121" s="1">
        <v>69704</v>
      </c>
      <c r="EC121" s="1">
        <v>6990</v>
      </c>
      <c r="ED121" s="1">
        <v>57467</v>
      </c>
      <c r="EE121" s="1">
        <v>317228</v>
      </c>
      <c r="EF121" s="1">
        <v>5144</v>
      </c>
      <c r="EG121" s="1">
        <v>72223</v>
      </c>
      <c r="EH121" s="1">
        <v>792060</v>
      </c>
      <c r="EI121" s="1">
        <v>171136</v>
      </c>
      <c r="EJ121" s="1">
        <v>57430</v>
      </c>
      <c r="EK121" s="1">
        <v>968328</v>
      </c>
      <c r="EL121" s="1">
        <v>2249598</v>
      </c>
      <c r="EM121" s="1">
        <v>14070</v>
      </c>
      <c r="EN121" s="1">
        <v>194781</v>
      </c>
      <c r="EO121" s="1">
        <v>0</v>
      </c>
      <c r="EP121" s="1">
        <v>35301</v>
      </c>
      <c r="EQ121" s="1">
        <v>95971</v>
      </c>
      <c r="ER121" s="1">
        <v>1908011</v>
      </c>
      <c r="ES121" s="1">
        <v>2244943</v>
      </c>
      <c r="ET121" s="1">
        <v>4825</v>
      </c>
      <c r="EU121" s="1">
        <v>522461</v>
      </c>
      <c r="EV121" s="1">
        <v>53785</v>
      </c>
      <c r="EW121" s="1">
        <v>75856</v>
      </c>
      <c r="EX121" s="1">
        <v>303217</v>
      </c>
      <c r="EY121" s="1">
        <v>132842</v>
      </c>
      <c r="EZ121" s="1">
        <v>84782</v>
      </c>
      <c r="FA121" s="1">
        <v>76182</v>
      </c>
      <c r="FB121" s="1">
        <v>7218</v>
      </c>
      <c r="FC121" s="1">
        <v>145684</v>
      </c>
      <c r="FD121" s="1">
        <v>296316</v>
      </c>
      <c r="FE121" s="1">
        <v>43931</v>
      </c>
      <c r="FF121" s="1">
        <v>2706283</v>
      </c>
      <c r="FG121" s="1">
        <v>5048358</v>
      </c>
      <c r="FH121" s="1">
        <v>1112358</v>
      </c>
      <c r="FI121" s="1">
        <v>272408</v>
      </c>
      <c r="FJ121" s="1">
        <v>1139491</v>
      </c>
      <c r="FK121" s="1">
        <v>7300528</v>
      </c>
      <c r="FL121" s="1">
        <v>0</v>
      </c>
      <c r="FM121" s="1">
        <v>24648</v>
      </c>
      <c r="FN121" s="1">
        <v>16607596</v>
      </c>
      <c r="FO121" s="1">
        <v>173426</v>
      </c>
      <c r="FP121" s="1">
        <v>100123</v>
      </c>
      <c r="FQ121" s="1">
        <v>446069</v>
      </c>
      <c r="FR121" s="1">
        <v>307455</v>
      </c>
      <c r="FS121" s="1">
        <v>182816</v>
      </c>
      <c r="FT121" s="1">
        <v>16237</v>
      </c>
      <c r="FU121" s="1">
        <v>732604</v>
      </c>
      <c r="FV121" s="1">
        <v>347</v>
      </c>
      <c r="FW121" s="1">
        <v>499721</v>
      </c>
      <c r="FX121" s="1">
        <v>55622389</v>
      </c>
      <c r="FY121" s="1">
        <v>1790909</v>
      </c>
      <c r="FZ121" s="1">
        <v>0</v>
      </c>
      <c r="GA121" s="1">
        <v>2353477</v>
      </c>
      <c r="GB121" s="1">
        <v>596900457</v>
      </c>
      <c r="GC121" s="1">
        <v>66765047</v>
      </c>
      <c r="GD121" s="1">
        <v>7492334</v>
      </c>
      <c r="GE121" s="1">
        <v>231633247</v>
      </c>
      <c r="GF121" s="1">
        <v>370969915</v>
      </c>
      <c r="GG121" s="1">
        <v>552747490</v>
      </c>
      <c r="GH121" s="1">
        <v>30005</v>
      </c>
      <c r="GI121" s="1">
        <v>1229638038</v>
      </c>
      <c r="GJ121" s="19">
        <v>1826538495</v>
      </c>
      <c r="GK121" s="1">
        <v>0</v>
      </c>
      <c r="GL121" s="1">
        <v>0</v>
      </c>
      <c r="GM121" s="1">
        <v>0</v>
      </c>
      <c r="GN121" s="1">
        <v>0</v>
      </c>
      <c r="GO121" s="1">
        <v>0</v>
      </c>
      <c r="GP121" s="1">
        <v>0</v>
      </c>
      <c r="GQ121" s="1">
        <v>0</v>
      </c>
      <c r="GR121" s="1">
        <v>0</v>
      </c>
      <c r="GS121" s="1">
        <v>0</v>
      </c>
      <c r="GT121" s="1">
        <v>1826538495</v>
      </c>
      <c r="GU121" s="1">
        <v>1826538495</v>
      </c>
    </row>
    <row r="122" spans="1:203">
      <c r="A122" s="214"/>
      <c r="B122" s="2" t="s">
        <v>317</v>
      </c>
      <c r="C122" s="1" t="s">
        <v>114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47058</v>
      </c>
      <c r="AB122" s="1">
        <v>38080</v>
      </c>
      <c r="AC122" s="1">
        <v>0</v>
      </c>
      <c r="AD122" s="1">
        <v>0</v>
      </c>
      <c r="AE122" s="1">
        <v>0</v>
      </c>
      <c r="AF122" s="1">
        <v>0</v>
      </c>
      <c r="AG122" s="1">
        <v>637</v>
      </c>
      <c r="AH122" s="1">
        <v>0</v>
      </c>
      <c r="AI122" s="1">
        <v>0</v>
      </c>
      <c r="AJ122" s="1">
        <v>0</v>
      </c>
      <c r="AK122" s="1">
        <v>0</v>
      </c>
      <c r="AL122" s="1">
        <v>1793</v>
      </c>
      <c r="AM122" s="1">
        <v>344</v>
      </c>
      <c r="AN122" s="1">
        <v>391</v>
      </c>
      <c r="AO122" s="1">
        <v>1309</v>
      </c>
      <c r="AP122" s="1">
        <v>94368</v>
      </c>
      <c r="AQ122" s="1">
        <v>8681</v>
      </c>
      <c r="AR122" s="1">
        <v>0</v>
      </c>
      <c r="AS122" s="1">
        <v>0</v>
      </c>
      <c r="AT122" s="1">
        <v>0</v>
      </c>
      <c r="AU122" s="1">
        <v>0</v>
      </c>
      <c r="AV122" s="1">
        <v>2565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1">
        <v>0</v>
      </c>
      <c r="BY122" s="1">
        <v>0</v>
      </c>
      <c r="BZ122" s="1">
        <v>0</v>
      </c>
      <c r="CA122" s="1">
        <v>0</v>
      </c>
      <c r="CB122" s="1">
        <v>0</v>
      </c>
      <c r="CC122" s="1">
        <v>0</v>
      </c>
      <c r="CD122" s="1">
        <v>0</v>
      </c>
      <c r="CE122" s="1">
        <v>0</v>
      </c>
      <c r="CF122" s="1">
        <v>0</v>
      </c>
      <c r="CG122" s="1">
        <v>0</v>
      </c>
      <c r="CH122" s="1">
        <v>0</v>
      </c>
      <c r="CI122" s="1">
        <v>0</v>
      </c>
      <c r="CJ122" s="1">
        <v>0</v>
      </c>
      <c r="CK122" s="1">
        <v>0</v>
      </c>
      <c r="CL122" s="1">
        <v>0</v>
      </c>
      <c r="CM122" s="1">
        <v>0</v>
      </c>
      <c r="CN122" s="1">
        <v>0</v>
      </c>
      <c r="CO122" s="1">
        <v>0</v>
      </c>
      <c r="CP122" s="1">
        <v>0</v>
      </c>
      <c r="CQ122" s="1">
        <v>0</v>
      </c>
      <c r="CR122" s="1">
        <v>0</v>
      </c>
      <c r="CS122" s="1">
        <v>0</v>
      </c>
      <c r="CT122" s="1">
        <v>0</v>
      </c>
      <c r="CU122" s="1">
        <v>0</v>
      </c>
      <c r="CV122" s="1">
        <v>0</v>
      </c>
      <c r="CW122" s="1">
        <v>0</v>
      </c>
      <c r="CX122" s="1">
        <v>0</v>
      </c>
      <c r="CY122" s="1">
        <v>0</v>
      </c>
      <c r="CZ122" s="1">
        <v>61656</v>
      </c>
      <c r="DA122" s="1">
        <v>0</v>
      </c>
      <c r="DB122" s="1">
        <v>0</v>
      </c>
      <c r="DC122" s="1">
        <v>0</v>
      </c>
      <c r="DD122" s="1">
        <v>0</v>
      </c>
      <c r="DE122" s="1">
        <v>0</v>
      </c>
      <c r="DF122" s="1">
        <v>0</v>
      </c>
      <c r="DG122" s="1">
        <v>0</v>
      </c>
      <c r="DH122" s="1">
        <v>17569</v>
      </c>
      <c r="DI122" s="1">
        <v>19933</v>
      </c>
      <c r="DJ122" s="1">
        <v>34158</v>
      </c>
      <c r="DK122" s="1">
        <v>245215</v>
      </c>
      <c r="DL122" s="1">
        <v>145430</v>
      </c>
      <c r="DM122" s="1">
        <v>100758</v>
      </c>
      <c r="DN122" s="1">
        <v>80956</v>
      </c>
      <c r="DO122" s="1">
        <v>10526</v>
      </c>
      <c r="DP122" s="1">
        <v>6714</v>
      </c>
      <c r="DQ122" s="1">
        <v>61115</v>
      </c>
      <c r="DR122" s="1">
        <v>471812</v>
      </c>
      <c r="DS122" s="1">
        <v>82590</v>
      </c>
      <c r="DT122" s="1">
        <v>7436</v>
      </c>
      <c r="DU122" s="1">
        <v>0</v>
      </c>
      <c r="DV122" s="1">
        <v>303185</v>
      </c>
      <c r="DW122" s="1">
        <v>0</v>
      </c>
      <c r="DX122" s="1">
        <v>372132</v>
      </c>
      <c r="DY122" s="1">
        <v>90029</v>
      </c>
      <c r="DZ122" s="1">
        <v>10776</v>
      </c>
      <c r="EA122" s="1">
        <v>1852</v>
      </c>
      <c r="EB122" s="1">
        <v>0</v>
      </c>
      <c r="EC122" s="1">
        <v>0</v>
      </c>
      <c r="ED122" s="1">
        <v>0</v>
      </c>
      <c r="EE122" s="1">
        <v>0</v>
      </c>
      <c r="EF122" s="1">
        <v>0</v>
      </c>
      <c r="EG122" s="1">
        <v>26839</v>
      </c>
      <c r="EH122" s="1">
        <v>587834</v>
      </c>
      <c r="EI122" s="1">
        <v>0</v>
      </c>
      <c r="EJ122" s="1">
        <v>2641</v>
      </c>
      <c r="EK122" s="1">
        <v>123424</v>
      </c>
      <c r="EL122" s="1">
        <v>104707</v>
      </c>
      <c r="EM122" s="1">
        <v>18362</v>
      </c>
      <c r="EN122" s="1">
        <v>408096</v>
      </c>
      <c r="EO122" s="1">
        <v>109739</v>
      </c>
      <c r="EP122" s="1">
        <v>0</v>
      </c>
      <c r="EQ122" s="1">
        <v>75659</v>
      </c>
      <c r="ER122" s="1">
        <v>0</v>
      </c>
      <c r="ES122" s="1">
        <v>0</v>
      </c>
      <c r="ET122" s="1">
        <v>0</v>
      </c>
      <c r="EU122" s="1">
        <v>0</v>
      </c>
      <c r="EV122" s="1">
        <v>416</v>
      </c>
      <c r="EW122" s="1">
        <v>0</v>
      </c>
      <c r="EX122" s="1">
        <v>0</v>
      </c>
      <c r="EY122" s="1">
        <v>0</v>
      </c>
      <c r="EZ122" s="1">
        <v>0</v>
      </c>
      <c r="FA122" s="1">
        <v>0</v>
      </c>
      <c r="FB122" s="1">
        <v>0</v>
      </c>
      <c r="FC122" s="1">
        <v>0</v>
      </c>
      <c r="FD122" s="1">
        <v>0</v>
      </c>
      <c r="FE122" s="1">
        <v>3627</v>
      </c>
      <c r="FF122" s="1">
        <v>0</v>
      </c>
      <c r="FG122" s="1">
        <v>0</v>
      </c>
      <c r="FH122" s="1">
        <v>0</v>
      </c>
      <c r="FI122" s="1">
        <v>34337</v>
      </c>
      <c r="FJ122" s="1">
        <v>0</v>
      </c>
      <c r="FK122" s="1">
        <v>0</v>
      </c>
      <c r="FL122" s="1">
        <v>0</v>
      </c>
      <c r="FM122" s="1">
        <v>0</v>
      </c>
      <c r="FN122" s="1">
        <v>0</v>
      </c>
      <c r="FO122" s="1">
        <v>0</v>
      </c>
      <c r="FP122" s="1">
        <v>0</v>
      </c>
      <c r="FQ122" s="1">
        <v>0</v>
      </c>
      <c r="FR122" s="1">
        <v>0</v>
      </c>
      <c r="FS122" s="1">
        <v>0</v>
      </c>
      <c r="FT122" s="1">
        <v>0</v>
      </c>
      <c r="FU122" s="1">
        <v>0</v>
      </c>
      <c r="FV122" s="1">
        <v>0</v>
      </c>
      <c r="FW122" s="1">
        <v>16890</v>
      </c>
      <c r="FX122" s="1">
        <v>249930</v>
      </c>
      <c r="FY122" s="1">
        <v>0</v>
      </c>
      <c r="FZ122" s="1">
        <v>0</v>
      </c>
      <c r="GA122" s="1">
        <v>314863</v>
      </c>
      <c r="GB122" s="1">
        <v>4396432</v>
      </c>
      <c r="GC122" s="1">
        <v>0</v>
      </c>
      <c r="GD122" s="1">
        <v>562531</v>
      </c>
      <c r="GE122" s="1">
        <v>100101</v>
      </c>
      <c r="GF122" s="1">
        <v>-155402262</v>
      </c>
      <c r="GG122" s="1">
        <v>201463828</v>
      </c>
      <c r="GH122" s="1">
        <v>0</v>
      </c>
      <c r="GI122" s="1">
        <v>46724198</v>
      </c>
      <c r="GJ122" s="19">
        <v>51120630</v>
      </c>
      <c r="GK122" s="1">
        <v>0</v>
      </c>
      <c r="GL122" s="1">
        <v>0</v>
      </c>
      <c r="GM122" s="1">
        <v>0</v>
      </c>
      <c r="GN122" s="1">
        <v>0</v>
      </c>
      <c r="GO122" s="1">
        <v>0</v>
      </c>
      <c r="GP122" s="1">
        <v>0</v>
      </c>
      <c r="GQ122" s="1">
        <v>0</v>
      </c>
      <c r="GR122" s="1">
        <v>0</v>
      </c>
      <c r="GS122" s="1">
        <v>0</v>
      </c>
      <c r="GT122" s="1">
        <v>51120630</v>
      </c>
      <c r="GU122" s="1">
        <v>51120630</v>
      </c>
    </row>
    <row r="123" spans="1:203">
      <c r="A123" s="214"/>
      <c r="B123" s="2" t="s">
        <v>318</v>
      </c>
      <c r="C123" s="1" t="s">
        <v>115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3361</v>
      </c>
      <c r="AB123" s="1">
        <v>0</v>
      </c>
      <c r="AC123" s="1">
        <v>0</v>
      </c>
      <c r="AD123" s="1">
        <v>0</v>
      </c>
      <c r="AE123" s="1">
        <v>5854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1419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0</v>
      </c>
      <c r="CF123" s="1">
        <v>0</v>
      </c>
      <c r="CG123" s="1">
        <v>0</v>
      </c>
      <c r="CH123" s="1">
        <v>0</v>
      </c>
      <c r="CI123" s="1">
        <v>0</v>
      </c>
      <c r="CJ123" s="1">
        <v>0</v>
      </c>
      <c r="CK123" s="1">
        <v>8893</v>
      </c>
      <c r="CL123" s="1">
        <v>0</v>
      </c>
      <c r="CM123" s="1">
        <v>7239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1">
        <v>0</v>
      </c>
      <c r="DE123" s="1">
        <v>0</v>
      </c>
      <c r="DF123" s="1">
        <v>0</v>
      </c>
      <c r="DG123" s="1">
        <v>958967</v>
      </c>
      <c r="DH123" s="1">
        <v>0</v>
      </c>
      <c r="DI123" s="1">
        <v>220112</v>
      </c>
      <c r="DJ123" s="1">
        <v>9569</v>
      </c>
      <c r="DK123" s="1">
        <v>0</v>
      </c>
      <c r="DL123" s="1">
        <v>0</v>
      </c>
      <c r="DM123" s="1">
        <v>15603</v>
      </c>
      <c r="DN123" s="1">
        <v>38777</v>
      </c>
      <c r="DO123" s="1">
        <v>1718313</v>
      </c>
      <c r="DP123" s="1">
        <v>60751</v>
      </c>
      <c r="DQ123" s="1">
        <v>2345607</v>
      </c>
      <c r="DR123" s="1">
        <v>912474</v>
      </c>
      <c r="DS123" s="1">
        <v>1103088</v>
      </c>
      <c r="DT123" s="1">
        <v>0</v>
      </c>
      <c r="DU123" s="1">
        <v>931244</v>
      </c>
      <c r="DV123" s="1">
        <v>1078780</v>
      </c>
      <c r="DW123" s="1">
        <v>0</v>
      </c>
      <c r="DX123" s="1">
        <v>1956739</v>
      </c>
      <c r="DY123" s="1">
        <v>8626</v>
      </c>
      <c r="DZ123" s="1">
        <v>696502</v>
      </c>
      <c r="EA123" s="1">
        <v>0</v>
      </c>
      <c r="EB123" s="1">
        <v>172320</v>
      </c>
      <c r="EC123" s="1">
        <v>847</v>
      </c>
      <c r="ED123" s="1">
        <v>797922</v>
      </c>
      <c r="EE123" s="1">
        <v>0</v>
      </c>
      <c r="EF123" s="1">
        <v>1295</v>
      </c>
      <c r="EG123" s="1">
        <v>199342</v>
      </c>
      <c r="EH123" s="1">
        <v>187568</v>
      </c>
      <c r="EI123" s="1">
        <v>0</v>
      </c>
      <c r="EJ123" s="1">
        <v>8975</v>
      </c>
      <c r="EK123" s="1">
        <v>0</v>
      </c>
      <c r="EL123" s="1">
        <v>0</v>
      </c>
      <c r="EM123" s="1">
        <v>0</v>
      </c>
      <c r="EN123" s="1">
        <v>0</v>
      </c>
      <c r="EO123" s="1">
        <v>0</v>
      </c>
      <c r="EP123" s="1">
        <v>0</v>
      </c>
      <c r="EQ123" s="1">
        <v>113509</v>
      </c>
      <c r="ER123" s="1">
        <v>0</v>
      </c>
      <c r="ES123" s="1">
        <v>0</v>
      </c>
      <c r="ET123" s="1">
        <v>20761</v>
      </c>
      <c r="EU123" s="1">
        <v>4222737</v>
      </c>
      <c r="EV123" s="1">
        <v>10787</v>
      </c>
      <c r="EW123" s="1">
        <v>3142</v>
      </c>
      <c r="EX123" s="1">
        <v>2930</v>
      </c>
      <c r="EY123" s="1">
        <v>66614</v>
      </c>
      <c r="EZ123" s="1">
        <v>0</v>
      </c>
      <c r="FA123" s="1">
        <v>0</v>
      </c>
      <c r="FB123" s="1">
        <v>1379</v>
      </c>
      <c r="FC123" s="1">
        <v>320788</v>
      </c>
      <c r="FD123" s="1">
        <v>16309</v>
      </c>
      <c r="FE123" s="1">
        <v>0</v>
      </c>
      <c r="FF123" s="1">
        <v>1397131</v>
      </c>
      <c r="FG123" s="1">
        <v>0</v>
      </c>
      <c r="FH123" s="1">
        <v>0</v>
      </c>
      <c r="FI123" s="1">
        <v>0</v>
      </c>
      <c r="FJ123" s="1">
        <v>14976</v>
      </c>
      <c r="FK123" s="1">
        <v>5098384</v>
      </c>
      <c r="FL123" s="1">
        <v>0</v>
      </c>
      <c r="FM123" s="1">
        <v>768</v>
      </c>
      <c r="FN123" s="1">
        <v>1130331</v>
      </c>
      <c r="FO123" s="1">
        <v>49910</v>
      </c>
      <c r="FP123" s="1">
        <v>133804</v>
      </c>
      <c r="FQ123" s="1">
        <v>23829</v>
      </c>
      <c r="FR123" s="1">
        <v>117130</v>
      </c>
      <c r="FS123" s="1">
        <v>-1386318</v>
      </c>
      <c r="FT123" s="1">
        <v>2559</v>
      </c>
      <c r="FU123" s="1">
        <v>756475</v>
      </c>
      <c r="FV123" s="1">
        <v>0</v>
      </c>
      <c r="FW123" s="1">
        <v>131086</v>
      </c>
      <c r="FX123" s="1">
        <v>4382630</v>
      </c>
      <c r="FY123" s="1">
        <v>34924</v>
      </c>
      <c r="FZ123" s="1">
        <v>0</v>
      </c>
      <c r="GA123" s="1">
        <v>2151643</v>
      </c>
      <c r="GB123" s="1">
        <v>32268405</v>
      </c>
      <c r="GC123" s="1">
        <v>1785425</v>
      </c>
      <c r="GD123" s="1">
        <v>700651</v>
      </c>
      <c r="GE123" s="1">
        <v>7478373</v>
      </c>
      <c r="GF123" s="1">
        <v>-14360528</v>
      </c>
      <c r="GG123" s="1">
        <v>705656925</v>
      </c>
      <c r="GH123" s="1">
        <v>497539</v>
      </c>
      <c r="GI123" s="1">
        <v>701758385</v>
      </c>
      <c r="GJ123" s="19">
        <v>734026790</v>
      </c>
      <c r="GK123" s="1">
        <v>0</v>
      </c>
      <c r="GL123" s="1">
        <v>0</v>
      </c>
      <c r="GM123" s="1">
        <v>0</v>
      </c>
      <c r="GN123" s="1">
        <v>0</v>
      </c>
      <c r="GO123" s="1">
        <v>0</v>
      </c>
      <c r="GP123" s="1">
        <v>0</v>
      </c>
      <c r="GQ123" s="1">
        <v>0</v>
      </c>
      <c r="GR123" s="1">
        <v>0</v>
      </c>
      <c r="GS123" s="1">
        <v>0</v>
      </c>
      <c r="GT123" s="1">
        <v>734026790</v>
      </c>
      <c r="GU123" s="1">
        <v>734026790</v>
      </c>
    </row>
    <row r="124" spans="1:203">
      <c r="A124" s="214"/>
      <c r="B124" s="2" t="s">
        <v>319</v>
      </c>
      <c r="C124" s="1" t="s">
        <v>92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43478</v>
      </c>
      <c r="U124" s="1">
        <v>0</v>
      </c>
      <c r="V124" s="1">
        <v>0</v>
      </c>
      <c r="W124" s="1">
        <v>0</v>
      </c>
      <c r="X124" s="1">
        <v>0</v>
      </c>
      <c r="Y124" s="1">
        <v>738</v>
      </c>
      <c r="Z124" s="1">
        <v>0</v>
      </c>
      <c r="AA124" s="1">
        <v>403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4104</v>
      </c>
      <c r="BE124" s="1">
        <v>86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2753</v>
      </c>
      <c r="BL124" s="1">
        <v>0</v>
      </c>
      <c r="BM124" s="1">
        <v>0</v>
      </c>
      <c r="BN124" s="1">
        <v>0</v>
      </c>
      <c r="BO124" s="1">
        <v>0</v>
      </c>
      <c r="BP124" s="1">
        <v>0</v>
      </c>
      <c r="BQ124" s="1">
        <v>0</v>
      </c>
      <c r="BR124" s="1">
        <v>0</v>
      </c>
      <c r="BS124" s="1">
        <v>0</v>
      </c>
      <c r="BT124" s="1">
        <v>0</v>
      </c>
      <c r="BU124" s="1">
        <v>0</v>
      </c>
      <c r="BV124" s="1">
        <v>0</v>
      </c>
      <c r="BW124" s="1">
        <v>0</v>
      </c>
      <c r="BX124" s="1">
        <v>0</v>
      </c>
      <c r="BY124" s="1">
        <v>0</v>
      </c>
      <c r="BZ124" s="1">
        <v>0</v>
      </c>
      <c r="CA124" s="1">
        <v>0</v>
      </c>
      <c r="CB124" s="1">
        <v>0</v>
      </c>
      <c r="CC124" s="1">
        <v>0</v>
      </c>
      <c r="CD124" s="1">
        <v>0</v>
      </c>
      <c r="CE124" s="1">
        <v>0</v>
      </c>
      <c r="CF124" s="1">
        <v>0</v>
      </c>
      <c r="CG124" s="1">
        <v>0</v>
      </c>
      <c r="CH124" s="1">
        <v>186</v>
      </c>
      <c r="CI124" s="1">
        <v>0</v>
      </c>
      <c r="CJ124" s="1">
        <v>0</v>
      </c>
      <c r="CK124" s="1">
        <v>0</v>
      </c>
      <c r="CL124" s="1">
        <v>0</v>
      </c>
      <c r="CM124" s="1">
        <v>0</v>
      </c>
      <c r="CN124" s="1">
        <v>0</v>
      </c>
      <c r="CO124" s="1">
        <v>0</v>
      </c>
      <c r="CP124" s="1">
        <v>0</v>
      </c>
      <c r="CQ124" s="1">
        <v>0</v>
      </c>
      <c r="CR124" s="1">
        <v>0</v>
      </c>
      <c r="CS124" s="1">
        <v>0</v>
      </c>
      <c r="CT124" s="1">
        <v>0</v>
      </c>
      <c r="CU124" s="1">
        <v>0</v>
      </c>
      <c r="CV124" s="1">
        <v>0</v>
      </c>
      <c r="CW124" s="1">
        <v>0</v>
      </c>
      <c r="CX124" s="1">
        <v>0</v>
      </c>
      <c r="CY124" s="1">
        <v>0</v>
      </c>
      <c r="CZ124" s="1">
        <v>0</v>
      </c>
      <c r="DA124" s="1">
        <v>0</v>
      </c>
      <c r="DB124" s="1">
        <v>0</v>
      </c>
      <c r="DC124" s="1">
        <v>0</v>
      </c>
      <c r="DD124" s="1">
        <v>0</v>
      </c>
      <c r="DE124" s="1">
        <v>0</v>
      </c>
      <c r="DF124" s="1">
        <v>0</v>
      </c>
      <c r="DG124" s="1">
        <v>0</v>
      </c>
      <c r="DH124" s="1">
        <v>0</v>
      </c>
      <c r="DI124" s="1">
        <v>0</v>
      </c>
      <c r="DJ124" s="1">
        <v>0</v>
      </c>
      <c r="DK124" s="1">
        <v>0</v>
      </c>
      <c r="DL124" s="1">
        <v>0</v>
      </c>
      <c r="DM124" s="1">
        <v>0</v>
      </c>
      <c r="DN124" s="1">
        <v>0</v>
      </c>
      <c r="DO124" s="1">
        <v>449427</v>
      </c>
      <c r="DP124" s="1">
        <v>9</v>
      </c>
      <c r="DQ124" s="1">
        <v>0</v>
      </c>
      <c r="DR124" s="1">
        <v>866281</v>
      </c>
      <c r="DS124" s="1">
        <v>0</v>
      </c>
      <c r="DT124" s="1">
        <v>0</v>
      </c>
      <c r="DU124" s="1">
        <v>0</v>
      </c>
      <c r="DV124" s="1">
        <v>0</v>
      </c>
      <c r="DW124" s="1">
        <v>0</v>
      </c>
      <c r="DX124" s="1">
        <v>0</v>
      </c>
      <c r="DY124" s="1">
        <v>0</v>
      </c>
      <c r="DZ124" s="1">
        <v>3142</v>
      </c>
      <c r="EA124" s="1">
        <v>0</v>
      </c>
      <c r="EB124" s="1">
        <v>10898</v>
      </c>
      <c r="EC124" s="1">
        <v>0</v>
      </c>
      <c r="ED124" s="1">
        <v>0</v>
      </c>
      <c r="EE124" s="1">
        <v>0</v>
      </c>
      <c r="EF124" s="1">
        <v>0</v>
      </c>
      <c r="EG124" s="1">
        <v>46</v>
      </c>
      <c r="EH124" s="1">
        <v>0</v>
      </c>
      <c r="EI124" s="1">
        <v>0</v>
      </c>
      <c r="EJ124" s="1">
        <v>0</v>
      </c>
      <c r="EK124" s="1">
        <v>18247</v>
      </c>
      <c r="EL124" s="1">
        <v>47243</v>
      </c>
      <c r="EM124" s="1">
        <v>0</v>
      </c>
      <c r="EN124" s="1">
        <v>0</v>
      </c>
      <c r="EO124" s="1">
        <v>0</v>
      </c>
      <c r="EP124" s="1">
        <v>0</v>
      </c>
      <c r="EQ124" s="1">
        <v>946</v>
      </c>
      <c r="ER124" s="1">
        <v>0</v>
      </c>
      <c r="ES124" s="1">
        <v>0</v>
      </c>
      <c r="ET124" s="1">
        <v>333520</v>
      </c>
      <c r="EU124" s="1">
        <v>12735</v>
      </c>
      <c r="EV124" s="1">
        <v>0</v>
      </c>
      <c r="EW124" s="1">
        <v>0</v>
      </c>
      <c r="EX124" s="1">
        <v>0</v>
      </c>
      <c r="EY124" s="1">
        <v>0</v>
      </c>
      <c r="EZ124" s="1">
        <v>0</v>
      </c>
      <c r="FA124" s="1">
        <v>0</v>
      </c>
      <c r="FB124" s="1">
        <v>0</v>
      </c>
      <c r="FC124" s="1">
        <v>0</v>
      </c>
      <c r="FD124" s="1">
        <v>2484</v>
      </c>
      <c r="FE124" s="1">
        <v>0</v>
      </c>
      <c r="FF124" s="1">
        <v>0</v>
      </c>
      <c r="FG124" s="1">
        <v>0</v>
      </c>
      <c r="FH124" s="1">
        <v>0</v>
      </c>
      <c r="FI124" s="1">
        <v>0</v>
      </c>
      <c r="FJ124" s="1">
        <v>40954</v>
      </c>
      <c r="FK124" s="1">
        <v>73679</v>
      </c>
      <c r="FL124" s="1">
        <v>0</v>
      </c>
      <c r="FM124" s="1">
        <v>21757</v>
      </c>
      <c r="FN124" s="1">
        <v>286978</v>
      </c>
      <c r="FO124" s="1">
        <v>0</v>
      </c>
      <c r="FP124" s="1">
        <v>0</v>
      </c>
      <c r="FQ124" s="1">
        <v>552</v>
      </c>
      <c r="FR124" s="1">
        <v>41931</v>
      </c>
      <c r="FS124" s="1">
        <v>2320</v>
      </c>
      <c r="FT124" s="1">
        <v>0</v>
      </c>
      <c r="FU124" s="1">
        <v>0</v>
      </c>
      <c r="FV124" s="1">
        <v>0</v>
      </c>
      <c r="FW124" s="1">
        <v>17723</v>
      </c>
      <c r="FX124" s="1">
        <v>3471395</v>
      </c>
      <c r="FY124" s="1">
        <v>104780</v>
      </c>
      <c r="FZ124" s="1">
        <v>0</v>
      </c>
      <c r="GA124" s="1">
        <v>525302</v>
      </c>
      <c r="GB124" s="1">
        <v>6384097</v>
      </c>
      <c r="GC124" s="1">
        <v>807340</v>
      </c>
      <c r="GD124" s="1">
        <v>41496</v>
      </c>
      <c r="GE124" s="1">
        <v>256585</v>
      </c>
      <c r="GF124" s="1">
        <v>-16972063</v>
      </c>
      <c r="GG124" s="1">
        <v>31758252</v>
      </c>
      <c r="GH124" s="1">
        <v>17931130</v>
      </c>
      <c r="GI124" s="1">
        <v>33822740</v>
      </c>
      <c r="GJ124" s="19">
        <v>40206837</v>
      </c>
      <c r="GK124" s="1">
        <v>0</v>
      </c>
      <c r="GL124" s="1">
        <v>0</v>
      </c>
      <c r="GM124" s="1">
        <v>0</v>
      </c>
      <c r="GN124" s="1">
        <v>0</v>
      </c>
      <c r="GO124" s="1">
        <v>0</v>
      </c>
      <c r="GP124" s="1">
        <v>0</v>
      </c>
      <c r="GQ124" s="1">
        <v>0</v>
      </c>
      <c r="GR124" s="1">
        <v>0</v>
      </c>
      <c r="GS124" s="1">
        <v>0</v>
      </c>
      <c r="GT124" s="1">
        <v>40206837</v>
      </c>
      <c r="GU124" s="1">
        <v>40206837</v>
      </c>
    </row>
    <row r="125" spans="1:203">
      <c r="A125" s="214"/>
      <c r="B125" s="2" t="s">
        <v>320</v>
      </c>
      <c r="C125" s="1" t="s">
        <v>130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228971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36879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 s="1">
        <v>0</v>
      </c>
      <c r="BY125" s="1">
        <v>0</v>
      </c>
      <c r="BZ125" s="1">
        <v>0</v>
      </c>
      <c r="CA125" s="1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1">
        <v>0</v>
      </c>
      <c r="CJ125" s="1">
        <v>0</v>
      </c>
      <c r="CK125" s="1">
        <v>0</v>
      </c>
      <c r="CL125" s="1">
        <v>0</v>
      </c>
      <c r="CM125" s="1">
        <v>0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0</v>
      </c>
      <c r="CY125" s="1">
        <v>0</v>
      </c>
      <c r="CZ125" s="1">
        <v>0</v>
      </c>
      <c r="DA125" s="1">
        <v>0</v>
      </c>
      <c r="DB125" s="1">
        <v>0</v>
      </c>
      <c r="DC125" s="1">
        <v>0</v>
      </c>
      <c r="DD125" s="1">
        <v>0</v>
      </c>
      <c r="DE125" s="1">
        <v>0</v>
      </c>
      <c r="DF125" s="1">
        <v>0</v>
      </c>
      <c r="DG125" s="1">
        <v>0</v>
      </c>
      <c r="DH125" s="1">
        <v>0</v>
      </c>
      <c r="DI125" s="1">
        <v>0</v>
      </c>
      <c r="DJ125" s="1">
        <v>0</v>
      </c>
      <c r="DK125" s="1">
        <v>0</v>
      </c>
      <c r="DL125" s="1">
        <v>1139</v>
      </c>
      <c r="DM125" s="1">
        <v>292560</v>
      </c>
      <c r="DN125" s="1">
        <v>64512</v>
      </c>
      <c r="DO125" s="1">
        <v>68939</v>
      </c>
      <c r="DP125" s="1">
        <v>96393</v>
      </c>
      <c r="DQ125" s="1">
        <v>106342</v>
      </c>
      <c r="DR125" s="1">
        <v>362264</v>
      </c>
      <c r="DS125" s="1">
        <v>154154</v>
      </c>
      <c r="DT125" s="1">
        <v>218072</v>
      </c>
      <c r="DU125" s="1">
        <v>941076</v>
      </c>
      <c r="DV125" s="1">
        <v>69385</v>
      </c>
      <c r="DW125" s="1">
        <v>0</v>
      </c>
      <c r="DX125" s="1">
        <v>199471</v>
      </c>
      <c r="DY125" s="1">
        <v>78663</v>
      </c>
      <c r="DZ125" s="1">
        <v>17005</v>
      </c>
      <c r="EA125" s="1">
        <v>0</v>
      </c>
      <c r="EB125" s="1">
        <v>567</v>
      </c>
      <c r="EC125" s="1">
        <v>1314</v>
      </c>
      <c r="ED125" s="1">
        <v>0</v>
      </c>
      <c r="EE125" s="1">
        <v>0</v>
      </c>
      <c r="EF125" s="1">
        <v>348</v>
      </c>
      <c r="EG125" s="1">
        <v>0</v>
      </c>
      <c r="EH125" s="1">
        <v>1915301</v>
      </c>
      <c r="EI125" s="1">
        <v>0</v>
      </c>
      <c r="EJ125" s="1">
        <v>0</v>
      </c>
      <c r="EK125" s="1">
        <v>89757</v>
      </c>
      <c r="EL125" s="1">
        <v>1599733</v>
      </c>
      <c r="EM125" s="1">
        <v>166369</v>
      </c>
      <c r="EN125" s="1">
        <v>2237154</v>
      </c>
      <c r="EO125" s="1">
        <v>795869</v>
      </c>
      <c r="EP125" s="1">
        <v>61424</v>
      </c>
      <c r="EQ125" s="1">
        <v>328415</v>
      </c>
      <c r="ER125" s="1">
        <v>0</v>
      </c>
      <c r="ES125" s="1">
        <v>0</v>
      </c>
      <c r="ET125" s="1">
        <v>8298</v>
      </c>
      <c r="EU125" s="1">
        <v>718845</v>
      </c>
      <c r="EV125" s="1">
        <v>0</v>
      </c>
      <c r="EW125" s="1">
        <v>0</v>
      </c>
      <c r="EX125" s="1">
        <v>0</v>
      </c>
      <c r="EY125" s="1">
        <v>0</v>
      </c>
      <c r="EZ125" s="1">
        <v>0</v>
      </c>
      <c r="FA125" s="1">
        <v>0</v>
      </c>
      <c r="FB125" s="1">
        <v>1307</v>
      </c>
      <c r="FC125" s="1">
        <v>0</v>
      </c>
      <c r="FD125" s="1">
        <v>0</v>
      </c>
      <c r="FE125" s="1">
        <v>0</v>
      </c>
      <c r="FF125" s="1">
        <v>0</v>
      </c>
      <c r="FG125" s="1">
        <v>0</v>
      </c>
      <c r="FH125" s="1">
        <v>0</v>
      </c>
      <c r="FI125" s="1">
        <v>0</v>
      </c>
      <c r="FJ125" s="1">
        <v>0</v>
      </c>
      <c r="FK125" s="1">
        <v>449461</v>
      </c>
      <c r="FL125" s="1">
        <v>0</v>
      </c>
      <c r="FM125" s="1">
        <v>0</v>
      </c>
      <c r="FN125" s="1">
        <v>0</v>
      </c>
      <c r="FO125" s="1">
        <v>212628</v>
      </c>
      <c r="FP125" s="1">
        <v>172493</v>
      </c>
      <c r="FQ125" s="1">
        <v>0</v>
      </c>
      <c r="FR125" s="1">
        <v>0</v>
      </c>
      <c r="FS125" s="1">
        <v>0</v>
      </c>
      <c r="FT125" s="1">
        <v>0</v>
      </c>
      <c r="FU125" s="1">
        <v>202860</v>
      </c>
      <c r="FV125" s="1">
        <v>0</v>
      </c>
      <c r="FW125" s="1">
        <v>3003</v>
      </c>
      <c r="FX125" s="1">
        <v>834379</v>
      </c>
      <c r="FY125" s="1">
        <v>0</v>
      </c>
      <c r="FZ125" s="1">
        <v>0</v>
      </c>
      <c r="GA125" s="1">
        <v>1530417</v>
      </c>
      <c r="GB125" s="1">
        <v>14265767</v>
      </c>
      <c r="GC125" s="1">
        <v>1221630</v>
      </c>
      <c r="GD125" s="1">
        <v>147141</v>
      </c>
      <c r="GE125" s="1">
        <v>0</v>
      </c>
      <c r="GF125" s="1">
        <v>71629443</v>
      </c>
      <c r="GG125" s="1">
        <v>32544477</v>
      </c>
      <c r="GH125" s="1">
        <v>0</v>
      </c>
      <c r="GI125" s="1">
        <v>105542691</v>
      </c>
      <c r="GJ125" s="19">
        <v>119808458</v>
      </c>
      <c r="GK125" s="1">
        <v>0</v>
      </c>
      <c r="GL125" s="1">
        <v>0</v>
      </c>
      <c r="GM125" s="1">
        <v>0</v>
      </c>
      <c r="GN125" s="1">
        <v>0</v>
      </c>
      <c r="GO125" s="1">
        <v>0</v>
      </c>
      <c r="GP125" s="1">
        <v>0</v>
      </c>
      <c r="GQ125" s="1">
        <v>0</v>
      </c>
      <c r="GR125" s="1">
        <v>0</v>
      </c>
      <c r="GS125" s="1">
        <v>0</v>
      </c>
      <c r="GT125" s="1">
        <v>119808458</v>
      </c>
      <c r="GU125" s="1">
        <v>119808458</v>
      </c>
    </row>
    <row r="126" spans="1:203">
      <c r="A126" s="214"/>
      <c r="B126" s="2" t="s">
        <v>321</v>
      </c>
      <c r="C126" s="1" t="s">
        <v>84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84833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8551</v>
      </c>
      <c r="AB126" s="1">
        <v>0</v>
      </c>
      <c r="AC126" s="1">
        <v>0</v>
      </c>
      <c r="AD126" s="1">
        <v>0</v>
      </c>
      <c r="AE126" s="1">
        <v>27563</v>
      </c>
      <c r="AF126" s="1">
        <v>2218</v>
      </c>
      <c r="AG126" s="1">
        <v>405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223</v>
      </c>
      <c r="AO126" s="1">
        <v>14359</v>
      </c>
      <c r="AP126" s="1">
        <v>0</v>
      </c>
      <c r="AQ126" s="1">
        <v>14252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>
        <v>0</v>
      </c>
      <c r="BV126" s="1">
        <v>0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0</v>
      </c>
      <c r="CC126" s="1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608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1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0</v>
      </c>
      <c r="CT126" s="1">
        <v>0</v>
      </c>
      <c r="CU126" s="1">
        <v>0</v>
      </c>
      <c r="CV126" s="1">
        <v>0</v>
      </c>
      <c r="CW126" s="1">
        <v>0</v>
      </c>
      <c r="CX126" s="1">
        <v>0</v>
      </c>
      <c r="CY126" s="1">
        <v>0</v>
      </c>
      <c r="CZ126" s="1">
        <v>88513</v>
      </c>
      <c r="DA126" s="1">
        <v>0</v>
      </c>
      <c r="DB126" s="1">
        <v>0</v>
      </c>
      <c r="DC126" s="1">
        <v>0</v>
      </c>
      <c r="DD126" s="1">
        <v>0</v>
      </c>
      <c r="DE126" s="1">
        <v>0</v>
      </c>
      <c r="DF126" s="1">
        <v>0</v>
      </c>
      <c r="DG126" s="1">
        <v>0</v>
      </c>
      <c r="DH126" s="1">
        <v>0</v>
      </c>
      <c r="DI126" s="1">
        <v>0</v>
      </c>
      <c r="DJ126" s="1">
        <v>0</v>
      </c>
      <c r="DK126" s="1">
        <v>0</v>
      </c>
      <c r="DL126" s="1">
        <v>1691</v>
      </c>
      <c r="DM126" s="1">
        <v>0</v>
      </c>
      <c r="DN126" s="1">
        <v>0</v>
      </c>
      <c r="DO126" s="1">
        <v>958963</v>
      </c>
      <c r="DP126" s="1">
        <v>139775</v>
      </c>
      <c r="DQ126" s="1">
        <v>4661</v>
      </c>
      <c r="DR126" s="1">
        <v>0</v>
      </c>
      <c r="DS126" s="1">
        <v>0</v>
      </c>
      <c r="DT126" s="1">
        <v>586741</v>
      </c>
      <c r="DU126" s="1">
        <v>0</v>
      </c>
      <c r="DV126" s="1">
        <v>201896</v>
      </c>
      <c r="DW126" s="1">
        <v>0</v>
      </c>
      <c r="DX126" s="1">
        <v>15939045</v>
      </c>
      <c r="DY126" s="1">
        <v>1320956</v>
      </c>
      <c r="DZ126" s="1">
        <v>1235436</v>
      </c>
      <c r="EA126" s="1">
        <v>0</v>
      </c>
      <c r="EB126" s="1">
        <v>0</v>
      </c>
      <c r="EC126" s="1">
        <v>0</v>
      </c>
      <c r="ED126" s="1">
        <v>633564</v>
      </c>
      <c r="EE126" s="1">
        <v>0</v>
      </c>
      <c r="EF126" s="1">
        <v>0</v>
      </c>
      <c r="EG126" s="1">
        <v>13896</v>
      </c>
      <c r="EH126" s="1">
        <v>0</v>
      </c>
      <c r="EI126" s="1">
        <v>0</v>
      </c>
      <c r="EJ126" s="1">
        <v>0</v>
      </c>
      <c r="EK126" s="1">
        <v>0</v>
      </c>
      <c r="EL126" s="1">
        <v>0</v>
      </c>
      <c r="EM126" s="1">
        <v>0</v>
      </c>
      <c r="EN126" s="1">
        <v>0</v>
      </c>
      <c r="EO126" s="1">
        <v>0</v>
      </c>
      <c r="EP126" s="1">
        <v>0</v>
      </c>
      <c r="EQ126" s="1">
        <v>133231</v>
      </c>
      <c r="ER126" s="1">
        <v>0</v>
      </c>
      <c r="ES126" s="1">
        <v>0</v>
      </c>
      <c r="ET126" s="1">
        <v>0</v>
      </c>
      <c r="EU126" s="1">
        <v>35842</v>
      </c>
      <c r="EV126" s="1">
        <v>0</v>
      </c>
      <c r="EW126" s="1">
        <v>451305</v>
      </c>
      <c r="EX126" s="1">
        <v>678713</v>
      </c>
      <c r="EY126" s="1">
        <v>41020</v>
      </c>
      <c r="EZ126" s="1">
        <v>69165</v>
      </c>
      <c r="FA126" s="1">
        <v>183842</v>
      </c>
      <c r="FB126" s="1">
        <v>528</v>
      </c>
      <c r="FC126" s="1">
        <v>0</v>
      </c>
      <c r="FD126" s="1">
        <v>0</v>
      </c>
      <c r="FE126" s="1">
        <v>3</v>
      </c>
      <c r="FF126" s="1">
        <v>0</v>
      </c>
      <c r="FG126" s="1">
        <v>0</v>
      </c>
      <c r="FH126" s="1">
        <v>0</v>
      </c>
      <c r="FI126" s="1">
        <v>0</v>
      </c>
      <c r="FJ126" s="1">
        <v>13539</v>
      </c>
      <c r="FK126" s="1">
        <v>7015</v>
      </c>
      <c r="FL126" s="1">
        <v>0</v>
      </c>
      <c r="FM126" s="1">
        <v>0</v>
      </c>
      <c r="FN126" s="1">
        <v>0</v>
      </c>
      <c r="FO126" s="1">
        <v>0</v>
      </c>
      <c r="FP126" s="1">
        <v>0</v>
      </c>
      <c r="FQ126" s="1">
        <v>0</v>
      </c>
      <c r="FR126" s="1">
        <v>0</v>
      </c>
      <c r="FS126" s="1">
        <v>184</v>
      </c>
      <c r="FT126" s="1">
        <v>91834</v>
      </c>
      <c r="FU126" s="1">
        <v>0</v>
      </c>
      <c r="FV126" s="1">
        <v>0</v>
      </c>
      <c r="FW126" s="1">
        <v>1094</v>
      </c>
      <c r="FX126" s="1">
        <v>221455</v>
      </c>
      <c r="FY126" s="1">
        <v>0</v>
      </c>
      <c r="FZ126" s="1">
        <v>0</v>
      </c>
      <c r="GA126" s="1">
        <v>208625</v>
      </c>
      <c r="GB126" s="1">
        <v>23415544</v>
      </c>
      <c r="GC126" s="1">
        <v>2466294</v>
      </c>
      <c r="GD126" s="1">
        <v>135</v>
      </c>
      <c r="GE126" s="1">
        <v>0</v>
      </c>
      <c r="GF126" s="1">
        <v>-31077485</v>
      </c>
      <c r="GG126" s="1">
        <v>32063485</v>
      </c>
      <c r="GH126" s="1">
        <v>0</v>
      </c>
      <c r="GI126" s="1">
        <v>3452429</v>
      </c>
      <c r="GJ126" s="19">
        <v>26867973</v>
      </c>
      <c r="GK126" s="1">
        <v>0</v>
      </c>
      <c r="GL126" s="1">
        <v>0</v>
      </c>
      <c r="GM126" s="1">
        <v>0</v>
      </c>
      <c r="GN126" s="1">
        <v>0</v>
      </c>
      <c r="GO126" s="1">
        <v>0</v>
      </c>
      <c r="GP126" s="1">
        <v>0</v>
      </c>
      <c r="GQ126" s="1">
        <v>0</v>
      </c>
      <c r="GR126" s="1">
        <v>0</v>
      </c>
      <c r="GS126" s="1">
        <v>0</v>
      </c>
      <c r="GT126" s="1">
        <v>26867973</v>
      </c>
      <c r="GU126" s="1">
        <v>26867973</v>
      </c>
    </row>
    <row r="127" spans="1:203">
      <c r="A127" s="214"/>
      <c r="B127" s="2" t="s">
        <v>322</v>
      </c>
      <c r="C127" s="1" t="s">
        <v>63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62801</v>
      </c>
      <c r="K127" s="1">
        <v>9514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109</v>
      </c>
      <c r="U127" s="1">
        <v>4015</v>
      </c>
      <c r="V127" s="1">
        <v>39016</v>
      </c>
      <c r="W127" s="1">
        <v>2956</v>
      </c>
      <c r="X127" s="1">
        <v>65227</v>
      </c>
      <c r="Y127" s="1">
        <v>72251</v>
      </c>
      <c r="Z127" s="1">
        <v>0</v>
      </c>
      <c r="AA127" s="1">
        <v>530</v>
      </c>
      <c r="AB127" s="1">
        <v>0</v>
      </c>
      <c r="AC127" s="1">
        <v>0</v>
      </c>
      <c r="AD127" s="1">
        <v>0</v>
      </c>
      <c r="AE127" s="1">
        <v>4068</v>
      </c>
      <c r="AF127" s="1">
        <v>11764</v>
      </c>
      <c r="AG127" s="1">
        <v>0</v>
      </c>
      <c r="AH127" s="1">
        <v>155050</v>
      </c>
      <c r="AI127" s="1">
        <v>0</v>
      </c>
      <c r="AJ127" s="1">
        <v>26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78</v>
      </c>
      <c r="AR127" s="1">
        <v>0</v>
      </c>
      <c r="AS127" s="1">
        <v>220</v>
      </c>
      <c r="AT127" s="1">
        <v>0</v>
      </c>
      <c r="AU127" s="1">
        <v>743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4311</v>
      </c>
      <c r="BE127" s="1">
        <v>58</v>
      </c>
      <c r="BF127" s="1">
        <v>6416</v>
      </c>
      <c r="BG127" s="1">
        <v>0</v>
      </c>
      <c r="BH127" s="1">
        <v>3601</v>
      </c>
      <c r="BI127" s="1">
        <v>0</v>
      </c>
      <c r="BJ127" s="1">
        <v>0</v>
      </c>
      <c r="BK127" s="1">
        <v>167</v>
      </c>
      <c r="BL127" s="1">
        <v>0</v>
      </c>
      <c r="BM127" s="1">
        <v>18050</v>
      </c>
      <c r="BN127" s="1">
        <v>0</v>
      </c>
      <c r="BO127" s="1">
        <v>3111</v>
      </c>
      <c r="BP127" s="1">
        <v>0</v>
      </c>
      <c r="BQ127" s="1">
        <v>0</v>
      </c>
      <c r="BR127" s="1">
        <v>7326</v>
      </c>
      <c r="BS127" s="1">
        <v>0</v>
      </c>
      <c r="BT127" s="1">
        <v>0</v>
      </c>
      <c r="BU127" s="1">
        <v>0</v>
      </c>
      <c r="BV127" s="1">
        <v>0</v>
      </c>
      <c r="BW127" s="1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0</v>
      </c>
      <c r="CC127" s="1">
        <v>0</v>
      </c>
      <c r="CD127" s="1">
        <v>0</v>
      </c>
      <c r="CE127" s="1">
        <v>0</v>
      </c>
      <c r="CF127" s="1">
        <v>0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390</v>
      </c>
      <c r="CM127" s="1">
        <v>315</v>
      </c>
      <c r="CN127" s="1">
        <v>0</v>
      </c>
      <c r="CO127" s="1">
        <v>0</v>
      </c>
      <c r="CP127" s="1">
        <v>117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CV127" s="1">
        <v>0</v>
      </c>
      <c r="CW127" s="1">
        <v>0</v>
      </c>
      <c r="CX127" s="1">
        <v>0</v>
      </c>
      <c r="CY127" s="1">
        <v>0</v>
      </c>
      <c r="CZ127" s="1">
        <v>0</v>
      </c>
      <c r="DA127" s="1">
        <v>0</v>
      </c>
      <c r="DB127" s="1">
        <v>1138</v>
      </c>
      <c r="DC127" s="1">
        <v>0</v>
      </c>
      <c r="DD127" s="1">
        <v>95718</v>
      </c>
      <c r="DE127" s="1">
        <v>3896</v>
      </c>
      <c r="DF127" s="1">
        <v>0</v>
      </c>
      <c r="DG127" s="1">
        <v>4172</v>
      </c>
      <c r="DH127" s="1">
        <v>1533</v>
      </c>
      <c r="DI127" s="1">
        <v>43170</v>
      </c>
      <c r="DJ127" s="1">
        <v>77856</v>
      </c>
      <c r="DK127" s="1">
        <v>222108</v>
      </c>
      <c r="DL127" s="1">
        <v>81193</v>
      </c>
      <c r="DM127" s="1">
        <v>138457</v>
      </c>
      <c r="DN127" s="1">
        <v>1087209</v>
      </c>
      <c r="DO127" s="1">
        <v>1593917</v>
      </c>
      <c r="DP127" s="1">
        <v>176630</v>
      </c>
      <c r="DQ127" s="1">
        <v>410680</v>
      </c>
      <c r="DR127" s="1">
        <v>505097</v>
      </c>
      <c r="DS127" s="1">
        <v>1209075</v>
      </c>
      <c r="DT127" s="1">
        <v>76188</v>
      </c>
      <c r="DU127" s="1">
        <v>6759396</v>
      </c>
      <c r="DV127" s="1">
        <v>542067</v>
      </c>
      <c r="DW127" s="1">
        <v>295994</v>
      </c>
      <c r="DX127" s="1">
        <v>3069340</v>
      </c>
      <c r="DY127" s="1">
        <v>3083566</v>
      </c>
      <c r="DZ127" s="1">
        <v>1810104</v>
      </c>
      <c r="EA127" s="1">
        <v>1555</v>
      </c>
      <c r="EB127" s="1">
        <v>10678</v>
      </c>
      <c r="EC127" s="1">
        <v>82621</v>
      </c>
      <c r="ED127" s="1">
        <v>16655</v>
      </c>
      <c r="EE127" s="1">
        <v>0</v>
      </c>
      <c r="EF127" s="1">
        <v>893</v>
      </c>
      <c r="EG127" s="1">
        <v>1284</v>
      </c>
      <c r="EH127" s="1">
        <v>1056933</v>
      </c>
      <c r="EI127" s="1">
        <v>0</v>
      </c>
      <c r="EJ127" s="1">
        <v>3570</v>
      </c>
      <c r="EK127" s="1">
        <v>2182572</v>
      </c>
      <c r="EL127" s="1">
        <v>2090095</v>
      </c>
      <c r="EM127" s="1">
        <v>379216</v>
      </c>
      <c r="EN127" s="1">
        <v>123782</v>
      </c>
      <c r="EO127" s="1">
        <v>835621</v>
      </c>
      <c r="EP127" s="1">
        <v>208623</v>
      </c>
      <c r="EQ127" s="1">
        <v>339517</v>
      </c>
      <c r="ER127" s="1">
        <v>5631414</v>
      </c>
      <c r="ES127" s="1">
        <v>2947527</v>
      </c>
      <c r="ET127" s="1">
        <v>117937</v>
      </c>
      <c r="EU127" s="1">
        <v>1631700</v>
      </c>
      <c r="EV127" s="1">
        <v>9941</v>
      </c>
      <c r="EW127" s="1">
        <v>38927</v>
      </c>
      <c r="EX127" s="1">
        <v>144301</v>
      </c>
      <c r="EY127" s="1">
        <v>6643</v>
      </c>
      <c r="EZ127" s="1">
        <v>12585</v>
      </c>
      <c r="FA127" s="1">
        <v>28103</v>
      </c>
      <c r="FB127" s="1">
        <v>2184</v>
      </c>
      <c r="FC127" s="1">
        <v>2399</v>
      </c>
      <c r="FD127" s="1">
        <v>32589</v>
      </c>
      <c r="FE127" s="1">
        <v>22886</v>
      </c>
      <c r="FF127" s="1">
        <v>96789</v>
      </c>
      <c r="FG127" s="1">
        <v>2105885</v>
      </c>
      <c r="FH127" s="1">
        <v>244677</v>
      </c>
      <c r="FI127" s="1">
        <v>27690</v>
      </c>
      <c r="FJ127" s="1">
        <v>486164</v>
      </c>
      <c r="FK127" s="1">
        <v>917701</v>
      </c>
      <c r="FL127" s="1">
        <v>0</v>
      </c>
      <c r="FM127" s="1">
        <v>0</v>
      </c>
      <c r="FN127" s="1">
        <v>85391</v>
      </c>
      <c r="FO127" s="1">
        <v>12883</v>
      </c>
      <c r="FP127" s="1">
        <v>272420</v>
      </c>
      <c r="FQ127" s="1">
        <v>659</v>
      </c>
      <c r="FR127" s="1">
        <v>35216</v>
      </c>
      <c r="FS127" s="1">
        <v>193402</v>
      </c>
      <c r="FT127" s="1">
        <v>30300</v>
      </c>
      <c r="FU127" s="1">
        <v>53044</v>
      </c>
      <c r="FV127" s="1">
        <v>43</v>
      </c>
      <c r="FW127" s="1">
        <v>34478</v>
      </c>
      <c r="FX127" s="1">
        <v>2428852</v>
      </c>
      <c r="FY127" s="1">
        <v>371992</v>
      </c>
      <c r="FZ127" s="1">
        <v>0</v>
      </c>
      <c r="GA127" s="1">
        <v>1227470</v>
      </c>
      <c r="GB127" s="1">
        <v>48348541</v>
      </c>
      <c r="GC127" s="1">
        <v>2118489</v>
      </c>
      <c r="GD127" s="1">
        <v>73830</v>
      </c>
      <c r="GE127" s="1">
        <v>9468290</v>
      </c>
      <c r="GF127" s="1">
        <v>-7404378</v>
      </c>
      <c r="GG127" s="1">
        <v>155729222</v>
      </c>
      <c r="GH127" s="1">
        <v>0</v>
      </c>
      <c r="GI127" s="1">
        <v>159985453</v>
      </c>
      <c r="GJ127" s="19">
        <v>208333994</v>
      </c>
      <c r="GK127" s="1">
        <v>0</v>
      </c>
      <c r="GL127" s="1">
        <v>0</v>
      </c>
      <c r="GM127" s="1">
        <v>0</v>
      </c>
      <c r="GN127" s="1">
        <v>0</v>
      </c>
      <c r="GO127" s="1">
        <v>0</v>
      </c>
      <c r="GP127" s="1">
        <v>0</v>
      </c>
      <c r="GQ127" s="1">
        <v>0</v>
      </c>
      <c r="GR127" s="1">
        <v>0</v>
      </c>
      <c r="GS127" s="1">
        <v>0</v>
      </c>
      <c r="GT127" s="1">
        <v>208333994</v>
      </c>
      <c r="GU127" s="1">
        <v>208333994</v>
      </c>
    </row>
    <row r="128" spans="1:203">
      <c r="A128" s="214"/>
      <c r="B128" s="2" t="s">
        <v>323</v>
      </c>
      <c r="C128" s="1" t="s">
        <v>122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4265747</v>
      </c>
      <c r="AF128" s="1">
        <v>2990</v>
      </c>
      <c r="AG128" s="1">
        <v>0</v>
      </c>
      <c r="AH128" s="1">
        <v>672946</v>
      </c>
      <c r="AI128" s="1">
        <v>0</v>
      </c>
      <c r="AJ128" s="1">
        <v>70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0</v>
      </c>
      <c r="BR128" s="1">
        <v>0</v>
      </c>
      <c r="BS128" s="1">
        <v>0</v>
      </c>
      <c r="BT128" s="1">
        <v>0</v>
      </c>
      <c r="BU128" s="1">
        <v>0</v>
      </c>
      <c r="BV128" s="1">
        <v>0</v>
      </c>
      <c r="BW128" s="1">
        <v>0</v>
      </c>
      <c r="BX128" s="1">
        <v>0</v>
      </c>
      <c r="BY128" s="1">
        <v>0</v>
      </c>
      <c r="BZ128" s="1">
        <v>0</v>
      </c>
      <c r="CA128" s="1">
        <v>0</v>
      </c>
      <c r="CB128" s="1">
        <v>0</v>
      </c>
      <c r="CC128" s="1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0</v>
      </c>
      <c r="CM128" s="1">
        <v>0</v>
      </c>
      <c r="CN128" s="1">
        <v>0</v>
      </c>
      <c r="CO128" s="1">
        <v>0</v>
      </c>
      <c r="CP128" s="1">
        <v>0</v>
      </c>
      <c r="CQ128" s="1">
        <v>0</v>
      </c>
      <c r="CR128" s="1">
        <v>0</v>
      </c>
      <c r="CS128" s="1">
        <v>0</v>
      </c>
      <c r="CT128" s="1">
        <v>0</v>
      </c>
      <c r="CU128" s="1">
        <v>0</v>
      </c>
      <c r="CV128" s="1">
        <v>0</v>
      </c>
      <c r="CW128" s="1">
        <v>0</v>
      </c>
      <c r="CX128" s="1">
        <v>0</v>
      </c>
      <c r="CY128" s="1">
        <v>0</v>
      </c>
      <c r="CZ128" s="1">
        <v>0</v>
      </c>
      <c r="DA128" s="1">
        <v>0</v>
      </c>
      <c r="DB128" s="1">
        <v>0</v>
      </c>
      <c r="DC128" s="1">
        <v>0</v>
      </c>
      <c r="DD128" s="1">
        <v>0</v>
      </c>
      <c r="DE128" s="1">
        <v>0</v>
      </c>
      <c r="DF128" s="1">
        <v>0</v>
      </c>
      <c r="DG128" s="1">
        <v>0</v>
      </c>
      <c r="DH128" s="1">
        <v>0</v>
      </c>
      <c r="DI128" s="1">
        <v>0</v>
      </c>
      <c r="DJ128" s="1">
        <v>0</v>
      </c>
      <c r="DK128" s="1">
        <v>0</v>
      </c>
      <c r="DL128" s="1">
        <v>0</v>
      </c>
      <c r="DM128" s="1">
        <v>0</v>
      </c>
      <c r="DN128" s="1">
        <v>0</v>
      </c>
      <c r="DO128" s="1">
        <v>0</v>
      </c>
      <c r="DP128" s="1">
        <v>0</v>
      </c>
      <c r="DQ128" s="1">
        <v>0</v>
      </c>
      <c r="DR128" s="1">
        <v>0</v>
      </c>
      <c r="DS128" s="1">
        <v>0</v>
      </c>
      <c r="DT128" s="1">
        <v>0</v>
      </c>
      <c r="DU128" s="1">
        <v>0</v>
      </c>
      <c r="DV128" s="1">
        <v>77864</v>
      </c>
      <c r="DW128" s="1">
        <v>0</v>
      </c>
      <c r="DX128" s="1">
        <v>0</v>
      </c>
      <c r="DY128" s="1">
        <v>0</v>
      </c>
      <c r="DZ128" s="1">
        <v>0</v>
      </c>
      <c r="EA128" s="1">
        <v>0</v>
      </c>
      <c r="EB128" s="1">
        <v>0</v>
      </c>
      <c r="EC128" s="1">
        <v>0</v>
      </c>
      <c r="ED128" s="1">
        <v>0</v>
      </c>
      <c r="EE128" s="1">
        <v>0</v>
      </c>
      <c r="EF128" s="1">
        <v>0</v>
      </c>
      <c r="EG128" s="1">
        <v>0</v>
      </c>
      <c r="EH128" s="1">
        <v>0</v>
      </c>
      <c r="EI128" s="1">
        <v>0</v>
      </c>
      <c r="EJ128" s="1">
        <v>0</v>
      </c>
      <c r="EK128" s="1">
        <v>0</v>
      </c>
      <c r="EL128" s="1">
        <v>0</v>
      </c>
      <c r="EM128" s="1">
        <v>0</v>
      </c>
      <c r="EN128" s="1">
        <v>0</v>
      </c>
      <c r="EO128" s="1">
        <v>0</v>
      </c>
      <c r="EP128" s="1">
        <v>0</v>
      </c>
      <c r="EQ128" s="1">
        <v>0</v>
      </c>
      <c r="ER128" s="1">
        <v>0</v>
      </c>
      <c r="ES128" s="1">
        <v>0</v>
      </c>
      <c r="ET128" s="1">
        <v>0</v>
      </c>
      <c r="EU128" s="1">
        <v>0</v>
      </c>
      <c r="EV128" s="1">
        <v>0</v>
      </c>
      <c r="EW128" s="1">
        <v>0</v>
      </c>
      <c r="EX128" s="1">
        <v>0</v>
      </c>
      <c r="EY128" s="1">
        <v>0</v>
      </c>
      <c r="EZ128" s="1">
        <v>3283704</v>
      </c>
      <c r="FA128" s="1">
        <v>7742187</v>
      </c>
      <c r="FB128" s="1">
        <v>157542</v>
      </c>
      <c r="FC128" s="1">
        <v>0</v>
      </c>
      <c r="FD128" s="1">
        <v>0</v>
      </c>
      <c r="FE128" s="1">
        <v>0</v>
      </c>
      <c r="FF128" s="1">
        <v>0</v>
      </c>
      <c r="FG128" s="1">
        <v>0</v>
      </c>
      <c r="FH128" s="1">
        <v>0</v>
      </c>
      <c r="FI128" s="1">
        <v>0</v>
      </c>
      <c r="FJ128" s="1">
        <v>0</v>
      </c>
      <c r="FK128" s="1">
        <v>0</v>
      </c>
      <c r="FL128" s="1">
        <v>0</v>
      </c>
      <c r="FM128" s="1">
        <v>0</v>
      </c>
      <c r="FN128" s="1">
        <v>0</v>
      </c>
      <c r="FO128" s="1">
        <v>0</v>
      </c>
      <c r="FP128" s="1">
        <v>0</v>
      </c>
      <c r="FQ128" s="1">
        <v>0</v>
      </c>
      <c r="FR128" s="1">
        <v>0</v>
      </c>
      <c r="FS128" s="1">
        <v>0</v>
      </c>
      <c r="FT128" s="1">
        <v>0</v>
      </c>
      <c r="FU128" s="1">
        <v>0</v>
      </c>
      <c r="FV128" s="1">
        <v>0</v>
      </c>
      <c r="FW128" s="1">
        <v>7094</v>
      </c>
      <c r="FX128" s="1">
        <v>0</v>
      </c>
      <c r="FY128" s="1">
        <v>0</v>
      </c>
      <c r="FZ128" s="1">
        <v>0</v>
      </c>
      <c r="GA128" s="1">
        <v>0</v>
      </c>
      <c r="GB128" s="1">
        <v>16210144</v>
      </c>
      <c r="GC128" s="1">
        <v>253896</v>
      </c>
      <c r="GD128" s="1">
        <v>13515</v>
      </c>
      <c r="GE128" s="1">
        <v>29150524</v>
      </c>
      <c r="GF128" s="1">
        <v>0</v>
      </c>
      <c r="GG128" s="1">
        <v>36581026</v>
      </c>
      <c r="GH128" s="1">
        <v>0</v>
      </c>
      <c r="GI128" s="1">
        <v>65998961</v>
      </c>
      <c r="GJ128" s="19">
        <v>82209105</v>
      </c>
      <c r="GK128" s="1">
        <v>0</v>
      </c>
      <c r="GL128" s="1">
        <v>0</v>
      </c>
      <c r="GM128" s="1">
        <v>0</v>
      </c>
      <c r="GN128" s="1">
        <v>0</v>
      </c>
      <c r="GO128" s="1">
        <v>0</v>
      </c>
      <c r="GP128" s="1">
        <v>0</v>
      </c>
      <c r="GQ128" s="1">
        <v>0</v>
      </c>
      <c r="GR128" s="1">
        <v>0</v>
      </c>
      <c r="GS128" s="1">
        <v>0</v>
      </c>
      <c r="GT128" s="1">
        <v>82209105</v>
      </c>
      <c r="GU128" s="1">
        <v>82209105</v>
      </c>
    </row>
    <row r="129" spans="1:203">
      <c r="A129" s="214"/>
      <c r="B129" s="2" t="s">
        <v>324</v>
      </c>
      <c r="C129" s="1" t="s">
        <v>170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1">
        <v>0</v>
      </c>
      <c r="CW129" s="1">
        <v>0</v>
      </c>
      <c r="CX129" s="1">
        <v>0</v>
      </c>
      <c r="CY129" s="1">
        <v>0</v>
      </c>
      <c r="CZ129" s="1">
        <v>0</v>
      </c>
      <c r="DA129" s="1">
        <v>0</v>
      </c>
      <c r="DB129" s="1">
        <v>0</v>
      </c>
      <c r="DC129" s="1">
        <v>0</v>
      </c>
      <c r="DD129" s="1">
        <v>0</v>
      </c>
      <c r="DE129" s="1">
        <v>0</v>
      </c>
      <c r="DF129" s="1">
        <v>0</v>
      </c>
      <c r="DG129" s="1">
        <v>0</v>
      </c>
      <c r="DH129" s="1">
        <v>0</v>
      </c>
      <c r="DI129" s="1">
        <v>0</v>
      </c>
      <c r="DJ129" s="1">
        <v>0</v>
      </c>
      <c r="DK129" s="1">
        <v>0</v>
      </c>
      <c r="DL129" s="1">
        <v>0</v>
      </c>
      <c r="DM129" s="1">
        <v>0</v>
      </c>
      <c r="DN129" s="1">
        <v>0</v>
      </c>
      <c r="DO129" s="1">
        <v>0</v>
      </c>
      <c r="DP129" s="1">
        <v>0</v>
      </c>
      <c r="DQ129" s="1">
        <v>0</v>
      </c>
      <c r="DR129" s="1">
        <v>0</v>
      </c>
      <c r="DS129" s="1">
        <v>0</v>
      </c>
      <c r="DT129" s="1">
        <v>0</v>
      </c>
      <c r="DU129" s="1">
        <v>0</v>
      </c>
      <c r="DV129" s="1">
        <v>0</v>
      </c>
      <c r="DW129" s="1">
        <v>61271</v>
      </c>
      <c r="DX129" s="1">
        <v>0</v>
      </c>
      <c r="DY129" s="1">
        <v>0</v>
      </c>
      <c r="DZ129" s="1">
        <v>0</v>
      </c>
      <c r="EA129" s="1">
        <v>0</v>
      </c>
      <c r="EB129" s="1">
        <v>0</v>
      </c>
      <c r="EC129" s="1">
        <v>0</v>
      </c>
      <c r="ED129" s="1">
        <v>0</v>
      </c>
      <c r="EE129" s="1">
        <v>0</v>
      </c>
      <c r="EF129" s="1">
        <v>0</v>
      </c>
      <c r="EG129" s="1">
        <v>0</v>
      </c>
      <c r="EH129" s="1">
        <v>0</v>
      </c>
      <c r="EI129" s="1">
        <v>0</v>
      </c>
      <c r="EJ129" s="1">
        <v>0</v>
      </c>
      <c r="EK129" s="1">
        <v>0</v>
      </c>
      <c r="EL129" s="1">
        <v>0</v>
      </c>
      <c r="EM129" s="1">
        <v>0</v>
      </c>
      <c r="EN129" s="1">
        <v>0</v>
      </c>
      <c r="EO129" s="1">
        <v>0</v>
      </c>
      <c r="EP129" s="1">
        <v>0</v>
      </c>
      <c r="EQ129" s="1">
        <v>0</v>
      </c>
      <c r="ER129" s="1">
        <v>0</v>
      </c>
      <c r="ES129" s="1">
        <v>0</v>
      </c>
      <c r="ET129" s="1">
        <v>0</v>
      </c>
      <c r="EU129" s="1">
        <v>0</v>
      </c>
      <c r="EV129" s="1">
        <v>1045652</v>
      </c>
      <c r="EW129" s="1">
        <v>0</v>
      </c>
      <c r="EX129" s="1">
        <v>0</v>
      </c>
      <c r="EY129" s="1">
        <v>0</v>
      </c>
      <c r="EZ129" s="1">
        <v>0</v>
      </c>
      <c r="FA129" s="1">
        <v>0</v>
      </c>
      <c r="FB129" s="1">
        <v>0</v>
      </c>
      <c r="FC129" s="1">
        <v>0</v>
      </c>
      <c r="FD129" s="1">
        <v>0</v>
      </c>
      <c r="FE129" s="1">
        <v>0</v>
      </c>
      <c r="FF129" s="1">
        <v>0</v>
      </c>
      <c r="FG129" s="1">
        <v>0</v>
      </c>
      <c r="FH129" s="1">
        <v>0</v>
      </c>
      <c r="FI129" s="1">
        <v>0</v>
      </c>
      <c r="FJ129" s="1">
        <v>0</v>
      </c>
      <c r="FK129" s="1">
        <v>0</v>
      </c>
      <c r="FL129" s="1">
        <v>0</v>
      </c>
      <c r="FM129" s="1">
        <v>0</v>
      </c>
      <c r="FN129" s="1">
        <v>0</v>
      </c>
      <c r="FO129" s="1">
        <v>0</v>
      </c>
      <c r="FP129" s="1">
        <v>0</v>
      </c>
      <c r="FQ129" s="1">
        <v>0</v>
      </c>
      <c r="FR129" s="1">
        <v>0</v>
      </c>
      <c r="FS129" s="1">
        <v>0</v>
      </c>
      <c r="FT129" s="1">
        <v>0</v>
      </c>
      <c r="FU129" s="1">
        <v>0</v>
      </c>
      <c r="FV129" s="1">
        <v>0</v>
      </c>
      <c r="FW129" s="1">
        <v>0</v>
      </c>
      <c r="FX129" s="1">
        <v>0</v>
      </c>
      <c r="FY129" s="1">
        <v>0</v>
      </c>
      <c r="FZ129" s="1">
        <v>0</v>
      </c>
      <c r="GA129" s="1">
        <v>0</v>
      </c>
      <c r="GB129" s="1">
        <v>1106923</v>
      </c>
      <c r="GC129" s="1">
        <v>0</v>
      </c>
      <c r="GD129" s="1">
        <v>0</v>
      </c>
      <c r="GE129" s="1">
        <v>615391</v>
      </c>
      <c r="GF129" s="1">
        <v>0</v>
      </c>
      <c r="GG129" s="1">
        <v>3179556</v>
      </c>
      <c r="GH129" s="1">
        <v>0</v>
      </c>
      <c r="GI129" s="1">
        <v>3794947</v>
      </c>
      <c r="GJ129" s="19">
        <v>4901870</v>
      </c>
      <c r="GK129" s="1">
        <v>0</v>
      </c>
      <c r="GL129" s="1">
        <v>0</v>
      </c>
      <c r="GM129" s="1">
        <v>0</v>
      </c>
      <c r="GN129" s="1">
        <v>0</v>
      </c>
      <c r="GO129" s="1">
        <v>0</v>
      </c>
      <c r="GP129" s="1">
        <v>0</v>
      </c>
      <c r="GQ129" s="1">
        <v>0</v>
      </c>
      <c r="GR129" s="1">
        <v>0</v>
      </c>
      <c r="GS129" s="1">
        <v>0</v>
      </c>
      <c r="GT129" s="1">
        <v>4901870</v>
      </c>
      <c r="GU129" s="1">
        <v>4901870</v>
      </c>
    </row>
    <row r="130" spans="1:203">
      <c r="A130" s="214"/>
      <c r="B130" s="2" t="s">
        <v>325</v>
      </c>
      <c r="C130" s="1" t="s">
        <v>117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7863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4101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1">
        <v>0</v>
      </c>
      <c r="BP130" s="1">
        <v>0</v>
      </c>
      <c r="BQ130" s="1">
        <v>47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891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1">
        <v>0</v>
      </c>
      <c r="CO130" s="1">
        <v>0</v>
      </c>
      <c r="CP130" s="1">
        <v>0</v>
      </c>
      <c r="CQ130" s="1">
        <v>0</v>
      </c>
      <c r="CR130" s="1">
        <v>0</v>
      </c>
      <c r="CS130" s="1">
        <v>0</v>
      </c>
      <c r="CT130" s="1">
        <v>0</v>
      </c>
      <c r="CU130" s="1">
        <v>0</v>
      </c>
      <c r="CV130" s="1">
        <v>0</v>
      </c>
      <c r="CW130" s="1">
        <v>0</v>
      </c>
      <c r="CX130" s="1">
        <v>0</v>
      </c>
      <c r="CY130" s="1">
        <v>0</v>
      </c>
      <c r="CZ130" s="1">
        <v>0</v>
      </c>
      <c r="DA130" s="1">
        <v>0</v>
      </c>
      <c r="DB130" s="1">
        <v>0</v>
      </c>
      <c r="DC130" s="1">
        <v>0</v>
      </c>
      <c r="DD130" s="1">
        <v>0</v>
      </c>
      <c r="DE130" s="1">
        <v>0</v>
      </c>
      <c r="DF130" s="1">
        <v>0</v>
      </c>
      <c r="DG130" s="1">
        <v>0</v>
      </c>
      <c r="DH130" s="1">
        <v>0</v>
      </c>
      <c r="DI130" s="1">
        <v>0</v>
      </c>
      <c r="DJ130" s="1">
        <v>0</v>
      </c>
      <c r="DK130" s="1">
        <v>0</v>
      </c>
      <c r="DL130" s="1">
        <v>18477</v>
      </c>
      <c r="DM130" s="1">
        <v>0</v>
      </c>
      <c r="DN130" s="1">
        <v>0</v>
      </c>
      <c r="DO130" s="1">
        <v>965873</v>
      </c>
      <c r="DP130" s="1">
        <v>11108</v>
      </c>
      <c r="DQ130" s="1">
        <v>0</v>
      </c>
      <c r="DR130" s="1">
        <v>0</v>
      </c>
      <c r="DS130" s="1">
        <v>0</v>
      </c>
      <c r="DT130" s="1">
        <v>0</v>
      </c>
      <c r="DU130" s="1">
        <v>0</v>
      </c>
      <c r="DV130" s="1">
        <v>40871</v>
      </c>
      <c r="DW130" s="1">
        <v>1076</v>
      </c>
      <c r="DX130" s="1">
        <v>84151350</v>
      </c>
      <c r="DY130" s="1">
        <v>4663953</v>
      </c>
      <c r="DZ130" s="1">
        <v>1899806</v>
      </c>
      <c r="EA130" s="1">
        <v>3887</v>
      </c>
      <c r="EB130" s="1">
        <v>13629</v>
      </c>
      <c r="EC130" s="1">
        <v>0</v>
      </c>
      <c r="ED130" s="1">
        <v>0</v>
      </c>
      <c r="EE130" s="1">
        <v>0</v>
      </c>
      <c r="EF130" s="1">
        <v>0</v>
      </c>
      <c r="EG130" s="1">
        <v>0</v>
      </c>
      <c r="EH130" s="1">
        <v>0</v>
      </c>
      <c r="EI130" s="1">
        <v>0</v>
      </c>
      <c r="EJ130" s="1">
        <v>9447</v>
      </c>
      <c r="EK130" s="1">
        <v>0</v>
      </c>
      <c r="EL130" s="1">
        <v>0</v>
      </c>
      <c r="EM130" s="1">
        <v>0</v>
      </c>
      <c r="EN130" s="1">
        <v>0</v>
      </c>
      <c r="EO130" s="1">
        <v>0</v>
      </c>
      <c r="EP130" s="1">
        <v>0</v>
      </c>
      <c r="EQ130" s="1">
        <v>0</v>
      </c>
      <c r="ER130" s="1">
        <v>3868313</v>
      </c>
      <c r="ES130" s="1">
        <v>0</v>
      </c>
      <c r="ET130" s="1">
        <v>0</v>
      </c>
      <c r="EU130" s="1">
        <v>0</v>
      </c>
      <c r="EV130" s="1">
        <v>0</v>
      </c>
      <c r="EW130" s="1">
        <v>2742437</v>
      </c>
      <c r="EX130" s="1">
        <v>3433198</v>
      </c>
      <c r="EY130" s="1">
        <v>57886</v>
      </c>
      <c r="EZ130" s="1">
        <v>53021</v>
      </c>
      <c r="FA130" s="1">
        <v>149638</v>
      </c>
      <c r="FB130" s="1">
        <v>13103</v>
      </c>
      <c r="FC130" s="1">
        <v>0</v>
      </c>
      <c r="FD130" s="1">
        <v>790682</v>
      </c>
      <c r="FE130" s="1">
        <v>0</v>
      </c>
      <c r="FF130" s="1">
        <v>0</v>
      </c>
      <c r="FG130" s="1">
        <v>0</v>
      </c>
      <c r="FH130" s="1">
        <v>0</v>
      </c>
      <c r="FI130" s="1">
        <v>0</v>
      </c>
      <c r="FJ130" s="1">
        <v>57333</v>
      </c>
      <c r="FK130" s="1">
        <v>0</v>
      </c>
      <c r="FL130" s="1">
        <v>0</v>
      </c>
      <c r="FM130" s="1">
        <v>0</v>
      </c>
      <c r="FN130" s="1">
        <v>0</v>
      </c>
      <c r="FO130" s="1">
        <v>0</v>
      </c>
      <c r="FP130" s="1">
        <v>0</v>
      </c>
      <c r="FQ130" s="1">
        <v>0</v>
      </c>
      <c r="FR130" s="1">
        <v>0</v>
      </c>
      <c r="FS130" s="1">
        <v>0</v>
      </c>
      <c r="FT130" s="1">
        <v>0</v>
      </c>
      <c r="FU130" s="1">
        <v>0</v>
      </c>
      <c r="FV130" s="1">
        <v>0</v>
      </c>
      <c r="FW130" s="1">
        <v>8412</v>
      </c>
      <c r="FX130" s="1">
        <v>0</v>
      </c>
      <c r="FY130" s="1">
        <v>274824</v>
      </c>
      <c r="FZ130" s="1">
        <v>0</v>
      </c>
      <c r="GA130" s="1">
        <v>0</v>
      </c>
      <c r="GB130" s="1">
        <v>103241226</v>
      </c>
      <c r="GC130" s="1">
        <v>170168192</v>
      </c>
      <c r="GD130" s="1">
        <v>878638</v>
      </c>
      <c r="GE130" s="1">
        <v>502443520</v>
      </c>
      <c r="GF130" s="1">
        <v>-18338610</v>
      </c>
      <c r="GG130" s="1">
        <v>791287523</v>
      </c>
      <c r="GH130" s="1">
        <v>0</v>
      </c>
      <c r="GI130" s="1">
        <v>1446439263</v>
      </c>
      <c r="GJ130" s="19">
        <v>1549680489</v>
      </c>
      <c r="GK130" s="1">
        <v>0</v>
      </c>
      <c r="GL130" s="1">
        <v>0</v>
      </c>
      <c r="GM130" s="1">
        <v>0</v>
      </c>
      <c r="GN130" s="1">
        <v>0</v>
      </c>
      <c r="GO130" s="1">
        <v>0</v>
      </c>
      <c r="GP130" s="1">
        <v>0</v>
      </c>
      <c r="GQ130" s="1">
        <v>0</v>
      </c>
      <c r="GR130" s="1">
        <v>0</v>
      </c>
      <c r="GS130" s="1">
        <v>0</v>
      </c>
      <c r="GT130" s="1">
        <v>1549680489</v>
      </c>
      <c r="GU130" s="1">
        <v>1549680489</v>
      </c>
    </row>
    <row r="131" spans="1:203">
      <c r="A131" s="214"/>
      <c r="B131" s="2" t="s">
        <v>325</v>
      </c>
      <c r="C131" s="1" t="s">
        <v>99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376</v>
      </c>
      <c r="V131" s="1">
        <v>0</v>
      </c>
      <c r="W131" s="1">
        <v>0</v>
      </c>
      <c r="X131" s="1">
        <v>0</v>
      </c>
      <c r="Y131" s="1">
        <v>723</v>
      </c>
      <c r="Z131" s="1">
        <v>536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975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0</v>
      </c>
      <c r="DL131" s="1">
        <v>0</v>
      </c>
      <c r="DM131" s="1">
        <v>0</v>
      </c>
      <c r="DN131" s="1">
        <v>0</v>
      </c>
      <c r="DO131" s="1">
        <v>0</v>
      </c>
      <c r="DP131" s="1">
        <v>0</v>
      </c>
      <c r="DQ131" s="1">
        <v>0</v>
      </c>
      <c r="DR131" s="1">
        <v>0</v>
      </c>
      <c r="DS131" s="1">
        <v>0</v>
      </c>
      <c r="DT131" s="1">
        <v>0</v>
      </c>
      <c r="DU131" s="1">
        <v>0</v>
      </c>
      <c r="DV131" s="1">
        <v>0</v>
      </c>
      <c r="DW131" s="1">
        <v>0</v>
      </c>
      <c r="DX131" s="1">
        <v>0</v>
      </c>
      <c r="DY131" s="1">
        <v>8302365</v>
      </c>
      <c r="DZ131" s="1">
        <v>755011</v>
      </c>
      <c r="EA131" s="1">
        <v>0</v>
      </c>
      <c r="EB131" s="1">
        <v>0</v>
      </c>
      <c r="EC131" s="1">
        <v>0</v>
      </c>
      <c r="ED131" s="1">
        <v>0</v>
      </c>
      <c r="EE131" s="1">
        <v>0</v>
      </c>
      <c r="EF131" s="1">
        <v>0</v>
      </c>
      <c r="EG131" s="1">
        <v>3046</v>
      </c>
      <c r="EH131" s="1">
        <v>0</v>
      </c>
      <c r="EI131" s="1">
        <v>0</v>
      </c>
      <c r="EJ131" s="1">
        <v>0</v>
      </c>
      <c r="EK131" s="1">
        <v>0</v>
      </c>
      <c r="EL131" s="1">
        <v>0</v>
      </c>
      <c r="EM131" s="1">
        <v>0</v>
      </c>
      <c r="EN131" s="1">
        <v>0</v>
      </c>
      <c r="EO131" s="1">
        <v>0</v>
      </c>
      <c r="EP131" s="1">
        <v>0</v>
      </c>
      <c r="EQ131" s="1">
        <v>230</v>
      </c>
      <c r="ER131" s="1">
        <v>431818</v>
      </c>
      <c r="ES131" s="1">
        <v>147352</v>
      </c>
      <c r="ET131" s="1">
        <v>0</v>
      </c>
      <c r="EU131" s="1">
        <v>0</v>
      </c>
      <c r="EV131" s="1">
        <v>0</v>
      </c>
      <c r="EW131" s="1">
        <v>0</v>
      </c>
      <c r="EX131" s="1">
        <v>0</v>
      </c>
      <c r="EY131" s="1">
        <v>96157</v>
      </c>
      <c r="EZ131" s="1">
        <v>0</v>
      </c>
      <c r="FA131" s="1">
        <v>0</v>
      </c>
      <c r="FB131" s="1">
        <v>0</v>
      </c>
      <c r="FC131" s="1">
        <v>0</v>
      </c>
      <c r="FD131" s="1">
        <v>0</v>
      </c>
      <c r="FE131" s="1">
        <v>954</v>
      </c>
      <c r="FF131" s="1">
        <v>0</v>
      </c>
      <c r="FG131" s="1">
        <v>0</v>
      </c>
      <c r="FH131" s="1">
        <v>0</v>
      </c>
      <c r="FI131" s="1">
        <v>0</v>
      </c>
      <c r="FJ131" s="1">
        <v>0</v>
      </c>
      <c r="FK131" s="1">
        <v>371419</v>
      </c>
      <c r="FL131" s="1">
        <v>0</v>
      </c>
      <c r="FM131" s="1">
        <v>0</v>
      </c>
      <c r="FN131" s="1">
        <v>0</v>
      </c>
      <c r="FO131" s="1">
        <v>0</v>
      </c>
      <c r="FP131" s="1">
        <v>0</v>
      </c>
      <c r="FQ131" s="1">
        <v>0</v>
      </c>
      <c r="FR131" s="1">
        <v>0</v>
      </c>
      <c r="FS131" s="1">
        <v>0</v>
      </c>
      <c r="FT131" s="1">
        <v>0</v>
      </c>
      <c r="FU131" s="1">
        <v>0</v>
      </c>
      <c r="FV131" s="1">
        <v>0</v>
      </c>
      <c r="FW131" s="1">
        <v>1159</v>
      </c>
      <c r="FX131" s="1">
        <v>0</v>
      </c>
      <c r="FY131" s="1">
        <v>5603</v>
      </c>
      <c r="FZ131" s="1">
        <v>0</v>
      </c>
      <c r="GA131" s="1">
        <v>0</v>
      </c>
      <c r="GB131" s="1">
        <v>10117724</v>
      </c>
      <c r="GC131" s="1">
        <v>41773814</v>
      </c>
      <c r="GD131" s="1">
        <v>12455</v>
      </c>
      <c r="GE131" s="1">
        <v>33655723</v>
      </c>
      <c r="GF131" s="1">
        <v>11413141</v>
      </c>
      <c r="GG131" s="1">
        <v>55277523</v>
      </c>
      <c r="GH131" s="1">
        <v>0</v>
      </c>
      <c r="GI131" s="1">
        <v>142132656</v>
      </c>
      <c r="GJ131" s="19">
        <v>152250380</v>
      </c>
      <c r="GK131" s="1">
        <v>0</v>
      </c>
      <c r="GL131" s="1">
        <v>0</v>
      </c>
      <c r="GM131" s="1">
        <v>0</v>
      </c>
      <c r="GN131" s="1">
        <v>0</v>
      </c>
      <c r="GO131" s="1">
        <v>0</v>
      </c>
      <c r="GP131" s="1">
        <v>0</v>
      </c>
      <c r="GQ131" s="1">
        <v>0</v>
      </c>
      <c r="GR131" s="1">
        <v>0</v>
      </c>
      <c r="GS131" s="1">
        <v>0</v>
      </c>
      <c r="GT131" s="1">
        <v>152250380</v>
      </c>
      <c r="GU131" s="1">
        <v>152250380</v>
      </c>
    </row>
    <row r="132" spans="1:203">
      <c r="A132" s="214"/>
      <c r="B132" s="2" t="s">
        <v>326</v>
      </c>
      <c r="C132" s="1" t="s">
        <v>19</v>
      </c>
      <c r="D132" s="1">
        <v>297621</v>
      </c>
      <c r="E132" s="1">
        <v>63964</v>
      </c>
      <c r="F132" s="1">
        <v>25</v>
      </c>
      <c r="G132" s="1">
        <v>26527</v>
      </c>
      <c r="H132" s="1">
        <v>27935</v>
      </c>
      <c r="I132" s="1">
        <v>4250</v>
      </c>
      <c r="J132" s="1">
        <v>2258807</v>
      </c>
      <c r="K132" s="1">
        <v>1967518</v>
      </c>
      <c r="L132" s="1">
        <v>49619</v>
      </c>
      <c r="M132" s="1">
        <v>19154</v>
      </c>
      <c r="N132" s="1">
        <v>13345</v>
      </c>
      <c r="O132" s="1">
        <v>8</v>
      </c>
      <c r="P132" s="1">
        <v>40</v>
      </c>
      <c r="Q132" s="1">
        <v>529</v>
      </c>
      <c r="R132" s="1">
        <v>4624</v>
      </c>
      <c r="S132" s="1">
        <v>71900</v>
      </c>
      <c r="T132" s="1">
        <v>96309</v>
      </c>
      <c r="U132" s="1">
        <v>44314</v>
      </c>
      <c r="V132" s="1">
        <v>176109</v>
      </c>
      <c r="W132" s="1">
        <v>12155</v>
      </c>
      <c r="X132" s="1">
        <v>177343</v>
      </c>
      <c r="Y132" s="1">
        <v>56817</v>
      </c>
      <c r="Z132" s="1">
        <v>4204</v>
      </c>
      <c r="AA132" s="1">
        <v>701432</v>
      </c>
      <c r="AB132" s="1">
        <v>155605</v>
      </c>
      <c r="AC132" s="1">
        <v>115442</v>
      </c>
      <c r="AD132" s="1">
        <v>272</v>
      </c>
      <c r="AE132" s="1">
        <v>92843</v>
      </c>
      <c r="AF132" s="1">
        <v>19984</v>
      </c>
      <c r="AG132" s="1">
        <v>20092</v>
      </c>
      <c r="AH132" s="1">
        <v>3924222</v>
      </c>
      <c r="AI132" s="1">
        <v>3085</v>
      </c>
      <c r="AJ132" s="1">
        <v>434</v>
      </c>
      <c r="AK132" s="1">
        <v>0</v>
      </c>
      <c r="AL132" s="1">
        <v>165100</v>
      </c>
      <c r="AM132" s="1">
        <v>3393</v>
      </c>
      <c r="AN132" s="1">
        <v>34565</v>
      </c>
      <c r="AO132" s="1">
        <v>7721</v>
      </c>
      <c r="AP132" s="1">
        <v>2149328</v>
      </c>
      <c r="AQ132" s="1">
        <v>4469353</v>
      </c>
      <c r="AR132" s="1">
        <v>123601</v>
      </c>
      <c r="AS132" s="1">
        <v>647470</v>
      </c>
      <c r="AT132" s="1">
        <v>46004</v>
      </c>
      <c r="AU132" s="1">
        <v>138178</v>
      </c>
      <c r="AV132" s="1">
        <v>57447</v>
      </c>
      <c r="AW132" s="1">
        <v>327446</v>
      </c>
      <c r="AX132" s="1">
        <v>42021</v>
      </c>
      <c r="AY132" s="1">
        <v>6600</v>
      </c>
      <c r="AZ132" s="1">
        <v>116079</v>
      </c>
      <c r="BA132" s="1">
        <v>35609</v>
      </c>
      <c r="BB132" s="1">
        <v>866</v>
      </c>
      <c r="BC132" s="1">
        <v>39344</v>
      </c>
      <c r="BD132" s="1">
        <v>115471</v>
      </c>
      <c r="BE132" s="1">
        <v>20832</v>
      </c>
      <c r="BF132" s="1">
        <v>223569</v>
      </c>
      <c r="BG132" s="1">
        <v>35791</v>
      </c>
      <c r="BH132" s="1">
        <v>149989</v>
      </c>
      <c r="BI132" s="1">
        <v>17913</v>
      </c>
      <c r="BJ132" s="1">
        <v>16155</v>
      </c>
      <c r="BK132" s="1">
        <v>195000</v>
      </c>
      <c r="BL132" s="1">
        <v>44577</v>
      </c>
      <c r="BM132" s="1">
        <v>58354</v>
      </c>
      <c r="BN132" s="1">
        <v>575245</v>
      </c>
      <c r="BO132" s="1">
        <v>774879</v>
      </c>
      <c r="BP132" s="1">
        <v>450</v>
      </c>
      <c r="BQ132" s="1">
        <v>1846</v>
      </c>
      <c r="BR132" s="1">
        <v>53407</v>
      </c>
      <c r="BS132" s="1">
        <v>73489</v>
      </c>
      <c r="BT132" s="1">
        <v>2747</v>
      </c>
      <c r="BU132" s="1">
        <v>90650</v>
      </c>
      <c r="BV132" s="1">
        <v>53169</v>
      </c>
      <c r="BW132" s="1">
        <v>340641</v>
      </c>
      <c r="BX132" s="1">
        <v>7561</v>
      </c>
      <c r="BY132" s="1">
        <v>3555</v>
      </c>
      <c r="BZ132" s="1">
        <v>20386</v>
      </c>
      <c r="CA132" s="1">
        <v>24135</v>
      </c>
      <c r="CB132" s="1">
        <v>96936</v>
      </c>
      <c r="CC132" s="1">
        <v>274948</v>
      </c>
      <c r="CD132" s="1">
        <v>166395</v>
      </c>
      <c r="CE132" s="1">
        <v>64980</v>
      </c>
      <c r="CF132" s="1">
        <v>85151</v>
      </c>
      <c r="CG132" s="1">
        <v>92356</v>
      </c>
      <c r="CH132" s="1">
        <v>116130</v>
      </c>
      <c r="CI132" s="1">
        <v>715758</v>
      </c>
      <c r="CJ132" s="1">
        <v>16751</v>
      </c>
      <c r="CK132" s="1">
        <v>451417</v>
      </c>
      <c r="CL132" s="1">
        <v>85534</v>
      </c>
      <c r="CM132" s="1">
        <v>63653</v>
      </c>
      <c r="CN132" s="1">
        <v>136165</v>
      </c>
      <c r="CO132" s="1">
        <v>46327</v>
      </c>
      <c r="CP132" s="1">
        <v>1326</v>
      </c>
      <c r="CQ132" s="1">
        <v>140476</v>
      </c>
      <c r="CR132" s="1">
        <v>425719</v>
      </c>
      <c r="CS132" s="1">
        <v>23778</v>
      </c>
      <c r="CT132" s="1">
        <v>42151</v>
      </c>
      <c r="CU132" s="1">
        <v>196005</v>
      </c>
      <c r="CV132" s="1">
        <v>98697</v>
      </c>
      <c r="CW132" s="1">
        <v>993062</v>
      </c>
      <c r="CX132" s="1">
        <v>121215</v>
      </c>
      <c r="CY132" s="1">
        <v>493999</v>
      </c>
      <c r="CZ132" s="1">
        <v>27381</v>
      </c>
      <c r="DA132" s="1">
        <v>319231</v>
      </c>
      <c r="DB132" s="1">
        <v>158330</v>
      </c>
      <c r="DC132" s="1">
        <v>21449</v>
      </c>
      <c r="DD132" s="1">
        <v>82836</v>
      </c>
      <c r="DE132" s="1">
        <v>84481</v>
      </c>
      <c r="DF132" s="1">
        <v>111303</v>
      </c>
      <c r="DG132" s="1">
        <v>76407</v>
      </c>
      <c r="DH132" s="1">
        <v>61222</v>
      </c>
      <c r="DI132" s="1">
        <v>354562</v>
      </c>
      <c r="DJ132" s="1">
        <v>123690</v>
      </c>
      <c r="DK132" s="1">
        <v>56963</v>
      </c>
      <c r="DL132" s="1">
        <v>18488</v>
      </c>
      <c r="DM132" s="1">
        <v>17642</v>
      </c>
      <c r="DN132" s="1">
        <v>1712759</v>
      </c>
      <c r="DO132" s="1">
        <v>5042525</v>
      </c>
      <c r="DP132" s="1">
        <v>17225</v>
      </c>
      <c r="DQ132" s="1">
        <v>773426</v>
      </c>
      <c r="DR132" s="1">
        <v>59839</v>
      </c>
      <c r="DS132" s="1">
        <v>60132</v>
      </c>
      <c r="DT132" s="1">
        <v>14097</v>
      </c>
      <c r="DU132" s="1">
        <v>170910</v>
      </c>
      <c r="DV132" s="1">
        <v>133460</v>
      </c>
      <c r="DW132" s="1">
        <v>20583</v>
      </c>
      <c r="DX132" s="1">
        <v>411570</v>
      </c>
      <c r="DY132" s="1">
        <v>418164</v>
      </c>
      <c r="DZ132" s="1">
        <v>645784</v>
      </c>
      <c r="EA132" s="1">
        <v>129307</v>
      </c>
      <c r="EB132" s="1">
        <v>47313</v>
      </c>
      <c r="EC132" s="1">
        <v>1782</v>
      </c>
      <c r="ED132" s="1">
        <v>31965</v>
      </c>
      <c r="EE132" s="1">
        <v>1146149</v>
      </c>
      <c r="EF132" s="1">
        <v>13696</v>
      </c>
      <c r="EG132" s="1">
        <v>93217</v>
      </c>
      <c r="EH132" s="1">
        <v>2042832</v>
      </c>
      <c r="EI132" s="1">
        <v>280759</v>
      </c>
      <c r="EJ132" s="1">
        <v>61181</v>
      </c>
      <c r="EK132" s="1">
        <v>1029968</v>
      </c>
      <c r="EL132" s="1">
        <v>913239</v>
      </c>
      <c r="EM132" s="1">
        <v>31062</v>
      </c>
      <c r="EN132" s="1">
        <v>499979</v>
      </c>
      <c r="EO132" s="1">
        <v>33961</v>
      </c>
      <c r="EP132" s="1">
        <v>25992</v>
      </c>
      <c r="EQ132" s="1">
        <v>998316</v>
      </c>
      <c r="ER132" s="1">
        <v>10146120</v>
      </c>
      <c r="ES132" s="1">
        <v>4025426</v>
      </c>
      <c r="ET132" s="1">
        <v>770250</v>
      </c>
      <c r="EU132" s="1">
        <v>812872</v>
      </c>
      <c r="EV132" s="1">
        <v>3544</v>
      </c>
      <c r="EW132" s="1">
        <v>80220214</v>
      </c>
      <c r="EX132" s="1">
        <v>47803416</v>
      </c>
      <c r="EY132" s="1">
        <v>521512</v>
      </c>
      <c r="EZ132" s="1">
        <v>53316</v>
      </c>
      <c r="FA132" s="1">
        <v>853042</v>
      </c>
      <c r="FB132" s="1">
        <v>57757</v>
      </c>
      <c r="FC132" s="1">
        <v>397125</v>
      </c>
      <c r="FD132" s="1">
        <v>366715</v>
      </c>
      <c r="FE132" s="1">
        <v>648026</v>
      </c>
      <c r="FF132" s="1">
        <v>1033896</v>
      </c>
      <c r="FG132" s="1">
        <v>6084022</v>
      </c>
      <c r="FH132" s="1">
        <v>852272</v>
      </c>
      <c r="FI132" s="1">
        <v>473993</v>
      </c>
      <c r="FJ132" s="1">
        <v>376596</v>
      </c>
      <c r="FK132" s="1">
        <v>5922035</v>
      </c>
      <c r="FL132" s="1">
        <v>0</v>
      </c>
      <c r="FM132" s="1">
        <v>592539</v>
      </c>
      <c r="FN132" s="1">
        <v>3213556</v>
      </c>
      <c r="FO132" s="1">
        <v>770941</v>
      </c>
      <c r="FP132" s="1">
        <v>1661781</v>
      </c>
      <c r="FQ132" s="1">
        <v>83699</v>
      </c>
      <c r="FR132" s="1">
        <v>1411137</v>
      </c>
      <c r="FS132" s="1">
        <v>79654</v>
      </c>
      <c r="FT132" s="1">
        <v>108283</v>
      </c>
      <c r="FU132" s="1">
        <v>396429</v>
      </c>
      <c r="FV132" s="1">
        <v>99</v>
      </c>
      <c r="FW132" s="1">
        <v>277414</v>
      </c>
      <c r="FX132" s="1">
        <v>1256013</v>
      </c>
      <c r="FY132" s="1">
        <v>522521</v>
      </c>
      <c r="FZ132" s="1">
        <v>0</v>
      </c>
      <c r="GA132" s="1">
        <v>10961542</v>
      </c>
      <c r="GB132" s="1">
        <v>227798327</v>
      </c>
      <c r="GC132" s="1">
        <v>65579139</v>
      </c>
      <c r="GD132" s="1">
        <v>4356659</v>
      </c>
      <c r="GE132" s="1">
        <v>0</v>
      </c>
      <c r="GF132" s="1">
        <v>0</v>
      </c>
      <c r="GG132" s="1">
        <v>0</v>
      </c>
      <c r="GH132" s="1">
        <v>0</v>
      </c>
      <c r="GI132" s="1">
        <v>69935798</v>
      </c>
      <c r="GJ132" s="19">
        <v>297734125</v>
      </c>
      <c r="GK132" s="1">
        <v>0</v>
      </c>
      <c r="GL132" s="1">
        <v>0</v>
      </c>
      <c r="GM132" s="1">
        <v>0</v>
      </c>
      <c r="GN132" s="1">
        <v>0</v>
      </c>
      <c r="GO132" s="1">
        <v>0</v>
      </c>
      <c r="GP132" s="1">
        <v>0</v>
      </c>
      <c r="GQ132" s="1">
        <v>0</v>
      </c>
      <c r="GR132" s="1">
        <v>0</v>
      </c>
      <c r="GS132" s="1">
        <v>0</v>
      </c>
      <c r="GT132" s="1">
        <v>297734125</v>
      </c>
      <c r="GU132" s="1">
        <v>297734125</v>
      </c>
    </row>
    <row r="133" spans="1:203" ht="15" thickBot="1">
      <c r="A133" s="215"/>
      <c r="B133" s="2" t="s">
        <v>327</v>
      </c>
      <c r="C133" s="1" t="s">
        <v>171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0</v>
      </c>
      <c r="DG133" s="1">
        <v>0</v>
      </c>
      <c r="DH133" s="1">
        <v>0</v>
      </c>
      <c r="DI133" s="1">
        <v>0</v>
      </c>
      <c r="DJ133" s="1">
        <v>0</v>
      </c>
      <c r="DK133" s="1">
        <v>0</v>
      </c>
      <c r="DL133" s="1">
        <v>0</v>
      </c>
      <c r="DM133" s="1">
        <v>0</v>
      </c>
      <c r="DN133" s="1">
        <v>0</v>
      </c>
      <c r="DO133" s="1">
        <v>0</v>
      </c>
      <c r="DP133" s="1">
        <v>0</v>
      </c>
      <c r="DQ133" s="1">
        <v>0</v>
      </c>
      <c r="DR133" s="1">
        <v>0</v>
      </c>
      <c r="DS133" s="1">
        <v>0</v>
      </c>
      <c r="DT133" s="1">
        <v>0</v>
      </c>
      <c r="DU133" s="1">
        <v>0</v>
      </c>
      <c r="DV133" s="1">
        <v>0</v>
      </c>
      <c r="DW133" s="1">
        <v>0</v>
      </c>
      <c r="DX133" s="1">
        <v>0</v>
      </c>
      <c r="DY133" s="1">
        <v>0</v>
      </c>
      <c r="DZ133" s="1">
        <v>0</v>
      </c>
      <c r="EA133" s="1">
        <v>4241281</v>
      </c>
      <c r="EB133" s="1">
        <v>0</v>
      </c>
      <c r="EC133" s="1">
        <v>0</v>
      </c>
      <c r="ED133" s="1">
        <v>0</v>
      </c>
      <c r="EE133" s="1">
        <v>0</v>
      </c>
      <c r="EF133" s="1">
        <v>0</v>
      </c>
      <c r="EG133" s="1">
        <v>0</v>
      </c>
      <c r="EH133" s="1">
        <v>0</v>
      </c>
      <c r="EI133" s="1">
        <v>0</v>
      </c>
      <c r="EJ133" s="1">
        <v>0</v>
      </c>
      <c r="EK133" s="1">
        <v>0</v>
      </c>
      <c r="EL133" s="1">
        <v>0</v>
      </c>
      <c r="EM133" s="1">
        <v>0</v>
      </c>
      <c r="EN133" s="1">
        <v>0</v>
      </c>
      <c r="EO133" s="1">
        <v>0</v>
      </c>
      <c r="EP133" s="1">
        <v>0</v>
      </c>
      <c r="EQ133" s="1">
        <v>0</v>
      </c>
      <c r="ER133" s="1">
        <v>0</v>
      </c>
      <c r="ES133" s="1">
        <v>0</v>
      </c>
      <c r="ET133" s="1">
        <v>0</v>
      </c>
      <c r="EU133" s="1">
        <v>0</v>
      </c>
      <c r="EV133" s="1">
        <v>0</v>
      </c>
      <c r="EW133" s="1">
        <v>0</v>
      </c>
      <c r="EX133" s="1">
        <v>0</v>
      </c>
      <c r="EY133" s="1">
        <v>0</v>
      </c>
      <c r="EZ133" s="1">
        <v>0</v>
      </c>
      <c r="FA133" s="1">
        <v>0</v>
      </c>
      <c r="FB133" s="1">
        <v>0</v>
      </c>
      <c r="FC133" s="1">
        <v>12875342</v>
      </c>
      <c r="FD133" s="1">
        <v>0</v>
      </c>
      <c r="FE133" s="1">
        <v>0</v>
      </c>
      <c r="FF133" s="1">
        <v>0</v>
      </c>
      <c r="FG133" s="1">
        <v>0</v>
      </c>
      <c r="FH133" s="1">
        <v>0</v>
      </c>
      <c r="FI133" s="1">
        <v>0</v>
      </c>
      <c r="FJ133" s="1">
        <v>0</v>
      </c>
      <c r="FK133" s="1">
        <v>0</v>
      </c>
      <c r="FL133" s="1">
        <v>0</v>
      </c>
      <c r="FM133" s="1">
        <v>0</v>
      </c>
      <c r="FN133" s="1">
        <v>0</v>
      </c>
      <c r="FO133" s="1">
        <v>0</v>
      </c>
      <c r="FP133" s="1">
        <v>0</v>
      </c>
      <c r="FQ133" s="1">
        <v>0</v>
      </c>
      <c r="FR133" s="1">
        <v>0</v>
      </c>
      <c r="FS133" s="1">
        <v>0</v>
      </c>
      <c r="FT133" s="1">
        <v>0</v>
      </c>
      <c r="FU133" s="1">
        <v>0</v>
      </c>
      <c r="FV133" s="1">
        <v>0</v>
      </c>
      <c r="FW133" s="1">
        <v>0</v>
      </c>
      <c r="FX133" s="1">
        <v>0</v>
      </c>
      <c r="FY133" s="1">
        <v>0</v>
      </c>
      <c r="FZ133" s="1">
        <v>0</v>
      </c>
      <c r="GA133" s="1">
        <v>0</v>
      </c>
      <c r="GB133" s="1">
        <v>17116623</v>
      </c>
      <c r="GC133" s="1">
        <v>0</v>
      </c>
      <c r="GD133" s="1">
        <v>281537</v>
      </c>
      <c r="GE133" s="1">
        <v>433264</v>
      </c>
      <c r="GF133" s="1">
        <v>-3335886</v>
      </c>
      <c r="GG133" s="1">
        <v>17500389</v>
      </c>
      <c r="GH133" s="1">
        <v>45219</v>
      </c>
      <c r="GI133" s="1">
        <v>14924523</v>
      </c>
      <c r="GJ133" s="19">
        <v>32041146</v>
      </c>
      <c r="GK133" s="1">
        <v>0</v>
      </c>
      <c r="GL133" s="1">
        <v>0</v>
      </c>
      <c r="GM133" s="1">
        <v>0</v>
      </c>
      <c r="GN133" s="1">
        <v>0</v>
      </c>
      <c r="GO133" s="1">
        <v>0</v>
      </c>
      <c r="GP133" s="1">
        <v>0</v>
      </c>
      <c r="GQ133" s="1">
        <v>0</v>
      </c>
      <c r="GR133" s="1">
        <v>0</v>
      </c>
      <c r="GS133" s="1">
        <v>0</v>
      </c>
      <c r="GT133" s="1">
        <v>32041146</v>
      </c>
      <c r="GU133" s="1">
        <v>32041146</v>
      </c>
    </row>
    <row r="134" spans="1:203" ht="14.5" customHeight="1">
      <c r="A134" s="216" t="s">
        <v>190</v>
      </c>
      <c r="B134" s="2" t="s">
        <v>328</v>
      </c>
      <c r="C134" s="1" t="s">
        <v>100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3256</v>
      </c>
      <c r="V134" s="1">
        <v>33306</v>
      </c>
      <c r="W134" s="1">
        <v>3032</v>
      </c>
      <c r="X134" s="1">
        <v>72599</v>
      </c>
      <c r="Y134" s="1">
        <v>36645</v>
      </c>
      <c r="Z134" s="1">
        <v>0</v>
      </c>
      <c r="AA134" s="1">
        <v>34117</v>
      </c>
      <c r="AB134" s="1">
        <v>0</v>
      </c>
      <c r="AC134" s="1">
        <v>0</v>
      </c>
      <c r="AD134" s="1">
        <v>0</v>
      </c>
      <c r="AE134" s="1">
        <v>0</v>
      </c>
      <c r="AF134" s="1">
        <v>998</v>
      </c>
      <c r="AG134" s="1">
        <v>0</v>
      </c>
      <c r="AH134" s="1">
        <v>17132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1666</v>
      </c>
      <c r="AP134" s="1">
        <v>0</v>
      </c>
      <c r="AQ134" s="1">
        <v>0</v>
      </c>
      <c r="AR134" s="1">
        <v>0</v>
      </c>
      <c r="AS134" s="1">
        <v>9610</v>
      </c>
      <c r="AT134" s="1">
        <v>0</v>
      </c>
      <c r="AU134" s="1">
        <v>1209</v>
      </c>
      <c r="AV134" s="1">
        <v>387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5427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1408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55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278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7582</v>
      </c>
      <c r="CM134" s="1">
        <v>207850</v>
      </c>
      <c r="CN134" s="1">
        <v>0</v>
      </c>
      <c r="CO134" s="1">
        <v>0</v>
      </c>
      <c r="CP134" s="1">
        <v>0</v>
      </c>
      <c r="CQ134" s="1">
        <v>136859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0</v>
      </c>
      <c r="DA134" s="1">
        <v>0</v>
      </c>
      <c r="DB134" s="1">
        <v>0</v>
      </c>
      <c r="DC134" s="1">
        <v>0</v>
      </c>
      <c r="DD134" s="1">
        <v>2352</v>
      </c>
      <c r="DE134" s="1">
        <v>0</v>
      </c>
      <c r="DF134" s="1">
        <v>0</v>
      </c>
      <c r="DG134" s="1">
        <v>0</v>
      </c>
      <c r="DH134" s="1">
        <v>0</v>
      </c>
      <c r="DI134" s="1">
        <v>0</v>
      </c>
      <c r="DJ134" s="1">
        <v>0</v>
      </c>
      <c r="DK134" s="1">
        <v>0</v>
      </c>
      <c r="DL134" s="1">
        <v>6280</v>
      </c>
      <c r="DM134" s="1">
        <v>10064</v>
      </c>
      <c r="DN134" s="1">
        <v>245373</v>
      </c>
      <c r="DO134" s="1">
        <v>83841</v>
      </c>
      <c r="DP134" s="1">
        <v>68597</v>
      </c>
      <c r="DQ134" s="1">
        <v>226364</v>
      </c>
      <c r="DR134" s="1">
        <v>23430</v>
      </c>
      <c r="DS134" s="1">
        <v>0</v>
      </c>
      <c r="DT134" s="1">
        <v>0</v>
      </c>
      <c r="DU134" s="1">
        <v>0</v>
      </c>
      <c r="DV134" s="1">
        <v>25510</v>
      </c>
      <c r="DW134" s="1">
        <v>0</v>
      </c>
      <c r="DX134" s="1">
        <v>447479</v>
      </c>
      <c r="DY134" s="1">
        <v>32559</v>
      </c>
      <c r="DZ134" s="1">
        <v>20079</v>
      </c>
      <c r="EA134" s="1">
        <v>4449</v>
      </c>
      <c r="EB134" s="1">
        <v>478910</v>
      </c>
      <c r="EC134" s="1">
        <v>73472</v>
      </c>
      <c r="ED134" s="1">
        <v>11866</v>
      </c>
      <c r="EE134" s="1">
        <v>0</v>
      </c>
      <c r="EF134" s="1">
        <v>9</v>
      </c>
      <c r="EG134" s="1">
        <v>0</v>
      </c>
      <c r="EH134" s="1">
        <v>0</v>
      </c>
      <c r="EI134" s="1">
        <v>0</v>
      </c>
      <c r="EJ134" s="1">
        <v>88111</v>
      </c>
      <c r="EK134" s="1">
        <v>137885</v>
      </c>
      <c r="EL134" s="1">
        <v>2099</v>
      </c>
      <c r="EM134" s="1">
        <v>0</v>
      </c>
      <c r="EN134" s="1">
        <v>0</v>
      </c>
      <c r="EO134" s="1">
        <v>0</v>
      </c>
      <c r="EP134" s="1">
        <v>0</v>
      </c>
      <c r="EQ134" s="1">
        <v>252986</v>
      </c>
      <c r="ER134" s="1">
        <v>39722</v>
      </c>
      <c r="ES134" s="1">
        <v>0</v>
      </c>
      <c r="ET134" s="1">
        <v>0</v>
      </c>
      <c r="EU134" s="1">
        <v>0</v>
      </c>
      <c r="EV134" s="1">
        <v>0</v>
      </c>
      <c r="EW134" s="1">
        <v>0</v>
      </c>
      <c r="EX134" s="1">
        <v>0</v>
      </c>
      <c r="EY134" s="1">
        <v>0</v>
      </c>
      <c r="EZ134" s="1">
        <v>0</v>
      </c>
      <c r="FA134" s="1">
        <v>0</v>
      </c>
      <c r="FB134" s="1">
        <v>0</v>
      </c>
      <c r="FC134" s="1">
        <v>7649</v>
      </c>
      <c r="FD134" s="1">
        <v>0</v>
      </c>
      <c r="FE134" s="1">
        <v>0</v>
      </c>
      <c r="FF134" s="1">
        <v>171</v>
      </c>
      <c r="FG134" s="1">
        <v>0</v>
      </c>
      <c r="FH134" s="1">
        <v>0</v>
      </c>
      <c r="FI134" s="1">
        <v>0</v>
      </c>
      <c r="FJ134" s="1">
        <v>13139</v>
      </c>
      <c r="FK134" s="1">
        <v>2402933</v>
      </c>
      <c r="FL134" s="1">
        <v>0</v>
      </c>
      <c r="FM134" s="1">
        <v>2954</v>
      </c>
      <c r="FN134" s="1">
        <v>2352260</v>
      </c>
      <c r="FO134" s="1">
        <v>634897</v>
      </c>
      <c r="FP134" s="1">
        <v>330222</v>
      </c>
      <c r="FQ134" s="1">
        <v>0</v>
      </c>
      <c r="FR134" s="1">
        <v>0</v>
      </c>
      <c r="FS134" s="1">
        <v>0</v>
      </c>
      <c r="FT134" s="1">
        <v>0</v>
      </c>
      <c r="FU134" s="1">
        <v>0</v>
      </c>
      <c r="FV134" s="1">
        <v>204</v>
      </c>
      <c r="FW134" s="1">
        <v>21714</v>
      </c>
      <c r="FX134" s="1">
        <v>47067</v>
      </c>
      <c r="FY134" s="1">
        <v>48362</v>
      </c>
      <c r="FZ134" s="1">
        <v>0</v>
      </c>
      <c r="GA134" s="1">
        <v>132179</v>
      </c>
      <c r="GB134" s="1">
        <v>8848604</v>
      </c>
      <c r="GC134" s="1">
        <v>0</v>
      </c>
      <c r="GD134" s="1">
        <v>3790680</v>
      </c>
      <c r="GE134" s="1">
        <v>2422513</v>
      </c>
      <c r="GF134" s="1">
        <v>-16869185</v>
      </c>
      <c r="GG134" s="1">
        <v>62377200</v>
      </c>
      <c r="GH134" s="1">
        <v>0</v>
      </c>
      <c r="GI134" s="1">
        <v>51721208</v>
      </c>
      <c r="GJ134" s="14">
        <v>60569812</v>
      </c>
      <c r="GK134" s="1">
        <v>0</v>
      </c>
      <c r="GL134" s="1">
        <v>0</v>
      </c>
      <c r="GM134" s="1">
        <v>0</v>
      </c>
      <c r="GN134" s="1">
        <v>0</v>
      </c>
      <c r="GO134" s="1">
        <v>0</v>
      </c>
      <c r="GP134" s="1">
        <v>0</v>
      </c>
      <c r="GQ134" s="1">
        <v>0</v>
      </c>
      <c r="GR134" s="1">
        <v>0</v>
      </c>
      <c r="GS134" s="1">
        <v>0</v>
      </c>
      <c r="GT134" s="1">
        <v>60569812</v>
      </c>
      <c r="GU134" s="1">
        <v>60569812</v>
      </c>
    </row>
    <row r="135" spans="1:203">
      <c r="A135" s="217"/>
      <c r="B135" s="2" t="s">
        <v>329</v>
      </c>
      <c r="C135" s="1" t="s">
        <v>131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803888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0</v>
      </c>
      <c r="DH135" s="1">
        <v>0</v>
      </c>
      <c r="DI135" s="1">
        <v>0</v>
      </c>
      <c r="DJ135" s="1">
        <v>0</v>
      </c>
      <c r="DK135" s="1">
        <v>0</v>
      </c>
      <c r="DL135" s="1">
        <v>0</v>
      </c>
      <c r="DM135" s="1">
        <v>0</v>
      </c>
      <c r="DN135" s="1">
        <v>0</v>
      </c>
      <c r="DO135" s="1">
        <v>341530</v>
      </c>
      <c r="DP135" s="1">
        <v>0</v>
      </c>
      <c r="DQ135" s="1">
        <v>0</v>
      </c>
      <c r="DR135" s="1">
        <v>0</v>
      </c>
      <c r="DS135" s="1">
        <v>0</v>
      </c>
      <c r="DT135" s="1">
        <v>0</v>
      </c>
      <c r="DU135" s="1">
        <v>0</v>
      </c>
      <c r="DV135" s="1">
        <v>0</v>
      </c>
      <c r="DW135" s="1">
        <v>0</v>
      </c>
      <c r="DX135" s="1">
        <v>0</v>
      </c>
      <c r="DY135" s="1">
        <v>0</v>
      </c>
      <c r="DZ135" s="1">
        <v>0</v>
      </c>
      <c r="EA135" s="1">
        <v>0</v>
      </c>
      <c r="EB135" s="1">
        <v>0</v>
      </c>
      <c r="EC135" s="1">
        <v>124439</v>
      </c>
      <c r="ED135" s="1">
        <v>107058</v>
      </c>
      <c r="EE135" s="1">
        <v>0</v>
      </c>
      <c r="EF135" s="1">
        <v>0</v>
      </c>
      <c r="EG135" s="1">
        <v>0</v>
      </c>
      <c r="EH135" s="1">
        <v>0</v>
      </c>
      <c r="EI135" s="1">
        <v>0</v>
      </c>
      <c r="EJ135" s="1">
        <v>0</v>
      </c>
      <c r="EK135" s="1">
        <v>0</v>
      </c>
      <c r="EL135" s="1">
        <v>0</v>
      </c>
      <c r="EM135" s="1">
        <v>0</v>
      </c>
      <c r="EN135" s="1">
        <v>0</v>
      </c>
      <c r="EO135" s="1">
        <v>0</v>
      </c>
      <c r="EP135" s="1">
        <v>0</v>
      </c>
      <c r="EQ135" s="1">
        <v>29269</v>
      </c>
      <c r="ER135" s="1">
        <v>0</v>
      </c>
      <c r="ES135" s="1">
        <v>0</v>
      </c>
      <c r="ET135" s="1">
        <v>0</v>
      </c>
      <c r="EU135" s="1">
        <v>0</v>
      </c>
      <c r="EV135" s="1">
        <v>0</v>
      </c>
      <c r="EW135" s="1">
        <v>0</v>
      </c>
      <c r="EX135" s="1">
        <v>0</v>
      </c>
      <c r="EY135" s="1">
        <v>0</v>
      </c>
      <c r="EZ135" s="1">
        <v>0</v>
      </c>
      <c r="FA135" s="1">
        <v>0</v>
      </c>
      <c r="FB135" s="1">
        <v>5807</v>
      </c>
      <c r="FC135" s="1">
        <v>0</v>
      </c>
      <c r="FD135" s="1">
        <v>29313</v>
      </c>
      <c r="FE135" s="1">
        <v>0</v>
      </c>
      <c r="FF135" s="1">
        <v>0</v>
      </c>
      <c r="FG135" s="1">
        <v>0</v>
      </c>
      <c r="FH135" s="1">
        <v>0</v>
      </c>
      <c r="FI135" s="1">
        <v>0</v>
      </c>
      <c r="FJ135" s="1">
        <v>0</v>
      </c>
      <c r="FK135" s="1">
        <v>1480094</v>
      </c>
      <c r="FL135" s="1">
        <v>0</v>
      </c>
      <c r="FM135" s="1">
        <v>0</v>
      </c>
      <c r="FN135" s="1">
        <v>8087</v>
      </c>
      <c r="FO135" s="1">
        <v>0</v>
      </c>
      <c r="FP135" s="1">
        <v>222763</v>
      </c>
      <c r="FQ135" s="1">
        <v>0</v>
      </c>
      <c r="FR135" s="1">
        <v>0</v>
      </c>
      <c r="FS135" s="1">
        <v>159752</v>
      </c>
      <c r="FT135" s="1">
        <v>0</v>
      </c>
      <c r="FU135" s="1">
        <v>28745</v>
      </c>
      <c r="FV135" s="1">
        <v>141</v>
      </c>
      <c r="FW135" s="1">
        <v>50378</v>
      </c>
      <c r="FX135" s="1">
        <v>456306</v>
      </c>
      <c r="FY135" s="1">
        <v>67864</v>
      </c>
      <c r="FZ135" s="1">
        <v>0</v>
      </c>
      <c r="GA135" s="1">
        <v>138953</v>
      </c>
      <c r="GB135" s="1">
        <v>4054387</v>
      </c>
      <c r="GC135" s="1">
        <v>325471</v>
      </c>
      <c r="GD135" s="1">
        <v>15613</v>
      </c>
      <c r="GE135" s="1">
        <v>304411</v>
      </c>
      <c r="GF135" s="1">
        <v>-24472663</v>
      </c>
      <c r="GG135" s="1">
        <v>64453978</v>
      </c>
      <c r="GH135" s="1">
        <v>10001</v>
      </c>
      <c r="GI135" s="1">
        <v>40636811</v>
      </c>
      <c r="GJ135" s="14">
        <v>44691198</v>
      </c>
      <c r="GK135" s="1">
        <v>0</v>
      </c>
      <c r="GL135" s="1">
        <v>0</v>
      </c>
      <c r="GM135" s="1">
        <v>0</v>
      </c>
      <c r="GN135" s="1">
        <v>0</v>
      </c>
      <c r="GO135" s="1">
        <v>0</v>
      </c>
      <c r="GP135" s="1">
        <v>0</v>
      </c>
      <c r="GQ135" s="1">
        <v>0</v>
      </c>
      <c r="GR135" s="1">
        <v>0</v>
      </c>
      <c r="GS135" s="1">
        <v>0</v>
      </c>
      <c r="GT135" s="1">
        <v>44691198</v>
      </c>
      <c r="GU135" s="1">
        <v>44691198</v>
      </c>
    </row>
    <row r="136" spans="1:203">
      <c r="A136" s="217"/>
      <c r="B136" s="2" t="s">
        <v>330</v>
      </c>
      <c r="C136" s="1" t="s">
        <v>172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0</v>
      </c>
      <c r="CL136" s="1">
        <v>0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s="1">
        <v>0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G136" s="1">
        <v>0</v>
      </c>
      <c r="DH136" s="1">
        <v>0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1">
        <v>0</v>
      </c>
      <c r="DP136" s="1">
        <v>0</v>
      </c>
      <c r="DQ136" s="1">
        <v>0</v>
      </c>
      <c r="DR136" s="1">
        <v>0</v>
      </c>
      <c r="DS136" s="1">
        <v>0</v>
      </c>
      <c r="DT136" s="1">
        <v>0</v>
      </c>
      <c r="DU136" s="1">
        <v>0</v>
      </c>
      <c r="DV136" s="1">
        <v>0</v>
      </c>
      <c r="DW136" s="1">
        <v>0</v>
      </c>
      <c r="DX136" s="1">
        <v>0</v>
      </c>
      <c r="DY136" s="1">
        <v>0</v>
      </c>
      <c r="DZ136" s="1">
        <v>0</v>
      </c>
      <c r="EA136" s="1">
        <v>0</v>
      </c>
      <c r="EB136" s="1">
        <v>0</v>
      </c>
      <c r="EC136" s="1">
        <v>0</v>
      </c>
      <c r="ED136" s="1">
        <v>18803976</v>
      </c>
      <c r="EE136" s="1">
        <v>0</v>
      </c>
      <c r="EF136" s="1">
        <v>0</v>
      </c>
      <c r="EG136" s="1">
        <v>0</v>
      </c>
      <c r="EH136" s="1">
        <v>0</v>
      </c>
      <c r="EI136" s="1">
        <v>0</v>
      </c>
      <c r="EJ136" s="1">
        <v>0</v>
      </c>
      <c r="EK136" s="1">
        <v>0</v>
      </c>
      <c r="EL136" s="1">
        <v>0</v>
      </c>
      <c r="EM136" s="1">
        <v>0</v>
      </c>
      <c r="EN136" s="1">
        <v>0</v>
      </c>
      <c r="EO136" s="1">
        <v>0</v>
      </c>
      <c r="EP136" s="1">
        <v>0</v>
      </c>
      <c r="EQ136" s="1">
        <v>0</v>
      </c>
      <c r="ER136" s="1">
        <v>0</v>
      </c>
      <c r="ES136" s="1">
        <v>0</v>
      </c>
      <c r="ET136" s="1">
        <v>0</v>
      </c>
      <c r="EU136" s="1">
        <v>0</v>
      </c>
      <c r="EV136" s="1">
        <v>0</v>
      </c>
      <c r="EW136" s="1">
        <v>0</v>
      </c>
      <c r="EX136" s="1">
        <v>0</v>
      </c>
      <c r="EY136" s="1">
        <v>0</v>
      </c>
      <c r="EZ136" s="1">
        <v>0</v>
      </c>
      <c r="FA136" s="1">
        <v>0</v>
      </c>
      <c r="FB136" s="1">
        <v>0</v>
      </c>
      <c r="FC136" s="1">
        <v>0</v>
      </c>
      <c r="FD136" s="1">
        <v>0</v>
      </c>
      <c r="FE136" s="1">
        <v>0</v>
      </c>
      <c r="FF136" s="1">
        <v>0</v>
      </c>
      <c r="FG136" s="1">
        <v>0</v>
      </c>
      <c r="FH136" s="1">
        <v>0</v>
      </c>
      <c r="FI136" s="1">
        <v>0</v>
      </c>
      <c r="FJ136" s="1">
        <v>0</v>
      </c>
      <c r="FK136" s="1">
        <v>0</v>
      </c>
      <c r="FL136" s="1">
        <v>0</v>
      </c>
      <c r="FM136" s="1">
        <v>0</v>
      </c>
      <c r="FN136" s="1">
        <v>0</v>
      </c>
      <c r="FO136" s="1">
        <v>0</v>
      </c>
      <c r="FP136" s="1">
        <v>0</v>
      </c>
      <c r="FQ136" s="1">
        <v>0</v>
      </c>
      <c r="FR136" s="1">
        <v>0</v>
      </c>
      <c r="FS136" s="1">
        <v>0</v>
      </c>
      <c r="FT136" s="1">
        <v>0</v>
      </c>
      <c r="FU136" s="1">
        <v>0</v>
      </c>
      <c r="FV136" s="1">
        <v>0</v>
      </c>
      <c r="FW136" s="1">
        <v>555</v>
      </c>
      <c r="FX136" s="1">
        <v>345643</v>
      </c>
      <c r="FY136" s="1">
        <v>0</v>
      </c>
      <c r="FZ136" s="1">
        <v>0</v>
      </c>
      <c r="GA136" s="1">
        <v>890053</v>
      </c>
      <c r="GB136" s="1">
        <v>20040227</v>
      </c>
      <c r="GC136" s="1">
        <v>33705189</v>
      </c>
      <c r="GD136" s="1">
        <v>0</v>
      </c>
      <c r="GE136" s="1">
        <v>10706373</v>
      </c>
      <c r="GF136" s="1">
        <v>53316104</v>
      </c>
      <c r="GG136" s="1">
        <v>19309708</v>
      </c>
      <c r="GH136" s="1">
        <v>53585</v>
      </c>
      <c r="GI136" s="1">
        <v>117090959</v>
      </c>
      <c r="GJ136" s="14">
        <v>137131186</v>
      </c>
      <c r="GK136" s="1">
        <v>0</v>
      </c>
      <c r="GL136" s="1">
        <v>0</v>
      </c>
      <c r="GM136" s="1">
        <v>0</v>
      </c>
      <c r="GN136" s="1">
        <v>0</v>
      </c>
      <c r="GO136" s="1">
        <v>0</v>
      </c>
      <c r="GP136" s="1">
        <v>0</v>
      </c>
      <c r="GQ136" s="1">
        <v>0</v>
      </c>
      <c r="GR136" s="1">
        <v>0</v>
      </c>
      <c r="GS136" s="1">
        <v>0</v>
      </c>
      <c r="GT136" s="1">
        <v>137131186</v>
      </c>
      <c r="GU136" s="1">
        <v>137131186</v>
      </c>
    </row>
    <row r="137" spans="1:203">
      <c r="A137" s="217"/>
      <c r="B137" s="2" t="s">
        <v>331</v>
      </c>
      <c r="C137" s="1" t="s">
        <v>162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3299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2123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14397</v>
      </c>
      <c r="DH137" s="1">
        <v>0</v>
      </c>
      <c r="DI137" s="1">
        <v>0</v>
      </c>
      <c r="DJ137" s="1">
        <v>0</v>
      </c>
      <c r="DK137" s="1">
        <v>0</v>
      </c>
      <c r="DL137" s="1">
        <v>0</v>
      </c>
      <c r="DM137" s="1">
        <v>0</v>
      </c>
      <c r="DN137" s="1">
        <v>0</v>
      </c>
      <c r="DO137" s="1">
        <v>0</v>
      </c>
      <c r="DP137" s="1">
        <v>0</v>
      </c>
      <c r="DQ137" s="1">
        <v>0</v>
      </c>
      <c r="DR137" s="1">
        <v>0</v>
      </c>
      <c r="DS137" s="1">
        <v>0</v>
      </c>
      <c r="DT137" s="1">
        <v>0</v>
      </c>
      <c r="DU137" s="1">
        <v>0</v>
      </c>
      <c r="DV137" s="1">
        <v>0</v>
      </c>
      <c r="DW137" s="1">
        <v>0</v>
      </c>
      <c r="DX137" s="1">
        <v>0</v>
      </c>
      <c r="DY137" s="1">
        <v>0</v>
      </c>
      <c r="DZ137" s="1">
        <v>0</v>
      </c>
      <c r="EA137" s="1">
        <v>0</v>
      </c>
      <c r="EB137" s="1">
        <v>0</v>
      </c>
      <c r="EC137" s="1">
        <v>0</v>
      </c>
      <c r="ED137" s="1">
        <v>2629383</v>
      </c>
      <c r="EE137" s="1">
        <v>138657868</v>
      </c>
      <c r="EF137" s="1">
        <v>0</v>
      </c>
      <c r="EG137" s="1">
        <v>3368</v>
      </c>
      <c r="EH137" s="1">
        <v>0</v>
      </c>
      <c r="EI137" s="1">
        <v>0</v>
      </c>
      <c r="EJ137" s="1">
        <v>0</v>
      </c>
      <c r="EK137" s="1">
        <v>0</v>
      </c>
      <c r="EL137" s="1">
        <v>0</v>
      </c>
      <c r="EM137" s="1">
        <v>0</v>
      </c>
      <c r="EN137" s="1">
        <v>0</v>
      </c>
      <c r="EO137" s="1">
        <v>0</v>
      </c>
      <c r="EP137" s="1">
        <v>0</v>
      </c>
      <c r="EQ137" s="1">
        <v>0</v>
      </c>
      <c r="ER137" s="1">
        <v>0</v>
      </c>
      <c r="ES137" s="1">
        <v>0</v>
      </c>
      <c r="ET137" s="1">
        <v>0</v>
      </c>
      <c r="EU137" s="1">
        <v>0</v>
      </c>
      <c r="EV137" s="1">
        <v>0</v>
      </c>
      <c r="EW137" s="1">
        <v>0</v>
      </c>
      <c r="EX137" s="1">
        <v>0</v>
      </c>
      <c r="EY137" s="1">
        <v>0</v>
      </c>
      <c r="EZ137" s="1">
        <v>0</v>
      </c>
      <c r="FA137" s="1">
        <v>0</v>
      </c>
      <c r="FB137" s="1">
        <v>0</v>
      </c>
      <c r="FC137" s="1">
        <v>0</v>
      </c>
      <c r="FD137" s="1">
        <v>0</v>
      </c>
      <c r="FE137" s="1">
        <v>0</v>
      </c>
      <c r="FF137" s="1">
        <v>0</v>
      </c>
      <c r="FG137" s="1">
        <v>0</v>
      </c>
      <c r="FH137" s="1">
        <v>0</v>
      </c>
      <c r="FI137" s="1">
        <v>0</v>
      </c>
      <c r="FJ137" s="1">
        <v>0</v>
      </c>
      <c r="FK137" s="1">
        <v>22519</v>
      </c>
      <c r="FL137" s="1">
        <v>0</v>
      </c>
      <c r="FM137" s="1">
        <v>0</v>
      </c>
      <c r="FN137" s="1">
        <v>0</v>
      </c>
      <c r="FO137" s="1">
        <v>0</v>
      </c>
      <c r="FP137" s="1">
        <v>0</v>
      </c>
      <c r="FQ137" s="1">
        <v>0</v>
      </c>
      <c r="FR137" s="1">
        <v>0</v>
      </c>
      <c r="FS137" s="1">
        <v>0</v>
      </c>
      <c r="FT137" s="1">
        <v>0</v>
      </c>
      <c r="FU137" s="1">
        <v>0</v>
      </c>
      <c r="FV137" s="1">
        <v>0</v>
      </c>
      <c r="FW137" s="1">
        <v>0</v>
      </c>
      <c r="FX137" s="1">
        <v>155530</v>
      </c>
      <c r="FY137" s="1">
        <v>87039</v>
      </c>
      <c r="FZ137" s="1">
        <v>0</v>
      </c>
      <c r="GA137" s="1">
        <v>3192305</v>
      </c>
      <c r="GB137" s="1">
        <v>144767831</v>
      </c>
      <c r="GC137" s="1">
        <v>118893978</v>
      </c>
      <c r="GD137" s="1">
        <v>48639</v>
      </c>
      <c r="GE137" s="1">
        <v>2266644</v>
      </c>
      <c r="GF137" s="1">
        <v>29483214</v>
      </c>
      <c r="GG137" s="1">
        <v>336187106</v>
      </c>
      <c r="GH137" s="1">
        <v>58375702</v>
      </c>
      <c r="GI137" s="1">
        <v>545255283</v>
      </c>
      <c r="GJ137" s="14">
        <v>690023114</v>
      </c>
      <c r="GK137" s="1">
        <v>0</v>
      </c>
      <c r="GL137" s="1">
        <v>0</v>
      </c>
      <c r="GM137" s="1">
        <v>0</v>
      </c>
      <c r="GN137" s="1">
        <v>0</v>
      </c>
      <c r="GO137" s="1">
        <v>0</v>
      </c>
      <c r="GP137" s="1">
        <v>0</v>
      </c>
      <c r="GQ137" s="1">
        <v>0</v>
      </c>
      <c r="GR137" s="1">
        <v>0</v>
      </c>
      <c r="GS137" s="1">
        <v>0</v>
      </c>
      <c r="GT137" s="1">
        <v>690023114</v>
      </c>
      <c r="GU137" s="1">
        <v>690023114</v>
      </c>
    </row>
    <row r="138" spans="1:203">
      <c r="A138" s="217"/>
      <c r="B138" s="2" t="s">
        <v>332</v>
      </c>
      <c r="C138" s="1" t="s">
        <v>168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2348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  <c r="DL138" s="1">
        <v>0</v>
      </c>
      <c r="DM138" s="1">
        <v>0</v>
      </c>
      <c r="DN138" s="1">
        <v>0</v>
      </c>
      <c r="DO138" s="1">
        <v>0</v>
      </c>
      <c r="DP138" s="1">
        <v>0</v>
      </c>
      <c r="DQ138" s="1">
        <v>0</v>
      </c>
      <c r="DR138" s="1">
        <v>0</v>
      </c>
      <c r="DS138" s="1">
        <v>0</v>
      </c>
      <c r="DT138" s="1">
        <v>0</v>
      </c>
      <c r="DU138" s="1">
        <v>0</v>
      </c>
      <c r="DV138" s="1">
        <v>0</v>
      </c>
      <c r="DW138" s="1">
        <v>0</v>
      </c>
      <c r="DX138" s="1">
        <v>0</v>
      </c>
      <c r="DY138" s="1">
        <v>0</v>
      </c>
      <c r="DZ138" s="1">
        <v>0</v>
      </c>
      <c r="EA138" s="1">
        <v>0</v>
      </c>
      <c r="EB138" s="1">
        <v>0</v>
      </c>
      <c r="EC138" s="1">
        <v>0</v>
      </c>
      <c r="ED138" s="1">
        <v>0</v>
      </c>
      <c r="EE138" s="1">
        <v>0</v>
      </c>
      <c r="EF138" s="1">
        <v>286085</v>
      </c>
      <c r="EG138" s="1">
        <v>0</v>
      </c>
      <c r="EH138" s="1">
        <v>0</v>
      </c>
      <c r="EI138" s="1">
        <v>0</v>
      </c>
      <c r="EJ138" s="1">
        <v>0</v>
      </c>
      <c r="EK138" s="1">
        <v>0</v>
      </c>
      <c r="EL138" s="1">
        <v>0</v>
      </c>
      <c r="EM138" s="1">
        <v>0</v>
      </c>
      <c r="EN138" s="1">
        <v>0</v>
      </c>
      <c r="EO138" s="1">
        <v>0</v>
      </c>
      <c r="EP138" s="1">
        <v>0</v>
      </c>
      <c r="EQ138" s="1">
        <v>0</v>
      </c>
      <c r="ER138" s="1">
        <v>0</v>
      </c>
      <c r="ES138" s="1">
        <v>0</v>
      </c>
      <c r="ET138" s="1">
        <v>0</v>
      </c>
      <c r="EU138" s="1">
        <v>9561</v>
      </c>
      <c r="EV138" s="1">
        <v>0</v>
      </c>
      <c r="EW138" s="1">
        <v>0</v>
      </c>
      <c r="EX138" s="1">
        <v>0</v>
      </c>
      <c r="EY138" s="1">
        <v>0</v>
      </c>
      <c r="EZ138" s="1">
        <v>0</v>
      </c>
      <c r="FA138" s="1">
        <v>0</v>
      </c>
      <c r="FB138" s="1">
        <v>0</v>
      </c>
      <c r="FC138" s="1">
        <v>0</v>
      </c>
      <c r="FD138" s="1">
        <v>0</v>
      </c>
      <c r="FE138" s="1">
        <v>0</v>
      </c>
      <c r="FF138" s="1">
        <v>0</v>
      </c>
      <c r="FG138" s="1">
        <v>0</v>
      </c>
      <c r="FH138" s="1">
        <v>0</v>
      </c>
      <c r="FI138" s="1">
        <v>0</v>
      </c>
      <c r="FJ138" s="1">
        <v>0</v>
      </c>
      <c r="FK138" s="1">
        <v>0</v>
      </c>
      <c r="FL138" s="1">
        <v>0</v>
      </c>
      <c r="FM138" s="1">
        <v>0</v>
      </c>
      <c r="FN138" s="1">
        <v>3385100</v>
      </c>
      <c r="FO138" s="1">
        <v>0</v>
      </c>
      <c r="FP138" s="1">
        <v>0</v>
      </c>
      <c r="FQ138" s="1">
        <v>0</v>
      </c>
      <c r="FR138" s="1">
        <v>0</v>
      </c>
      <c r="FS138" s="1">
        <v>0</v>
      </c>
      <c r="FT138" s="1">
        <v>0</v>
      </c>
      <c r="FU138" s="1">
        <v>0</v>
      </c>
      <c r="FV138" s="1">
        <v>0</v>
      </c>
      <c r="FW138" s="1">
        <v>6006318</v>
      </c>
      <c r="FX138" s="1">
        <v>262842</v>
      </c>
      <c r="FY138" s="1">
        <v>18601</v>
      </c>
      <c r="FZ138" s="1">
        <v>0</v>
      </c>
      <c r="GA138" s="1">
        <v>12011</v>
      </c>
      <c r="GB138" s="1">
        <v>9982866</v>
      </c>
      <c r="GC138" s="1">
        <v>3124316</v>
      </c>
      <c r="GD138" s="1">
        <v>675092</v>
      </c>
      <c r="GE138" s="1">
        <v>5639534</v>
      </c>
      <c r="GF138" s="1">
        <v>-15570259</v>
      </c>
      <c r="GG138" s="1">
        <v>15362285</v>
      </c>
      <c r="GH138" s="1">
        <v>22887</v>
      </c>
      <c r="GI138" s="1">
        <v>9253855</v>
      </c>
      <c r="GJ138" s="14">
        <v>19236721</v>
      </c>
      <c r="GK138" s="1">
        <v>0</v>
      </c>
      <c r="GL138" s="1">
        <v>0</v>
      </c>
      <c r="GM138" s="1">
        <v>0</v>
      </c>
      <c r="GN138" s="1">
        <v>0</v>
      </c>
      <c r="GO138" s="1">
        <v>0</v>
      </c>
      <c r="GP138" s="1">
        <v>0</v>
      </c>
      <c r="GQ138" s="1">
        <v>0</v>
      </c>
      <c r="GR138" s="1">
        <v>0</v>
      </c>
      <c r="GS138" s="1">
        <v>0</v>
      </c>
      <c r="GT138" s="1">
        <v>19236721</v>
      </c>
      <c r="GU138" s="1">
        <v>19236721</v>
      </c>
    </row>
    <row r="139" spans="1:203" ht="15" thickBot="1">
      <c r="A139" s="218"/>
      <c r="B139" s="2" t="s">
        <v>333</v>
      </c>
      <c r="C139" s="1" t="s">
        <v>20</v>
      </c>
      <c r="D139" s="1">
        <v>14943</v>
      </c>
      <c r="E139" s="1">
        <v>403</v>
      </c>
      <c r="F139" s="1">
        <v>0</v>
      </c>
      <c r="G139" s="1">
        <v>39</v>
      </c>
      <c r="H139" s="1">
        <v>18</v>
      </c>
      <c r="I139" s="1">
        <v>0</v>
      </c>
      <c r="J139" s="1">
        <v>53986</v>
      </c>
      <c r="K139" s="1">
        <v>32612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6401</v>
      </c>
      <c r="T139" s="1">
        <v>1041</v>
      </c>
      <c r="U139" s="1">
        <v>1120</v>
      </c>
      <c r="V139" s="1">
        <v>62515</v>
      </c>
      <c r="W139" s="1">
        <v>3113</v>
      </c>
      <c r="X139" s="1">
        <v>57520</v>
      </c>
      <c r="Y139" s="1">
        <v>47591</v>
      </c>
      <c r="Z139" s="1">
        <v>68</v>
      </c>
      <c r="AA139" s="1">
        <v>22029</v>
      </c>
      <c r="AB139" s="1">
        <v>3957</v>
      </c>
      <c r="AC139" s="1">
        <v>0</v>
      </c>
      <c r="AD139" s="1">
        <v>35602</v>
      </c>
      <c r="AE139" s="1">
        <v>1539</v>
      </c>
      <c r="AF139" s="1">
        <v>30477</v>
      </c>
      <c r="AG139" s="1">
        <v>9293</v>
      </c>
      <c r="AH139" s="1">
        <v>115184</v>
      </c>
      <c r="AI139" s="1">
        <v>0</v>
      </c>
      <c r="AJ139" s="1">
        <v>6</v>
      </c>
      <c r="AK139" s="1">
        <v>0</v>
      </c>
      <c r="AL139" s="1">
        <v>2564</v>
      </c>
      <c r="AM139" s="1">
        <v>0</v>
      </c>
      <c r="AN139" s="1">
        <v>1606</v>
      </c>
      <c r="AO139" s="1">
        <v>1982</v>
      </c>
      <c r="AP139" s="1">
        <v>46</v>
      </c>
      <c r="AQ139" s="1">
        <v>168796</v>
      </c>
      <c r="AR139" s="1">
        <v>2002</v>
      </c>
      <c r="AS139" s="1">
        <v>58522</v>
      </c>
      <c r="AT139" s="1">
        <v>12774</v>
      </c>
      <c r="AU139" s="1">
        <v>149595</v>
      </c>
      <c r="AV139" s="1">
        <v>18967</v>
      </c>
      <c r="AW139" s="1">
        <v>13545</v>
      </c>
      <c r="AX139" s="1">
        <v>10890</v>
      </c>
      <c r="AY139" s="1">
        <v>3056</v>
      </c>
      <c r="AZ139" s="1">
        <v>11114</v>
      </c>
      <c r="BA139" s="1">
        <v>12955</v>
      </c>
      <c r="BB139" s="1">
        <v>0</v>
      </c>
      <c r="BC139" s="1">
        <v>7813</v>
      </c>
      <c r="BD139" s="1">
        <v>32563</v>
      </c>
      <c r="BE139" s="1">
        <v>6800</v>
      </c>
      <c r="BF139" s="1">
        <v>14653</v>
      </c>
      <c r="BG139" s="1">
        <v>7108</v>
      </c>
      <c r="BH139" s="1">
        <v>9419</v>
      </c>
      <c r="BI139" s="1">
        <v>126066</v>
      </c>
      <c r="BJ139" s="1">
        <v>4703</v>
      </c>
      <c r="BK139" s="1">
        <v>26428</v>
      </c>
      <c r="BL139" s="1">
        <v>4527</v>
      </c>
      <c r="BM139" s="1">
        <v>12293</v>
      </c>
      <c r="BN139" s="1">
        <v>19401</v>
      </c>
      <c r="BO139" s="1">
        <v>35182</v>
      </c>
      <c r="BP139" s="1">
        <v>234</v>
      </c>
      <c r="BQ139" s="1">
        <v>4775</v>
      </c>
      <c r="BR139" s="1">
        <v>12211</v>
      </c>
      <c r="BS139" s="1">
        <v>376250</v>
      </c>
      <c r="BT139" s="1">
        <v>2632</v>
      </c>
      <c r="BU139" s="1">
        <v>219429</v>
      </c>
      <c r="BV139" s="1">
        <v>298086</v>
      </c>
      <c r="BW139" s="1">
        <v>688155</v>
      </c>
      <c r="BX139" s="1">
        <v>12401</v>
      </c>
      <c r="BY139" s="1">
        <v>8457</v>
      </c>
      <c r="BZ139" s="1">
        <v>1628</v>
      </c>
      <c r="CA139" s="1">
        <v>915524</v>
      </c>
      <c r="CB139" s="1">
        <v>560784</v>
      </c>
      <c r="CC139" s="1">
        <v>48992</v>
      </c>
      <c r="CD139" s="1">
        <v>28876</v>
      </c>
      <c r="CE139" s="1">
        <v>389149</v>
      </c>
      <c r="CF139" s="1">
        <v>58062</v>
      </c>
      <c r="CG139" s="1">
        <v>115412</v>
      </c>
      <c r="CH139" s="1">
        <v>173179</v>
      </c>
      <c r="CI139" s="1">
        <v>81172</v>
      </c>
      <c r="CJ139" s="1">
        <v>21864</v>
      </c>
      <c r="CK139" s="1">
        <v>412662</v>
      </c>
      <c r="CL139" s="1">
        <v>26505</v>
      </c>
      <c r="CM139" s="1">
        <v>12130</v>
      </c>
      <c r="CN139" s="1">
        <v>86772</v>
      </c>
      <c r="CO139" s="1">
        <v>4041</v>
      </c>
      <c r="CP139" s="1">
        <v>291</v>
      </c>
      <c r="CQ139" s="1">
        <v>53851</v>
      </c>
      <c r="CR139" s="1">
        <v>54135</v>
      </c>
      <c r="CS139" s="1">
        <v>6178</v>
      </c>
      <c r="CT139" s="1">
        <v>13855</v>
      </c>
      <c r="CU139" s="1">
        <v>213776</v>
      </c>
      <c r="CV139" s="1">
        <v>218848</v>
      </c>
      <c r="CW139" s="1">
        <v>557984</v>
      </c>
      <c r="CX139" s="1">
        <v>1163</v>
      </c>
      <c r="CY139" s="1">
        <v>140394</v>
      </c>
      <c r="CZ139" s="1">
        <v>9755</v>
      </c>
      <c r="DA139" s="1">
        <v>40278</v>
      </c>
      <c r="DB139" s="1">
        <v>193796</v>
      </c>
      <c r="DC139" s="1">
        <v>7917</v>
      </c>
      <c r="DD139" s="1">
        <v>296002</v>
      </c>
      <c r="DE139" s="1">
        <v>33699</v>
      </c>
      <c r="DF139" s="1">
        <v>26728</v>
      </c>
      <c r="DG139" s="1">
        <v>14735</v>
      </c>
      <c r="DH139" s="1">
        <v>61182</v>
      </c>
      <c r="DI139" s="1">
        <v>76602</v>
      </c>
      <c r="DJ139" s="1">
        <v>209585</v>
      </c>
      <c r="DK139" s="1">
        <v>21554</v>
      </c>
      <c r="DL139" s="1">
        <v>8040</v>
      </c>
      <c r="DM139" s="1">
        <v>26266</v>
      </c>
      <c r="DN139" s="1">
        <v>82433</v>
      </c>
      <c r="DO139" s="1">
        <v>5789888</v>
      </c>
      <c r="DP139" s="1">
        <v>19410</v>
      </c>
      <c r="DQ139" s="1">
        <v>280656</v>
      </c>
      <c r="DR139" s="1">
        <v>16311</v>
      </c>
      <c r="DS139" s="1">
        <v>2942</v>
      </c>
      <c r="DT139" s="1">
        <v>6707</v>
      </c>
      <c r="DU139" s="1">
        <v>336754</v>
      </c>
      <c r="DV139" s="1">
        <v>33925</v>
      </c>
      <c r="DW139" s="1">
        <v>21560</v>
      </c>
      <c r="DX139" s="1">
        <v>380023</v>
      </c>
      <c r="DY139" s="1">
        <v>69371</v>
      </c>
      <c r="DZ139" s="1">
        <v>297550</v>
      </c>
      <c r="EA139" s="1">
        <v>69774</v>
      </c>
      <c r="EB139" s="1">
        <v>164342</v>
      </c>
      <c r="EC139" s="1">
        <v>11467</v>
      </c>
      <c r="ED139" s="1">
        <v>1677195</v>
      </c>
      <c r="EE139" s="1">
        <v>164057</v>
      </c>
      <c r="EF139" s="1">
        <v>364863</v>
      </c>
      <c r="EG139" s="1">
        <v>135692</v>
      </c>
      <c r="EH139" s="1">
        <v>433742</v>
      </c>
      <c r="EI139" s="1">
        <v>285832</v>
      </c>
      <c r="EJ139" s="1">
        <v>189373</v>
      </c>
      <c r="EK139" s="1">
        <v>12335</v>
      </c>
      <c r="EL139" s="1">
        <v>26620</v>
      </c>
      <c r="EM139" s="1">
        <v>4902</v>
      </c>
      <c r="EN139" s="1">
        <v>916439</v>
      </c>
      <c r="EO139" s="1">
        <v>784</v>
      </c>
      <c r="EP139" s="1">
        <v>815</v>
      </c>
      <c r="EQ139" s="1">
        <v>43211</v>
      </c>
      <c r="ER139" s="1">
        <v>837116</v>
      </c>
      <c r="ES139" s="1">
        <v>1571003</v>
      </c>
      <c r="ET139" s="1">
        <v>117368</v>
      </c>
      <c r="EU139" s="1">
        <v>539207</v>
      </c>
      <c r="EV139" s="1">
        <v>99774</v>
      </c>
      <c r="EW139" s="1">
        <v>30211</v>
      </c>
      <c r="EX139" s="1">
        <v>126035</v>
      </c>
      <c r="EY139" s="1">
        <v>74468</v>
      </c>
      <c r="EZ139" s="1">
        <v>27750</v>
      </c>
      <c r="FA139" s="1">
        <v>166122</v>
      </c>
      <c r="FB139" s="1">
        <v>75555</v>
      </c>
      <c r="FC139" s="1">
        <v>140511</v>
      </c>
      <c r="FD139" s="1">
        <v>422263</v>
      </c>
      <c r="FE139" s="1">
        <v>113008</v>
      </c>
      <c r="FF139" s="1">
        <v>239025</v>
      </c>
      <c r="FG139" s="1">
        <v>2104374</v>
      </c>
      <c r="FH139" s="1">
        <v>1020656</v>
      </c>
      <c r="FI139" s="1">
        <v>192719</v>
      </c>
      <c r="FJ139" s="1">
        <v>471711</v>
      </c>
      <c r="FK139" s="1">
        <v>3618398</v>
      </c>
      <c r="FL139" s="1">
        <v>0</v>
      </c>
      <c r="FM139" s="1">
        <v>429912</v>
      </c>
      <c r="FN139" s="1">
        <v>1991429</v>
      </c>
      <c r="FO139" s="1">
        <v>1770620</v>
      </c>
      <c r="FP139" s="1">
        <v>60433</v>
      </c>
      <c r="FQ139" s="1">
        <v>99379</v>
      </c>
      <c r="FR139" s="1">
        <v>165122</v>
      </c>
      <c r="FS139" s="1">
        <v>492460</v>
      </c>
      <c r="FT139" s="1">
        <v>29872</v>
      </c>
      <c r="FU139" s="1">
        <v>1106337</v>
      </c>
      <c r="FV139" s="1">
        <v>354</v>
      </c>
      <c r="FW139" s="1">
        <v>122769</v>
      </c>
      <c r="FX139" s="1">
        <v>360682</v>
      </c>
      <c r="FY139" s="1">
        <v>99855</v>
      </c>
      <c r="FZ139" s="1">
        <v>0</v>
      </c>
      <c r="GA139" s="1">
        <v>204318</v>
      </c>
      <c r="GB139" s="1">
        <v>38880612</v>
      </c>
      <c r="GC139" s="1">
        <v>619373</v>
      </c>
      <c r="GD139" s="1">
        <v>3788616</v>
      </c>
      <c r="GE139" s="1">
        <v>837225</v>
      </c>
      <c r="GF139" s="1">
        <v>-3486501</v>
      </c>
      <c r="GG139" s="1">
        <v>50388973</v>
      </c>
      <c r="GH139" s="1">
        <v>16723207</v>
      </c>
      <c r="GI139" s="1">
        <v>68870893</v>
      </c>
      <c r="GJ139" s="14">
        <v>107751505</v>
      </c>
      <c r="GK139" s="1">
        <v>0</v>
      </c>
      <c r="GL139" s="1">
        <v>0</v>
      </c>
      <c r="GM139" s="1">
        <v>0</v>
      </c>
      <c r="GN139" s="1">
        <v>0</v>
      </c>
      <c r="GO139" s="1">
        <v>0</v>
      </c>
      <c r="GP139" s="1">
        <v>0</v>
      </c>
      <c r="GQ139" s="1">
        <v>0</v>
      </c>
      <c r="GR139" s="1">
        <v>0</v>
      </c>
      <c r="GS139" s="1">
        <v>0</v>
      </c>
      <c r="GT139" s="1">
        <v>107751505</v>
      </c>
      <c r="GU139" s="1">
        <v>107751505</v>
      </c>
    </row>
    <row r="140" spans="1:203">
      <c r="A140" s="219" t="s">
        <v>196</v>
      </c>
      <c r="B140" s="2" t="s">
        <v>334</v>
      </c>
      <c r="C140" s="1" t="s">
        <v>21</v>
      </c>
      <c r="D140" s="1">
        <v>63784</v>
      </c>
      <c r="E140" s="1">
        <v>2021</v>
      </c>
      <c r="F140" s="1">
        <v>0</v>
      </c>
      <c r="G140" s="1">
        <v>22270</v>
      </c>
      <c r="H140" s="1">
        <v>1035</v>
      </c>
      <c r="I140" s="1">
        <v>1185</v>
      </c>
      <c r="J140" s="1">
        <v>1214013</v>
      </c>
      <c r="K140" s="1">
        <v>1701661</v>
      </c>
      <c r="L140" s="1">
        <v>228466</v>
      </c>
      <c r="M140" s="1">
        <v>30065</v>
      </c>
      <c r="N140" s="1">
        <v>1249</v>
      </c>
      <c r="O140" s="1">
        <v>0</v>
      </c>
      <c r="P140" s="1">
        <v>0</v>
      </c>
      <c r="Q140" s="1">
        <v>723</v>
      </c>
      <c r="R140" s="1">
        <v>8712</v>
      </c>
      <c r="S140" s="1">
        <v>431026</v>
      </c>
      <c r="T140" s="1">
        <v>470416</v>
      </c>
      <c r="U140" s="1">
        <v>302913</v>
      </c>
      <c r="V140" s="1">
        <v>827804</v>
      </c>
      <c r="W140" s="1">
        <v>51318</v>
      </c>
      <c r="X140" s="1">
        <v>1774255</v>
      </c>
      <c r="Y140" s="1">
        <v>1002747</v>
      </c>
      <c r="Z140" s="1">
        <v>0</v>
      </c>
      <c r="AA140" s="1">
        <v>131501</v>
      </c>
      <c r="AB140" s="1">
        <v>19743</v>
      </c>
      <c r="AC140" s="1">
        <v>0</v>
      </c>
      <c r="AD140" s="1">
        <v>0</v>
      </c>
      <c r="AE140" s="1">
        <v>410485</v>
      </c>
      <c r="AF140" s="1">
        <v>111963</v>
      </c>
      <c r="AG140" s="1">
        <v>98358</v>
      </c>
      <c r="AH140" s="1">
        <v>3078083</v>
      </c>
      <c r="AI140" s="1">
        <v>0</v>
      </c>
      <c r="AJ140" s="1">
        <v>1080</v>
      </c>
      <c r="AK140" s="1">
        <v>412</v>
      </c>
      <c r="AL140" s="1">
        <v>15555</v>
      </c>
      <c r="AM140" s="1">
        <v>4035</v>
      </c>
      <c r="AN140" s="1">
        <v>748</v>
      </c>
      <c r="AO140" s="1">
        <v>94792</v>
      </c>
      <c r="AP140" s="1">
        <v>27479</v>
      </c>
      <c r="AQ140" s="1">
        <v>1784581</v>
      </c>
      <c r="AR140" s="1">
        <v>407665</v>
      </c>
      <c r="AS140" s="1">
        <v>5567919</v>
      </c>
      <c r="AT140" s="1">
        <v>1579668</v>
      </c>
      <c r="AU140" s="1">
        <v>3616809</v>
      </c>
      <c r="AV140" s="1">
        <v>3030187</v>
      </c>
      <c r="AW140" s="1">
        <v>2880866</v>
      </c>
      <c r="AX140" s="1">
        <v>796177</v>
      </c>
      <c r="AY140" s="1">
        <v>445205</v>
      </c>
      <c r="AZ140" s="1">
        <v>12084776</v>
      </c>
      <c r="BA140" s="1">
        <v>3393739</v>
      </c>
      <c r="BB140" s="1">
        <v>1885</v>
      </c>
      <c r="BC140" s="1">
        <v>823174</v>
      </c>
      <c r="BD140" s="1">
        <v>799807</v>
      </c>
      <c r="BE140" s="1">
        <v>1065633</v>
      </c>
      <c r="BF140" s="1">
        <v>3168260</v>
      </c>
      <c r="BG140" s="1">
        <v>398291</v>
      </c>
      <c r="BH140" s="1">
        <v>9741053</v>
      </c>
      <c r="BI140" s="1">
        <v>326270</v>
      </c>
      <c r="BJ140" s="1">
        <v>453652</v>
      </c>
      <c r="BK140" s="1">
        <v>1707257</v>
      </c>
      <c r="BL140" s="1">
        <v>1332828</v>
      </c>
      <c r="BM140" s="1">
        <v>1349723</v>
      </c>
      <c r="BN140" s="1">
        <v>2770383</v>
      </c>
      <c r="BO140" s="1">
        <v>3159975</v>
      </c>
      <c r="BP140" s="1">
        <v>14409</v>
      </c>
      <c r="BQ140" s="1">
        <v>244694</v>
      </c>
      <c r="BR140" s="1">
        <v>12798704</v>
      </c>
      <c r="BS140" s="1">
        <v>16846353</v>
      </c>
      <c r="BT140" s="1">
        <v>446736</v>
      </c>
      <c r="BU140" s="1">
        <v>3094107</v>
      </c>
      <c r="BV140" s="1">
        <v>921881</v>
      </c>
      <c r="BW140" s="1">
        <v>9131870</v>
      </c>
      <c r="BX140" s="1">
        <v>214790</v>
      </c>
      <c r="BY140" s="1">
        <v>93711</v>
      </c>
      <c r="BZ140" s="1">
        <v>128637</v>
      </c>
      <c r="CA140" s="1">
        <v>310166</v>
      </c>
      <c r="CB140" s="1">
        <v>758825</v>
      </c>
      <c r="CC140" s="1">
        <v>2608970</v>
      </c>
      <c r="CD140" s="1">
        <v>1591071</v>
      </c>
      <c r="CE140" s="1">
        <v>1361369</v>
      </c>
      <c r="CF140" s="1">
        <v>3057984</v>
      </c>
      <c r="CG140" s="1">
        <v>1762534</v>
      </c>
      <c r="CH140" s="1">
        <v>2150842</v>
      </c>
      <c r="CI140" s="1">
        <v>6667198</v>
      </c>
      <c r="CJ140" s="1">
        <v>736393</v>
      </c>
      <c r="CK140" s="1">
        <v>10541781</v>
      </c>
      <c r="CL140" s="1">
        <v>2258653</v>
      </c>
      <c r="CM140" s="1">
        <v>1537977</v>
      </c>
      <c r="CN140" s="1">
        <v>1685746</v>
      </c>
      <c r="CO140" s="1">
        <v>617273</v>
      </c>
      <c r="CP140" s="1">
        <v>3250</v>
      </c>
      <c r="CQ140" s="1">
        <v>694055</v>
      </c>
      <c r="CR140" s="1">
        <v>4544886</v>
      </c>
      <c r="CS140" s="1">
        <v>1002860</v>
      </c>
      <c r="CT140" s="1">
        <v>2243528</v>
      </c>
      <c r="CU140" s="1">
        <v>4059257</v>
      </c>
      <c r="CV140" s="1">
        <v>1835886</v>
      </c>
      <c r="CW140" s="1">
        <v>24480683</v>
      </c>
      <c r="CX140" s="1">
        <v>2119343</v>
      </c>
      <c r="CY140" s="1">
        <v>4946945</v>
      </c>
      <c r="CZ140" s="1">
        <v>1487852</v>
      </c>
      <c r="DA140" s="1">
        <v>14545637</v>
      </c>
      <c r="DB140" s="1">
        <v>1343113</v>
      </c>
      <c r="DC140" s="1">
        <v>902461</v>
      </c>
      <c r="DD140" s="1">
        <v>8094361</v>
      </c>
      <c r="DE140" s="1">
        <v>5164892</v>
      </c>
      <c r="DF140" s="1">
        <v>2403556</v>
      </c>
      <c r="DG140" s="1">
        <v>2166207</v>
      </c>
      <c r="DH140" s="1">
        <v>681993</v>
      </c>
      <c r="DI140" s="1">
        <v>1677512</v>
      </c>
      <c r="DJ140" s="1">
        <v>3343347</v>
      </c>
      <c r="DK140" s="1">
        <v>2501024</v>
      </c>
      <c r="DL140" s="1">
        <v>593885</v>
      </c>
      <c r="DM140" s="1">
        <v>439829</v>
      </c>
      <c r="DN140" s="1">
        <v>7093305</v>
      </c>
      <c r="DO140" s="1">
        <v>31276289</v>
      </c>
      <c r="DP140" s="1">
        <v>1911646</v>
      </c>
      <c r="DQ140" s="1">
        <v>7279235</v>
      </c>
      <c r="DR140" s="1">
        <v>780404</v>
      </c>
      <c r="DS140" s="1">
        <v>2887919</v>
      </c>
      <c r="DT140" s="1">
        <v>738045</v>
      </c>
      <c r="DU140" s="1">
        <v>3987521</v>
      </c>
      <c r="DV140" s="1">
        <v>1814969</v>
      </c>
      <c r="DW140" s="1">
        <v>81832</v>
      </c>
      <c r="DX140" s="1">
        <v>30491227</v>
      </c>
      <c r="DY140" s="1">
        <v>3999086</v>
      </c>
      <c r="DZ140" s="1">
        <v>6461049</v>
      </c>
      <c r="EA140" s="1">
        <v>559698</v>
      </c>
      <c r="EB140" s="1">
        <v>1496604</v>
      </c>
      <c r="EC140" s="1">
        <v>1654872</v>
      </c>
      <c r="ED140" s="1">
        <v>2563607</v>
      </c>
      <c r="EE140" s="1">
        <v>7114598</v>
      </c>
      <c r="EF140" s="1">
        <v>370743</v>
      </c>
      <c r="EG140" s="1">
        <v>2125375</v>
      </c>
      <c r="EH140" s="1">
        <v>7988363</v>
      </c>
      <c r="EI140" s="1">
        <v>5535254</v>
      </c>
      <c r="EJ140" s="1">
        <v>10398976</v>
      </c>
      <c r="EK140" s="1">
        <v>2408226</v>
      </c>
      <c r="EL140" s="1">
        <v>3708305</v>
      </c>
      <c r="EM140" s="1">
        <v>160664</v>
      </c>
      <c r="EN140" s="1">
        <v>282306</v>
      </c>
      <c r="EO140" s="1">
        <v>29460</v>
      </c>
      <c r="EP140" s="1">
        <v>3706</v>
      </c>
      <c r="EQ140" s="1">
        <v>327944</v>
      </c>
      <c r="ER140" s="1">
        <v>39407603</v>
      </c>
      <c r="ES140" s="1">
        <v>49378739</v>
      </c>
      <c r="ET140" s="1">
        <v>26307561</v>
      </c>
      <c r="EU140" s="1">
        <v>110625140</v>
      </c>
      <c r="EV140" s="1">
        <v>151969</v>
      </c>
      <c r="EW140" s="1">
        <v>1268758</v>
      </c>
      <c r="EX140" s="1">
        <v>441344</v>
      </c>
      <c r="EY140" s="1">
        <v>724940</v>
      </c>
      <c r="EZ140" s="1">
        <v>127763</v>
      </c>
      <c r="FA140" s="1">
        <v>445655</v>
      </c>
      <c r="FB140" s="1">
        <v>326276</v>
      </c>
      <c r="FC140" s="1">
        <v>6493213</v>
      </c>
      <c r="FD140" s="1">
        <v>1654364</v>
      </c>
      <c r="FE140" s="1">
        <v>5651068</v>
      </c>
      <c r="FF140" s="1">
        <v>14362940</v>
      </c>
      <c r="FG140" s="1">
        <v>18449985</v>
      </c>
      <c r="FH140" s="1">
        <v>2440151</v>
      </c>
      <c r="FI140" s="1">
        <v>760659</v>
      </c>
      <c r="FJ140" s="1">
        <v>26345015</v>
      </c>
      <c r="FK140" s="1">
        <v>8946781</v>
      </c>
      <c r="FL140" s="1">
        <v>0</v>
      </c>
      <c r="FM140" s="1">
        <v>609574</v>
      </c>
      <c r="FN140" s="1">
        <v>21812552</v>
      </c>
      <c r="FO140" s="1">
        <v>2937160</v>
      </c>
      <c r="FP140" s="1">
        <v>20204693</v>
      </c>
      <c r="FQ140" s="1">
        <v>411740</v>
      </c>
      <c r="FR140" s="1">
        <v>4544469</v>
      </c>
      <c r="FS140" s="1">
        <v>508625</v>
      </c>
      <c r="FT140" s="1">
        <v>553169</v>
      </c>
      <c r="FU140" s="1">
        <v>6191331</v>
      </c>
      <c r="FV140" s="1">
        <v>1004</v>
      </c>
      <c r="FW140" s="1">
        <v>2711284</v>
      </c>
      <c r="FX140" s="1">
        <v>5313617</v>
      </c>
      <c r="FY140" s="1">
        <v>10186070</v>
      </c>
      <c r="FZ140" s="1">
        <v>0</v>
      </c>
      <c r="GA140" s="1">
        <v>1547440</v>
      </c>
      <c r="GB140" s="1">
        <v>785048596</v>
      </c>
      <c r="GC140" s="1">
        <v>172275650</v>
      </c>
      <c r="GD140" s="1">
        <v>36546984</v>
      </c>
      <c r="GE140" s="1">
        <v>0</v>
      </c>
      <c r="GF140" s="1">
        <v>0</v>
      </c>
      <c r="GG140" s="1">
        <v>6444546</v>
      </c>
      <c r="GH140" s="1">
        <v>806</v>
      </c>
      <c r="GI140" s="1">
        <v>215267986</v>
      </c>
      <c r="GJ140" s="20">
        <v>1000316582</v>
      </c>
      <c r="GK140" s="1">
        <v>0</v>
      </c>
      <c r="GL140" s="1">
        <v>0</v>
      </c>
      <c r="GM140" s="1">
        <v>0</v>
      </c>
      <c r="GN140" s="1">
        <v>0</v>
      </c>
      <c r="GO140" s="1">
        <v>0</v>
      </c>
      <c r="GP140" s="1">
        <v>0</v>
      </c>
      <c r="GQ140" s="1">
        <v>0</v>
      </c>
      <c r="GR140" s="1">
        <v>0</v>
      </c>
      <c r="GS140" s="1">
        <v>0</v>
      </c>
      <c r="GT140" s="1">
        <v>1000316582</v>
      </c>
      <c r="GU140" s="1">
        <v>1000316582</v>
      </c>
    </row>
    <row r="141" spans="1:203">
      <c r="A141" s="220"/>
      <c r="B141" s="2" t="s">
        <v>335</v>
      </c>
      <c r="C141" s="1" t="s">
        <v>64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79276</v>
      </c>
      <c r="K141" s="1">
        <v>38058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10098</v>
      </c>
      <c r="U141" s="1">
        <v>0</v>
      </c>
      <c r="V141" s="1">
        <v>1792</v>
      </c>
      <c r="W141" s="1">
        <v>0</v>
      </c>
      <c r="X141" s="1">
        <v>28542</v>
      </c>
      <c r="Y141" s="1">
        <v>2993</v>
      </c>
      <c r="Z141" s="1">
        <v>0</v>
      </c>
      <c r="AA141" s="1">
        <v>336</v>
      </c>
      <c r="AB141" s="1">
        <v>0</v>
      </c>
      <c r="AC141" s="1">
        <v>0</v>
      </c>
      <c r="AD141" s="1">
        <v>0</v>
      </c>
      <c r="AE141" s="1">
        <v>20177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878</v>
      </c>
      <c r="AO141" s="1">
        <v>6415</v>
      </c>
      <c r="AP141" s="1">
        <v>133576</v>
      </c>
      <c r="AQ141" s="1">
        <v>394332</v>
      </c>
      <c r="AR141" s="1">
        <v>1740</v>
      </c>
      <c r="AS141" s="1">
        <v>2309672</v>
      </c>
      <c r="AT141" s="1">
        <v>282027</v>
      </c>
      <c r="AU141" s="1">
        <v>536696</v>
      </c>
      <c r="AV141" s="1">
        <v>40975</v>
      </c>
      <c r="AW141" s="1">
        <v>505230</v>
      </c>
      <c r="AX141" s="1">
        <v>103747</v>
      </c>
      <c r="AY141" s="1">
        <v>26314</v>
      </c>
      <c r="AZ141" s="1">
        <v>154188</v>
      </c>
      <c r="BA141" s="1">
        <v>234629</v>
      </c>
      <c r="BB141" s="1">
        <v>0</v>
      </c>
      <c r="BC141" s="1">
        <v>21027</v>
      </c>
      <c r="BD141" s="1">
        <v>322558</v>
      </c>
      <c r="BE141" s="1">
        <v>423204</v>
      </c>
      <c r="BF141" s="1">
        <v>329989</v>
      </c>
      <c r="BG141" s="1">
        <v>54126</v>
      </c>
      <c r="BH141" s="1">
        <v>51239</v>
      </c>
      <c r="BI141" s="1">
        <v>26544</v>
      </c>
      <c r="BJ141" s="1">
        <v>12996</v>
      </c>
      <c r="BK141" s="1">
        <v>251093</v>
      </c>
      <c r="BL141" s="1">
        <v>113015</v>
      </c>
      <c r="BM141" s="1">
        <v>90332</v>
      </c>
      <c r="BN141" s="1">
        <v>779269</v>
      </c>
      <c r="BO141" s="1">
        <v>383812</v>
      </c>
      <c r="BP141" s="1">
        <v>778</v>
      </c>
      <c r="BQ141" s="1">
        <v>0</v>
      </c>
      <c r="BR141" s="1">
        <v>321189</v>
      </c>
      <c r="BS141" s="1">
        <v>155204</v>
      </c>
      <c r="BT141" s="1">
        <v>36530</v>
      </c>
      <c r="BU141" s="1">
        <v>63103</v>
      </c>
      <c r="BV141" s="1">
        <v>44806</v>
      </c>
      <c r="BW141" s="1">
        <v>207785</v>
      </c>
      <c r="BX141" s="1">
        <v>4380</v>
      </c>
      <c r="BY141" s="1">
        <v>9014</v>
      </c>
      <c r="BZ141" s="1">
        <v>21736</v>
      </c>
      <c r="CA141" s="1">
        <v>14367</v>
      </c>
      <c r="CB141" s="1">
        <v>31433</v>
      </c>
      <c r="CC141" s="1">
        <v>15897</v>
      </c>
      <c r="CD141" s="1">
        <v>4855</v>
      </c>
      <c r="CE141" s="1">
        <v>23058</v>
      </c>
      <c r="CF141" s="1">
        <v>190806</v>
      </c>
      <c r="CG141" s="1">
        <v>72970</v>
      </c>
      <c r="CH141" s="1">
        <v>60924</v>
      </c>
      <c r="CI141" s="1">
        <v>1914475</v>
      </c>
      <c r="CJ141" s="1">
        <v>110050</v>
      </c>
      <c r="CK141" s="1">
        <v>1543768</v>
      </c>
      <c r="CL141" s="1">
        <v>2257360</v>
      </c>
      <c r="CM141" s="1">
        <v>36382</v>
      </c>
      <c r="CN141" s="1">
        <v>119835</v>
      </c>
      <c r="CO141" s="1">
        <v>46061</v>
      </c>
      <c r="CP141" s="1">
        <v>3002</v>
      </c>
      <c r="CQ141" s="1">
        <v>27593</v>
      </c>
      <c r="CR141" s="1">
        <v>17531815</v>
      </c>
      <c r="CS141" s="1">
        <v>22503</v>
      </c>
      <c r="CT141" s="1">
        <v>78230</v>
      </c>
      <c r="CU141" s="1">
        <v>96411</v>
      </c>
      <c r="CV141" s="1">
        <v>91772</v>
      </c>
      <c r="CW141" s="1">
        <v>874825</v>
      </c>
      <c r="CX141" s="1">
        <v>1578955</v>
      </c>
      <c r="CY141" s="1">
        <v>2049425</v>
      </c>
      <c r="CZ141" s="1">
        <v>1485426</v>
      </c>
      <c r="DA141" s="1">
        <v>844969</v>
      </c>
      <c r="DB141" s="1">
        <v>75725</v>
      </c>
      <c r="DC141" s="1">
        <v>328087</v>
      </c>
      <c r="DD141" s="1">
        <v>288042</v>
      </c>
      <c r="DE141" s="1">
        <v>218957</v>
      </c>
      <c r="DF141" s="1">
        <v>499676</v>
      </c>
      <c r="DG141" s="1">
        <v>61170</v>
      </c>
      <c r="DH141" s="1">
        <v>49949</v>
      </c>
      <c r="DI141" s="1">
        <v>25745</v>
      </c>
      <c r="DJ141" s="1">
        <v>644097</v>
      </c>
      <c r="DK141" s="1">
        <v>561989</v>
      </c>
      <c r="DL141" s="1">
        <v>107021</v>
      </c>
      <c r="DM141" s="1">
        <v>10100</v>
      </c>
      <c r="DN141" s="1">
        <v>157508</v>
      </c>
      <c r="DO141" s="1">
        <v>2061144</v>
      </c>
      <c r="DP141" s="1">
        <v>82477</v>
      </c>
      <c r="DQ141" s="1">
        <v>339938</v>
      </c>
      <c r="DR141" s="1">
        <v>26676</v>
      </c>
      <c r="DS141" s="1">
        <v>163993</v>
      </c>
      <c r="DT141" s="1">
        <v>112381</v>
      </c>
      <c r="DU141" s="1">
        <v>313635</v>
      </c>
      <c r="DV141" s="1">
        <v>737791</v>
      </c>
      <c r="DW141" s="1">
        <v>21627</v>
      </c>
      <c r="DX141" s="1">
        <v>1309436</v>
      </c>
      <c r="DY141" s="1">
        <v>35735</v>
      </c>
      <c r="DZ141" s="1">
        <v>301555</v>
      </c>
      <c r="EA141" s="1">
        <v>9997</v>
      </c>
      <c r="EB141" s="1">
        <v>17375</v>
      </c>
      <c r="EC141" s="1">
        <v>16435</v>
      </c>
      <c r="ED141" s="1">
        <v>264811</v>
      </c>
      <c r="EE141" s="1">
        <v>102398</v>
      </c>
      <c r="EF141" s="1">
        <v>69231</v>
      </c>
      <c r="EG141" s="1">
        <v>43546</v>
      </c>
      <c r="EH141" s="1">
        <v>204708723</v>
      </c>
      <c r="EI141" s="1">
        <v>46150932</v>
      </c>
      <c r="EJ141" s="1">
        <v>0</v>
      </c>
      <c r="EK141" s="1">
        <v>25309</v>
      </c>
      <c r="EL141" s="1">
        <v>53200</v>
      </c>
      <c r="EM141" s="1">
        <v>5469</v>
      </c>
      <c r="EN141" s="1">
        <v>100046</v>
      </c>
      <c r="EO141" s="1">
        <v>0</v>
      </c>
      <c r="EP141" s="1">
        <v>0</v>
      </c>
      <c r="EQ141" s="1">
        <v>4224</v>
      </c>
      <c r="ER141" s="1">
        <v>243901</v>
      </c>
      <c r="ES141" s="1">
        <v>52490</v>
      </c>
      <c r="ET141" s="1">
        <v>11908008</v>
      </c>
      <c r="EU141" s="1">
        <v>9416359</v>
      </c>
      <c r="EV141" s="1">
        <v>0</v>
      </c>
      <c r="EW141" s="1">
        <v>36406244</v>
      </c>
      <c r="EX141" s="1">
        <v>66392243</v>
      </c>
      <c r="EY141" s="1">
        <v>166908</v>
      </c>
      <c r="EZ141" s="1">
        <v>77025</v>
      </c>
      <c r="FA141" s="1">
        <v>529942</v>
      </c>
      <c r="FB141" s="1">
        <v>733</v>
      </c>
      <c r="FC141" s="1">
        <v>3432</v>
      </c>
      <c r="FD141" s="1">
        <v>130870</v>
      </c>
      <c r="FE141" s="1">
        <v>5984</v>
      </c>
      <c r="FF141" s="1">
        <v>604303</v>
      </c>
      <c r="FG141" s="1">
        <v>2022643</v>
      </c>
      <c r="FH141" s="1">
        <v>29741</v>
      </c>
      <c r="FI141" s="1">
        <v>33322</v>
      </c>
      <c r="FJ141" s="1">
        <v>73672</v>
      </c>
      <c r="FK141" s="1">
        <v>244179</v>
      </c>
      <c r="FL141" s="1">
        <v>0</v>
      </c>
      <c r="FM141" s="1">
        <v>91998</v>
      </c>
      <c r="FN141" s="1">
        <v>260767</v>
      </c>
      <c r="FO141" s="1">
        <v>0</v>
      </c>
      <c r="FP141" s="1">
        <v>221174</v>
      </c>
      <c r="FQ141" s="1">
        <v>16082</v>
      </c>
      <c r="FR141" s="1">
        <v>40569</v>
      </c>
      <c r="FS141" s="1">
        <v>23326</v>
      </c>
      <c r="FT141" s="1">
        <v>3319</v>
      </c>
      <c r="FU141" s="1">
        <v>36790</v>
      </c>
      <c r="FV141" s="1">
        <v>0</v>
      </c>
      <c r="FW141" s="1">
        <v>163832</v>
      </c>
      <c r="FX141" s="1">
        <v>51659</v>
      </c>
      <c r="FY141" s="1">
        <v>144189</v>
      </c>
      <c r="FZ141" s="1">
        <v>0</v>
      </c>
      <c r="GA141" s="1">
        <v>1561625</v>
      </c>
      <c r="GB141" s="1">
        <v>430826066</v>
      </c>
      <c r="GC141" s="1">
        <v>63372537</v>
      </c>
      <c r="GD141" s="1">
        <v>1995938</v>
      </c>
      <c r="GE141" s="1">
        <v>0</v>
      </c>
      <c r="GF141" s="1">
        <v>164414041</v>
      </c>
      <c r="GG141" s="1">
        <v>729872</v>
      </c>
      <c r="GH141" s="1">
        <v>0</v>
      </c>
      <c r="GI141" s="1">
        <v>230512388</v>
      </c>
      <c r="GJ141" s="20">
        <v>661338454</v>
      </c>
      <c r="GK141" s="1">
        <v>0</v>
      </c>
      <c r="GL141" s="1">
        <v>0</v>
      </c>
      <c r="GM141" s="1">
        <v>0</v>
      </c>
      <c r="GN141" s="1">
        <v>0</v>
      </c>
      <c r="GO141" s="1">
        <v>0</v>
      </c>
      <c r="GP141" s="1">
        <v>0</v>
      </c>
      <c r="GQ141" s="1">
        <v>0</v>
      </c>
      <c r="GR141" s="1">
        <v>0</v>
      </c>
      <c r="GS141" s="1">
        <v>0</v>
      </c>
      <c r="GT141" s="1">
        <v>661338454</v>
      </c>
      <c r="GU141" s="1">
        <v>661338454</v>
      </c>
    </row>
    <row r="142" spans="1:203" ht="15" thickBot="1">
      <c r="A142" s="221"/>
      <c r="B142" s="2" t="s">
        <v>336</v>
      </c>
      <c r="C142" s="1" t="s">
        <v>22</v>
      </c>
      <c r="D142" s="1">
        <v>329944</v>
      </c>
      <c r="E142" s="1">
        <v>32413</v>
      </c>
      <c r="F142" s="1">
        <v>0</v>
      </c>
      <c r="G142" s="1">
        <v>59714</v>
      </c>
      <c r="H142" s="1">
        <v>0</v>
      </c>
      <c r="I142" s="1">
        <v>44</v>
      </c>
      <c r="J142" s="1">
        <v>733492</v>
      </c>
      <c r="K142" s="1">
        <v>583773</v>
      </c>
      <c r="L142" s="1">
        <v>35155</v>
      </c>
      <c r="M142" s="1">
        <v>5155</v>
      </c>
      <c r="N142" s="1">
        <v>0</v>
      </c>
      <c r="O142" s="1">
        <v>0</v>
      </c>
      <c r="P142" s="1">
        <v>0</v>
      </c>
      <c r="Q142" s="1">
        <v>0</v>
      </c>
      <c r="R142" s="1">
        <v>1838</v>
      </c>
      <c r="S142" s="1">
        <v>28382</v>
      </c>
      <c r="T142" s="1">
        <v>153459</v>
      </c>
      <c r="U142" s="1">
        <v>8492</v>
      </c>
      <c r="V142" s="1">
        <v>350061</v>
      </c>
      <c r="W142" s="1">
        <v>19221</v>
      </c>
      <c r="X142" s="1">
        <v>71523</v>
      </c>
      <c r="Y142" s="1">
        <v>153583</v>
      </c>
      <c r="Z142" s="1">
        <v>0</v>
      </c>
      <c r="AA142" s="1">
        <v>16970</v>
      </c>
      <c r="AB142" s="1">
        <v>2838</v>
      </c>
      <c r="AC142" s="1">
        <v>1758</v>
      </c>
      <c r="AD142" s="1">
        <v>0</v>
      </c>
      <c r="AE142" s="1">
        <v>452</v>
      </c>
      <c r="AF142" s="1">
        <v>37</v>
      </c>
      <c r="AG142" s="1">
        <v>29</v>
      </c>
      <c r="AH142" s="1">
        <v>2969</v>
      </c>
      <c r="AI142" s="1">
        <v>0</v>
      </c>
      <c r="AJ142" s="1">
        <v>0</v>
      </c>
      <c r="AK142" s="1">
        <v>0</v>
      </c>
      <c r="AL142" s="1">
        <v>26</v>
      </c>
      <c r="AM142" s="1">
        <v>0</v>
      </c>
      <c r="AN142" s="1">
        <v>0</v>
      </c>
      <c r="AO142" s="1">
        <v>16815</v>
      </c>
      <c r="AP142" s="1">
        <v>450</v>
      </c>
      <c r="AQ142" s="1">
        <v>66031</v>
      </c>
      <c r="AR142" s="1">
        <v>537</v>
      </c>
      <c r="AS142" s="1">
        <v>737344</v>
      </c>
      <c r="AT142" s="1">
        <v>52546</v>
      </c>
      <c r="AU142" s="1">
        <v>41340</v>
      </c>
      <c r="AV142" s="1">
        <v>96174</v>
      </c>
      <c r="AW142" s="1">
        <v>209009</v>
      </c>
      <c r="AX142" s="1">
        <v>123218</v>
      </c>
      <c r="AY142" s="1">
        <v>23711</v>
      </c>
      <c r="AZ142" s="1">
        <v>32159</v>
      </c>
      <c r="BA142" s="1">
        <v>34913</v>
      </c>
      <c r="BB142" s="1">
        <v>4</v>
      </c>
      <c r="BC142" s="1">
        <v>32857</v>
      </c>
      <c r="BD142" s="1">
        <v>106136</v>
      </c>
      <c r="BE142" s="1">
        <v>22760</v>
      </c>
      <c r="BF142" s="1">
        <v>69674</v>
      </c>
      <c r="BG142" s="1">
        <v>18033</v>
      </c>
      <c r="BH142" s="1">
        <v>1214606</v>
      </c>
      <c r="BI142" s="1">
        <v>15631</v>
      </c>
      <c r="BJ142" s="1">
        <v>10879</v>
      </c>
      <c r="BK142" s="1">
        <v>111696</v>
      </c>
      <c r="BL142" s="1">
        <v>19405</v>
      </c>
      <c r="BM142" s="1">
        <v>84232</v>
      </c>
      <c r="BN142" s="1">
        <v>198785</v>
      </c>
      <c r="BO142" s="1">
        <v>395627</v>
      </c>
      <c r="BP142" s="1">
        <v>503</v>
      </c>
      <c r="BQ142" s="1">
        <v>8363</v>
      </c>
      <c r="BR142" s="1">
        <v>83064</v>
      </c>
      <c r="BS142" s="1">
        <v>188993</v>
      </c>
      <c r="BT142" s="1">
        <v>4013</v>
      </c>
      <c r="BU142" s="1">
        <v>49078</v>
      </c>
      <c r="BV142" s="1">
        <v>45895</v>
      </c>
      <c r="BW142" s="1">
        <v>125362</v>
      </c>
      <c r="BX142" s="1">
        <v>2309</v>
      </c>
      <c r="BY142" s="1">
        <v>6391</v>
      </c>
      <c r="BZ142" s="1">
        <v>7340</v>
      </c>
      <c r="CA142" s="1">
        <v>15006</v>
      </c>
      <c r="CB142" s="1">
        <v>23865</v>
      </c>
      <c r="CC142" s="1">
        <v>39206</v>
      </c>
      <c r="CD142" s="1">
        <v>20683</v>
      </c>
      <c r="CE142" s="1">
        <v>22511</v>
      </c>
      <c r="CF142" s="1">
        <v>223033</v>
      </c>
      <c r="CG142" s="1">
        <v>54744</v>
      </c>
      <c r="CH142" s="1">
        <v>35150</v>
      </c>
      <c r="CI142" s="1">
        <v>802721</v>
      </c>
      <c r="CJ142" s="1">
        <v>51720</v>
      </c>
      <c r="CK142" s="1">
        <v>130719</v>
      </c>
      <c r="CL142" s="1">
        <v>22012</v>
      </c>
      <c r="CM142" s="1">
        <v>81987</v>
      </c>
      <c r="CN142" s="1">
        <v>194515</v>
      </c>
      <c r="CO142" s="1">
        <v>34915</v>
      </c>
      <c r="CP142" s="1">
        <v>33</v>
      </c>
      <c r="CQ142" s="1">
        <v>13606</v>
      </c>
      <c r="CR142" s="1">
        <v>117786</v>
      </c>
      <c r="CS142" s="1">
        <v>17012</v>
      </c>
      <c r="CT142" s="1">
        <v>89304</v>
      </c>
      <c r="CU142" s="1">
        <v>57608</v>
      </c>
      <c r="CV142" s="1">
        <v>27312</v>
      </c>
      <c r="CW142" s="1">
        <v>272272</v>
      </c>
      <c r="CX142" s="1">
        <v>22674</v>
      </c>
      <c r="CY142" s="1">
        <v>54535</v>
      </c>
      <c r="CZ142" s="1">
        <v>79002</v>
      </c>
      <c r="DA142" s="1">
        <v>148431</v>
      </c>
      <c r="DB142" s="1">
        <v>191422</v>
      </c>
      <c r="DC142" s="1">
        <v>4945</v>
      </c>
      <c r="DD142" s="1">
        <v>4729</v>
      </c>
      <c r="DE142" s="1">
        <v>45356</v>
      </c>
      <c r="DF142" s="1">
        <v>11529</v>
      </c>
      <c r="DG142" s="1">
        <v>27041</v>
      </c>
      <c r="DH142" s="1">
        <v>34170</v>
      </c>
      <c r="DI142" s="1">
        <v>14099</v>
      </c>
      <c r="DJ142" s="1">
        <v>39962</v>
      </c>
      <c r="DK142" s="1">
        <v>17686</v>
      </c>
      <c r="DL142" s="1">
        <v>9884</v>
      </c>
      <c r="DM142" s="1">
        <v>10823</v>
      </c>
      <c r="DN142" s="1">
        <v>85344</v>
      </c>
      <c r="DO142" s="1">
        <v>866202</v>
      </c>
      <c r="DP142" s="1">
        <v>12768</v>
      </c>
      <c r="DQ142" s="1">
        <v>304620</v>
      </c>
      <c r="DR142" s="1">
        <v>12819</v>
      </c>
      <c r="DS142" s="1">
        <v>38185</v>
      </c>
      <c r="DT142" s="1">
        <v>22449</v>
      </c>
      <c r="DU142" s="1">
        <v>71355</v>
      </c>
      <c r="DV142" s="1">
        <v>25912</v>
      </c>
      <c r="DW142" s="1">
        <v>50</v>
      </c>
      <c r="DX142" s="1">
        <v>162988</v>
      </c>
      <c r="DY142" s="1">
        <v>30050</v>
      </c>
      <c r="DZ142" s="1">
        <v>634332</v>
      </c>
      <c r="EA142" s="1">
        <v>7429</v>
      </c>
      <c r="EB142" s="1">
        <v>41784</v>
      </c>
      <c r="EC142" s="1">
        <v>18116</v>
      </c>
      <c r="ED142" s="1">
        <v>69353</v>
      </c>
      <c r="EE142" s="1">
        <v>162543</v>
      </c>
      <c r="EF142" s="1">
        <v>7557</v>
      </c>
      <c r="EG142" s="1">
        <v>69924</v>
      </c>
      <c r="EH142" s="1">
        <v>81263</v>
      </c>
      <c r="EI142" s="1">
        <v>251856</v>
      </c>
      <c r="EJ142" s="1">
        <v>2464188</v>
      </c>
      <c r="EK142" s="1">
        <v>377193</v>
      </c>
      <c r="EL142" s="1">
        <v>199136</v>
      </c>
      <c r="EM142" s="1">
        <v>337</v>
      </c>
      <c r="EN142" s="1">
        <v>32493</v>
      </c>
      <c r="EO142" s="1">
        <v>118</v>
      </c>
      <c r="EP142" s="1">
        <v>4361</v>
      </c>
      <c r="EQ142" s="1">
        <v>6006</v>
      </c>
      <c r="ER142" s="1">
        <v>2756632</v>
      </c>
      <c r="ES142" s="1">
        <v>3645035</v>
      </c>
      <c r="ET142" s="1">
        <v>880546</v>
      </c>
      <c r="EU142" s="1">
        <v>6316124</v>
      </c>
      <c r="EV142" s="1">
        <v>13813</v>
      </c>
      <c r="EW142" s="1">
        <v>164496</v>
      </c>
      <c r="EX142" s="1">
        <v>56867</v>
      </c>
      <c r="EY142" s="1">
        <v>16322</v>
      </c>
      <c r="EZ142" s="1">
        <v>7237</v>
      </c>
      <c r="FA142" s="1">
        <v>14123</v>
      </c>
      <c r="FB142" s="1">
        <v>13835</v>
      </c>
      <c r="FC142" s="1">
        <v>407781</v>
      </c>
      <c r="FD142" s="1">
        <v>136171</v>
      </c>
      <c r="FE142" s="1">
        <v>14639</v>
      </c>
      <c r="FF142" s="1">
        <v>482808</v>
      </c>
      <c r="FG142" s="1">
        <v>680767</v>
      </c>
      <c r="FH142" s="1">
        <v>61385</v>
      </c>
      <c r="FI142" s="1">
        <v>10025</v>
      </c>
      <c r="FJ142" s="1">
        <v>985340</v>
      </c>
      <c r="FK142" s="1">
        <v>929036</v>
      </c>
      <c r="FL142" s="1">
        <v>0</v>
      </c>
      <c r="FM142" s="1">
        <v>32366</v>
      </c>
      <c r="FN142" s="1">
        <v>816099</v>
      </c>
      <c r="FO142" s="1">
        <v>87904</v>
      </c>
      <c r="FP142" s="1">
        <v>260795</v>
      </c>
      <c r="FQ142" s="1">
        <v>5570</v>
      </c>
      <c r="FR142" s="1">
        <v>327162</v>
      </c>
      <c r="FS142" s="1">
        <v>15434</v>
      </c>
      <c r="FT142" s="1">
        <v>12588</v>
      </c>
      <c r="FU142" s="1">
        <v>126320</v>
      </c>
      <c r="FV142" s="1">
        <v>150</v>
      </c>
      <c r="FW142" s="1">
        <v>366473</v>
      </c>
      <c r="FX142" s="1">
        <v>138310</v>
      </c>
      <c r="FY142" s="1">
        <v>1021655</v>
      </c>
      <c r="FZ142" s="1">
        <v>0</v>
      </c>
      <c r="GA142" s="1">
        <v>15067</v>
      </c>
      <c r="GB142" s="1">
        <v>36790825</v>
      </c>
      <c r="GC142" s="1">
        <v>28908893</v>
      </c>
      <c r="GD142" s="1">
        <v>7037388</v>
      </c>
      <c r="GE142" s="1">
        <v>0</v>
      </c>
      <c r="GF142" s="1">
        <v>0</v>
      </c>
      <c r="GG142" s="1">
        <v>0</v>
      </c>
      <c r="GH142" s="1">
        <v>402</v>
      </c>
      <c r="GI142" s="1">
        <v>35946683</v>
      </c>
      <c r="GJ142" s="20">
        <v>72737508</v>
      </c>
      <c r="GK142" s="1">
        <v>0</v>
      </c>
      <c r="GL142" s="1">
        <v>0</v>
      </c>
      <c r="GM142" s="1">
        <v>0</v>
      </c>
      <c r="GN142" s="1">
        <v>0</v>
      </c>
      <c r="GO142" s="1">
        <v>0</v>
      </c>
      <c r="GP142" s="1">
        <v>0</v>
      </c>
      <c r="GQ142" s="1">
        <v>0</v>
      </c>
      <c r="GR142" s="1">
        <v>0</v>
      </c>
      <c r="GS142" s="1">
        <v>0</v>
      </c>
      <c r="GT142" s="1">
        <v>72737508</v>
      </c>
      <c r="GU142" s="1">
        <v>72737508</v>
      </c>
    </row>
    <row r="143" spans="1:203">
      <c r="A143" s="222" t="s">
        <v>197</v>
      </c>
      <c r="B143" s="2" t="s">
        <v>337</v>
      </c>
      <c r="C143" s="1" t="s">
        <v>138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2723</v>
      </c>
      <c r="AO143" s="1">
        <v>665</v>
      </c>
      <c r="AP143" s="1">
        <v>2665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0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1">
        <v>0</v>
      </c>
      <c r="CD143" s="1">
        <v>0</v>
      </c>
      <c r="CE143" s="1">
        <v>0</v>
      </c>
      <c r="CF143" s="1">
        <v>0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1">
        <v>0</v>
      </c>
      <c r="CO143" s="1">
        <v>0</v>
      </c>
      <c r="CP143" s="1">
        <v>27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CV143" s="1">
        <v>0</v>
      </c>
      <c r="CW143" s="1">
        <v>0</v>
      </c>
      <c r="CX143" s="1">
        <v>0</v>
      </c>
      <c r="CY143" s="1">
        <v>0</v>
      </c>
      <c r="CZ143" s="1">
        <v>0</v>
      </c>
      <c r="DA143" s="1">
        <v>0</v>
      </c>
      <c r="DB143" s="1">
        <v>0</v>
      </c>
      <c r="DC143" s="1">
        <v>0</v>
      </c>
      <c r="DD143" s="1">
        <v>0</v>
      </c>
      <c r="DE143" s="1">
        <v>0</v>
      </c>
      <c r="DF143" s="1">
        <v>0</v>
      </c>
      <c r="DG143" s="1">
        <v>0</v>
      </c>
      <c r="DH143" s="1">
        <v>0</v>
      </c>
      <c r="DI143" s="1">
        <v>0</v>
      </c>
      <c r="DJ143" s="1">
        <v>0</v>
      </c>
      <c r="DK143" s="1">
        <v>0</v>
      </c>
      <c r="DL143" s="1">
        <v>0</v>
      </c>
      <c r="DM143" s="1">
        <v>0</v>
      </c>
      <c r="DN143" s="1">
        <v>0</v>
      </c>
      <c r="DO143" s="1">
        <v>0</v>
      </c>
      <c r="DP143" s="1">
        <v>0</v>
      </c>
      <c r="DQ143" s="1">
        <v>0</v>
      </c>
      <c r="DR143" s="1">
        <v>0</v>
      </c>
      <c r="DS143" s="1">
        <v>0</v>
      </c>
      <c r="DT143" s="1">
        <v>0</v>
      </c>
      <c r="DU143" s="1">
        <v>0</v>
      </c>
      <c r="DV143" s="1">
        <v>0</v>
      </c>
      <c r="DW143" s="1">
        <v>2295</v>
      </c>
      <c r="DX143" s="1">
        <v>0</v>
      </c>
      <c r="DY143" s="1">
        <v>0</v>
      </c>
      <c r="DZ143" s="1">
        <v>0</v>
      </c>
      <c r="EA143" s="1">
        <v>0</v>
      </c>
      <c r="EB143" s="1">
        <v>0</v>
      </c>
      <c r="EC143" s="1">
        <v>0</v>
      </c>
      <c r="ED143" s="1">
        <v>0</v>
      </c>
      <c r="EE143" s="1">
        <v>0</v>
      </c>
      <c r="EF143" s="1">
        <v>0</v>
      </c>
      <c r="EG143" s="1">
        <v>0</v>
      </c>
      <c r="EH143" s="1">
        <v>1754</v>
      </c>
      <c r="EI143" s="1">
        <v>0</v>
      </c>
      <c r="EJ143" s="1">
        <v>0</v>
      </c>
      <c r="EK143" s="1">
        <v>27966</v>
      </c>
      <c r="EL143" s="1">
        <v>0</v>
      </c>
      <c r="EM143" s="1">
        <v>0</v>
      </c>
      <c r="EN143" s="1">
        <v>0</v>
      </c>
      <c r="EO143" s="1">
        <v>0</v>
      </c>
      <c r="EP143" s="1">
        <v>0</v>
      </c>
      <c r="EQ143" s="1">
        <v>0</v>
      </c>
      <c r="ER143" s="1">
        <v>0</v>
      </c>
      <c r="ES143" s="1">
        <v>0</v>
      </c>
      <c r="ET143" s="1">
        <v>0</v>
      </c>
      <c r="EU143" s="1">
        <v>0</v>
      </c>
      <c r="EV143" s="1">
        <v>0</v>
      </c>
      <c r="EW143" s="1">
        <v>0</v>
      </c>
      <c r="EX143" s="1">
        <v>0</v>
      </c>
      <c r="EY143" s="1">
        <v>0</v>
      </c>
      <c r="EZ143" s="1">
        <v>0</v>
      </c>
      <c r="FA143" s="1">
        <v>0</v>
      </c>
      <c r="FB143" s="1">
        <v>0</v>
      </c>
      <c r="FC143" s="1">
        <v>0</v>
      </c>
      <c r="FD143" s="1">
        <v>0</v>
      </c>
      <c r="FE143" s="1">
        <v>0</v>
      </c>
      <c r="FF143" s="1">
        <v>0</v>
      </c>
      <c r="FG143" s="1">
        <v>0</v>
      </c>
      <c r="FH143" s="1">
        <v>0</v>
      </c>
      <c r="FI143" s="1">
        <v>0</v>
      </c>
      <c r="FJ143" s="1">
        <v>1041942</v>
      </c>
      <c r="FK143" s="1">
        <v>0</v>
      </c>
      <c r="FL143" s="1">
        <v>0</v>
      </c>
      <c r="FM143" s="1">
        <v>0</v>
      </c>
      <c r="FN143" s="1">
        <v>0</v>
      </c>
      <c r="FO143" s="1">
        <v>0</v>
      </c>
      <c r="FP143" s="1">
        <v>0</v>
      </c>
      <c r="FQ143" s="1">
        <v>0</v>
      </c>
      <c r="FR143" s="1">
        <v>0</v>
      </c>
      <c r="FS143" s="1">
        <v>0</v>
      </c>
      <c r="FT143" s="1">
        <v>0</v>
      </c>
      <c r="FU143" s="1">
        <v>0</v>
      </c>
      <c r="FV143" s="1">
        <v>0</v>
      </c>
      <c r="FW143" s="1">
        <v>0</v>
      </c>
      <c r="FX143" s="1">
        <v>0</v>
      </c>
      <c r="FY143" s="1">
        <v>0</v>
      </c>
      <c r="FZ143" s="1">
        <v>0</v>
      </c>
      <c r="GA143" s="1">
        <v>232183</v>
      </c>
      <c r="GB143" s="1">
        <v>1312220</v>
      </c>
      <c r="GC143" s="1">
        <v>5714921</v>
      </c>
      <c r="GD143" s="1">
        <v>0</v>
      </c>
      <c r="GE143" s="1">
        <v>335743097</v>
      </c>
      <c r="GF143" s="1">
        <v>0</v>
      </c>
      <c r="GG143" s="1">
        <v>0</v>
      </c>
      <c r="GH143" s="1">
        <v>0</v>
      </c>
      <c r="GI143" s="1">
        <v>341458018</v>
      </c>
      <c r="GJ143" s="21">
        <v>342770238</v>
      </c>
      <c r="GK143" s="1">
        <v>0</v>
      </c>
      <c r="GL143" s="1">
        <v>0</v>
      </c>
      <c r="GM143" s="1">
        <v>0</v>
      </c>
      <c r="GN143" s="1">
        <v>0</v>
      </c>
      <c r="GO143" s="1">
        <v>0</v>
      </c>
      <c r="GP143" s="1">
        <v>0</v>
      </c>
      <c r="GQ143" s="1">
        <v>0</v>
      </c>
      <c r="GR143" s="1">
        <v>0</v>
      </c>
      <c r="GS143" s="1">
        <v>0</v>
      </c>
      <c r="GT143" s="1">
        <v>342770238</v>
      </c>
      <c r="GU143" s="1">
        <v>342770238</v>
      </c>
    </row>
    <row r="144" spans="1:203">
      <c r="A144" s="223"/>
      <c r="B144" s="2" t="s">
        <v>338</v>
      </c>
      <c r="C144" s="1" t="s">
        <v>23</v>
      </c>
      <c r="D144" s="1">
        <v>362682</v>
      </c>
      <c r="E144" s="1">
        <v>4968</v>
      </c>
      <c r="F144" s="1">
        <v>86</v>
      </c>
      <c r="G144" s="1">
        <v>122356</v>
      </c>
      <c r="H144" s="1">
        <v>0</v>
      </c>
      <c r="I144" s="1">
        <v>888</v>
      </c>
      <c r="J144" s="1">
        <v>33263</v>
      </c>
      <c r="K144" s="1">
        <v>26468</v>
      </c>
      <c r="L144" s="1">
        <v>750</v>
      </c>
      <c r="M144" s="1">
        <v>6460</v>
      </c>
      <c r="N144" s="1">
        <v>0</v>
      </c>
      <c r="O144" s="1">
        <v>0</v>
      </c>
      <c r="P144" s="1">
        <v>0</v>
      </c>
      <c r="Q144" s="1">
        <v>204</v>
      </c>
      <c r="R144" s="1">
        <v>5658</v>
      </c>
      <c r="S144" s="1">
        <v>1930</v>
      </c>
      <c r="T144" s="1">
        <v>154950</v>
      </c>
      <c r="U144" s="1">
        <v>95782</v>
      </c>
      <c r="V144" s="1">
        <v>293111</v>
      </c>
      <c r="W144" s="1">
        <v>17208</v>
      </c>
      <c r="X144" s="1">
        <v>425145</v>
      </c>
      <c r="Y144" s="1">
        <v>183377</v>
      </c>
      <c r="Z144" s="1">
        <v>2674</v>
      </c>
      <c r="AA144" s="1">
        <v>6440</v>
      </c>
      <c r="AB144" s="1">
        <v>739</v>
      </c>
      <c r="AC144" s="1">
        <v>1302</v>
      </c>
      <c r="AD144" s="1">
        <v>0</v>
      </c>
      <c r="AE144" s="1">
        <v>52233</v>
      </c>
      <c r="AF144" s="1">
        <v>73397</v>
      </c>
      <c r="AG144" s="1">
        <v>4863</v>
      </c>
      <c r="AH144" s="1">
        <v>58254</v>
      </c>
      <c r="AI144" s="1">
        <v>0</v>
      </c>
      <c r="AJ144" s="1">
        <v>5</v>
      </c>
      <c r="AK144" s="1">
        <v>0</v>
      </c>
      <c r="AL144" s="1">
        <v>855</v>
      </c>
      <c r="AM144" s="1">
        <v>132</v>
      </c>
      <c r="AN144" s="1">
        <v>361</v>
      </c>
      <c r="AO144" s="1">
        <v>1459</v>
      </c>
      <c r="AP144" s="1">
        <v>11913</v>
      </c>
      <c r="AQ144" s="1">
        <v>123441</v>
      </c>
      <c r="AR144" s="1">
        <v>2716</v>
      </c>
      <c r="AS144" s="1">
        <v>220840</v>
      </c>
      <c r="AT144" s="1">
        <v>59671</v>
      </c>
      <c r="AU144" s="1">
        <v>99691</v>
      </c>
      <c r="AV144" s="1">
        <v>126671</v>
      </c>
      <c r="AW144" s="1">
        <v>116703</v>
      </c>
      <c r="AX144" s="1">
        <v>19697</v>
      </c>
      <c r="AY144" s="1">
        <v>8775</v>
      </c>
      <c r="AZ144" s="1">
        <v>151996</v>
      </c>
      <c r="BA144" s="1">
        <v>49486</v>
      </c>
      <c r="BB144" s="1">
        <v>129</v>
      </c>
      <c r="BC144" s="1">
        <v>18653</v>
      </c>
      <c r="BD144" s="1">
        <v>45680</v>
      </c>
      <c r="BE144" s="1">
        <v>41462</v>
      </c>
      <c r="BF144" s="1">
        <v>83793</v>
      </c>
      <c r="BG144" s="1">
        <v>9827</v>
      </c>
      <c r="BH144" s="1">
        <v>21466</v>
      </c>
      <c r="BI144" s="1">
        <v>9902</v>
      </c>
      <c r="BJ144" s="1">
        <v>8415</v>
      </c>
      <c r="BK144" s="1">
        <v>25447</v>
      </c>
      <c r="BL144" s="1">
        <v>23292</v>
      </c>
      <c r="BM144" s="1">
        <v>15267</v>
      </c>
      <c r="BN144" s="1">
        <v>183240</v>
      </c>
      <c r="BO144" s="1">
        <v>81425</v>
      </c>
      <c r="BP144" s="1">
        <v>199</v>
      </c>
      <c r="BQ144" s="1">
        <v>15814</v>
      </c>
      <c r="BR144" s="1">
        <v>18850</v>
      </c>
      <c r="BS144" s="1">
        <v>90751</v>
      </c>
      <c r="BT144" s="1">
        <v>3062</v>
      </c>
      <c r="BU144" s="1">
        <v>61165</v>
      </c>
      <c r="BV144" s="1">
        <v>36325</v>
      </c>
      <c r="BW144" s="1">
        <v>190454</v>
      </c>
      <c r="BX144" s="1">
        <v>2830</v>
      </c>
      <c r="BY144" s="1">
        <v>4580</v>
      </c>
      <c r="BZ144" s="1">
        <v>3466</v>
      </c>
      <c r="CA144" s="1">
        <v>20495</v>
      </c>
      <c r="CB144" s="1">
        <v>41556</v>
      </c>
      <c r="CC144" s="1">
        <v>27140</v>
      </c>
      <c r="CD144" s="1">
        <v>33903</v>
      </c>
      <c r="CE144" s="1">
        <v>52216</v>
      </c>
      <c r="CF144" s="1">
        <v>76955</v>
      </c>
      <c r="CG144" s="1">
        <v>76034</v>
      </c>
      <c r="CH144" s="1">
        <v>82817</v>
      </c>
      <c r="CI144" s="1">
        <v>245417</v>
      </c>
      <c r="CJ144" s="1">
        <v>29946</v>
      </c>
      <c r="CK144" s="1">
        <v>329518</v>
      </c>
      <c r="CL144" s="1">
        <v>63648</v>
      </c>
      <c r="CM144" s="1">
        <v>60070</v>
      </c>
      <c r="CN144" s="1">
        <v>88026</v>
      </c>
      <c r="CO144" s="1">
        <v>16495</v>
      </c>
      <c r="CP144" s="1">
        <v>1303</v>
      </c>
      <c r="CQ144" s="1">
        <v>43095</v>
      </c>
      <c r="CR144" s="1">
        <v>45828</v>
      </c>
      <c r="CS144" s="1">
        <v>63806</v>
      </c>
      <c r="CT144" s="1">
        <v>97188</v>
      </c>
      <c r="CU144" s="1">
        <v>88523</v>
      </c>
      <c r="CV144" s="1">
        <v>16837</v>
      </c>
      <c r="CW144" s="1">
        <v>261612</v>
      </c>
      <c r="CX144" s="1">
        <v>82718</v>
      </c>
      <c r="CY144" s="1">
        <v>107679</v>
      </c>
      <c r="CZ144" s="1">
        <v>61189</v>
      </c>
      <c r="DA144" s="1">
        <v>78399</v>
      </c>
      <c r="DB144" s="1">
        <v>68430</v>
      </c>
      <c r="DC144" s="1">
        <v>16654</v>
      </c>
      <c r="DD144" s="1">
        <v>46552</v>
      </c>
      <c r="DE144" s="1">
        <v>78099</v>
      </c>
      <c r="DF144" s="1">
        <v>26365</v>
      </c>
      <c r="DG144" s="1">
        <v>99990</v>
      </c>
      <c r="DH144" s="1">
        <v>39768</v>
      </c>
      <c r="DI144" s="1">
        <v>106621</v>
      </c>
      <c r="DJ144" s="1">
        <v>124744</v>
      </c>
      <c r="DK144" s="1">
        <v>82439</v>
      </c>
      <c r="DL144" s="1">
        <v>12762</v>
      </c>
      <c r="DM144" s="1">
        <v>30765</v>
      </c>
      <c r="DN144" s="1">
        <v>88777</v>
      </c>
      <c r="DO144" s="1">
        <v>742959</v>
      </c>
      <c r="DP144" s="1">
        <v>43336</v>
      </c>
      <c r="DQ144" s="1">
        <v>330917</v>
      </c>
      <c r="DR144" s="1">
        <v>29476</v>
      </c>
      <c r="DS144" s="1">
        <v>93993</v>
      </c>
      <c r="DT144" s="1">
        <v>20640</v>
      </c>
      <c r="DU144" s="1">
        <v>53555</v>
      </c>
      <c r="DV144" s="1">
        <v>35090</v>
      </c>
      <c r="DW144" s="1">
        <v>6770</v>
      </c>
      <c r="DX144" s="1">
        <v>318059</v>
      </c>
      <c r="DY144" s="1">
        <v>21504</v>
      </c>
      <c r="DZ144" s="1">
        <v>422883</v>
      </c>
      <c r="EA144" s="1">
        <v>37408</v>
      </c>
      <c r="EB144" s="1">
        <v>40949</v>
      </c>
      <c r="EC144" s="1">
        <v>43960</v>
      </c>
      <c r="ED144" s="1">
        <v>67567</v>
      </c>
      <c r="EE144" s="1">
        <v>189910</v>
      </c>
      <c r="EF144" s="1">
        <v>3776</v>
      </c>
      <c r="EG144" s="1">
        <v>70366</v>
      </c>
      <c r="EH144" s="1">
        <v>832809</v>
      </c>
      <c r="EI144" s="1">
        <v>228219</v>
      </c>
      <c r="EJ144" s="1">
        <v>2104</v>
      </c>
      <c r="EK144" s="1">
        <v>169453</v>
      </c>
      <c r="EL144" s="1">
        <v>250110</v>
      </c>
      <c r="EM144" s="1">
        <v>4071</v>
      </c>
      <c r="EN144" s="1">
        <v>154776</v>
      </c>
      <c r="EO144" s="1">
        <v>419</v>
      </c>
      <c r="EP144" s="1">
        <v>0</v>
      </c>
      <c r="EQ144" s="1">
        <v>12477</v>
      </c>
      <c r="ER144" s="1">
        <v>5890947</v>
      </c>
      <c r="ES144" s="1">
        <v>2303044</v>
      </c>
      <c r="ET144" s="1">
        <v>871388</v>
      </c>
      <c r="EU144" s="1">
        <v>5007875</v>
      </c>
      <c r="EV144" s="1">
        <v>33393</v>
      </c>
      <c r="EW144" s="1">
        <v>58790</v>
      </c>
      <c r="EX144" s="1">
        <v>226646</v>
      </c>
      <c r="EY144" s="1">
        <v>0</v>
      </c>
      <c r="EZ144" s="1">
        <v>940</v>
      </c>
      <c r="FA144" s="1">
        <v>64182</v>
      </c>
      <c r="FB144" s="1">
        <v>15914</v>
      </c>
      <c r="FC144" s="1">
        <v>221865</v>
      </c>
      <c r="FD144" s="1">
        <v>106397</v>
      </c>
      <c r="FE144" s="1">
        <v>374409</v>
      </c>
      <c r="FF144" s="1">
        <v>10103</v>
      </c>
      <c r="FG144" s="1">
        <v>3311992</v>
      </c>
      <c r="FH144" s="1">
        <v>10127</v>
      </c>
      <c r="FI144" s="1">
        <v>18315</v>
      </c>
      <c r="FJ144" s="1">
        <v>1395274</v>
      </c>
      <c r="FK144" s="1">
        <v>1211855</v>
      </c>
      <c r="FL144" s="1">
        <v>0</v>
      </c>
      <c r="FM144" s="1">
        <v>30753</v>
      </c>
      <c r="FN144" s="1">
        <v>2175407</v>
      </c>
      <c r="FO144" s="1">
        <v>5022</v>
      </c>
      <c r="FP144" s="1">
        <v>1396605</v>
      </c>
      <c r="FQ144" s="1">
        <v>11803</v>
      </c>
      <c r="FR144" s="1">
        <v>2966259</v>
      </c>
      <c r="FS144" s="1">
        <v>36750</v>
      </c>
      <c r="FT144" s="1">
        <v>19780</v>
      </c>
      <c r="FU144" s="1">
        <v>21711</v>
      </c>
      <c r="FV144" s="1">
        <v>131</v>
      </c>
      <c r="FW144" s="1">
        <v>355237</v>
      </c>
      <c r="FX144" s="1">
        <v>207430</v>
      </c>
      <c r="FY144" s="1">
        <v>430988</v>
      </c>
      <c r="FZ144" s="1">
        <v>0</v>
      </c>
      <c r="GA144" s="1">
        <v>1775</v>
      </c>
      <c r="GB144" s="1">
        <v>39960136</v>
      </c>
      <c r="GC144" s="1">
        <v>0</v>
      </c>
      <c r="GD144" s="1">
        <v>4155927</v>
      </c>
      <c r="GE144" s="1">
        <v>267910030</v>
      </c>
      <c r="GF144" s="1">
        <v>0</v>
      </c>
      <c r="GG144" s="1">
        <v>0</v>
      </c>
      <c r="GH144" s="1">
        <v>0</v>
      </c>
      <c r="GI144" s="1">
        <v>272065957</v>
      </c>
      <c r="GJ144" s="21">
        <v>312026093</v>
      </c>
      <c r="GK144" s="1">
        <v>0</v>
      </c>
      <c r="GL144" s="1">
        <v>0</v>
      </c>
      <c r="GM144" s="1">
        <v>0</v>
      </c>
      <c r="GN144" s="1">
        <v>0</v>
      </c>
      <c r="GO144" s="1">
        <v>0</v>
      </c>
      <c r="GP144" s="1">
        <v>0</v>
      </c>
      <c r="GQ144" s="1">
        <v>0</v>
      </c>
      <c r="GR144" s="1">
        <v>0</v>
      </c>
      <c r="GS144" s="1">
        <v>0</v>
      </c>
      <c r="GT144" s="1">
        <v>312026093</v>
      </c>
      <c r="GU144" s="1">
        <v>312026093</v>
      </c>
    </row>
    <row r="145" spans="1:203">
      <c r="A145" s="223"/>
      <c r="B145" s="2" t="s">
        <v>339</v>
      </c>
      <c r="C145" s="1" t="s">
        <v>174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  <c r="DL145" s="1">
        <v>0</v>
      </c>
      <c r="DM145" s="1">
        <v>0</v>
      </c>
      <c r="DN145" s="1">
        <v>0</v>
      </c>
      <c r="DO145" s="1">
        <v>0</v>
      </c>
      <c r="DP145" s="1">
        <v>0</v>
      </c>
      <c r="DQ145" s="1">
        <v>0</v>
      </c>
      <c r="DR145" s="1">
        <v>0</v>
      </c>
      <c r="DS145" s="1">
        <v>0</v>
      </c>
      <c r="DT145" s="1">
        <v>0</v>
      </c>
      <c r="DU145" s="1">
        <v>0</v>
      </c>
      <c r="DV145" s="1">
        <v>0</v>
      </c>
      <c r="DW145" s="1">
        <v>0</v>
      </c>
      <c r="DX145" s="1">
        <v>0</v>
      </c>
      <c r="DY145" s="1">
        <v>0</v>
      </c>
      <c r="DZ145" s="1">
        <v>0</v>
      </c>
      <c r="EA145" s="1">
        <v>0</v>
      </c>
      <c r="EB145" s="1">
        <v>0</v>
      </c>
      <c r="EC145" s="1">
        <v>0</v>
      </c>
      <c r="ED145" s="1">
        <v>0</v>
      </c>
      <c r="EE145" s="1">
        <v>0</v>
      </c>
      <c r="EF145" s="1">
        <v>0</v>
      </c>
      <c r="EG145" s="1">
        <v>0</v>
      </c>
      <c r="EH145" s="1">
        <v>0</v>
      </c>
      <c r="EI145" s="1">
        <v>0</v>
      </c>
      <c r="EJ145" s="1">
        <v>0</v>
      </c>
      <c r="EK145" s="1">
        <v>0</v>
      </c>
      <c r="EL145" s="1">
        <v>0</v>
      </c>
      <c r="EM145" s="1">
        <v>0</v>
      </c>
      <c r="EN145" s="1">
        <v>0</v>
      </c>
      <c r="EO145" s="1">
        <v>0</v>
      </c>
      <c r="EP145" s="1">
        <v>0</v>
      </c>
      <c r="EQ145" s="1">
        <v>0</v>
      </c>
      <c r="ER145" s="1">
        <v>0</v>
      </c>
      <c r="ES145" s="1">
        <v>0</v>
      </c>
      <c r="ET145" s="1">
        <v>0</v>
      </c>
      <c r="EU145" s="1">
        <v>0</v>
      </c>
      <c r="EV145" s="1">
        <v>0</v>
      </c>
      <c r="EW145" s="1">
        <v>0</v>
      </c>
      <c r="EX145" s="1">
        <v>0</v>
      </c>
      <c r="EY145" s="1">
        <v>0</v>
      </c>
      <c r="EZ145" s="1">
        <v>0</v>
      </c>
      <c r="FA145" s="1">
        <v>0</v>
      </c>
      <c r="FB145" s="1">
        <v>0</v>
      </c>
      <c r="FC145" s="1">
        <v>0</v>
      </c>
      <c r="FD145" s="1">
        <v>0</v>
      </c>
      <c r="FE145" s="1">
        <v>0</v>
      </c>
      <c r="FF145" s="1">
        <v>0</v>
      </c>
      <c r="FG145" s="1">
        <v>0</v>
      </c>
      <c r="FH145" s="1">
        <v>0</v>
      </c>
      <c r="FI145" s="1">
        <v>0</v>
      </c>
      <c r="FJ145" s="1">
        <v>0</v>
      </c>
      <c r="FK145" s="1">
        <v>0</v>
      </c>
      <c r="FL145" s="1">
        <v>0</v>
      </c>
      <c r="FM145" s="1">
        <v>0</v>
      </c>
      <c r="FN145" s="1">
        <v>0</v>
      </c>
      <c r="FO145" s="1">
        <v>0</v>
      </c>
      <c r="FP145" s="1">
        <v>0</v>
      </c>
      <c r="FQ145" s="1">
        <v>0</v>
      </c>
      <c r="FR145" s="1">
        <v>0</v>
      </c>
      <c r="FS145" s="1">
        <v>0</v>
      </c>
      <c r="FT145" s="1">
        <v>0</v>
      </c>
      <c r="FU145" s="1">
        <v>0</v>
      </c>
      <c r="FV145" s="1">
        <v>0</v>
      </c>
      <c r="FW145" s="1">
        <v>0</v>
      </c>
      <c r="FX145" s="1">
        <v>0</v>
      </c>
      <c r="FY145" s="1">
        <v>0</v>
      </c>
      <c r="FZ145" s="1">
        <v>0</v>
      </c>
      <c r="GA145" s="1">
        <v>0</v>
      </c>
      <c r="GB145" s="1">
        <v>0</v>
      </c>
      <c r="GC145" s="1">
        <v>0</v>
      </c>
      <c r="GD145" s="1">
        <v>0</v>
      </c>
      <c r="GE145" s="1">
        <v>31117792</v>
      </c>
      <c r="GF145" s="1">
        <v>0</v>
      </c>
      <c r="GG145" s="1">
        <v>0</v>
      </c>
      <c r="GH145" s="1">
        <v>0</v>
      </c>
      <c r="GI145" s="1">
        <v>31117792</v>
      </c>
      <c r="GJ145" s="21">
        <v>31117792</v>
      </c>
      <c r="GK145" s="1">
        <v>0</v>
      </c>
      <c r="GL145" s="1">
        <v>0</v>
      </c>
      <c r="GM145" s="1">
        <v>0</v>
      </c>
      <c r="GN145" s="1">
        <v>0</v>
      </c>
      <c r="GO145" s="1">
        <v>0</v>
      </c>
      <c r="GP145" s="1">
        <v>0</v>
      </c>
      <c r="GQ145" s="1">
        <v>0</v>
      </c>
      <c r="GR145" s="1">
        <v>0</v>
      </c>
      <c r="GS145" s="1">
        <v>0</v>
      </c>
      <c r="GT145" s="1">
        <v>31117792</v>
      </c>
      <c r="GU145" s="1">
        <v>31117792</v>
      </c>
    </row>
    <row r="146" spans="1:203">
      <c r="A146" s="223"/>
      <c r="B146" s="2" t="s">
        <v>340</v>
      </c>
      <c r="C146" s="1" t="s">
        <v>175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  <c r="DL146" s="1">
        <v>0</v>
      </c>
      <c r="DM146" s="1">
        <v>0</v>
      </c>
      <c r="DN146" s="1">
        <v>0</v>
      </c>
      <c r="DO146" s="1">
        <v>0</v>
      </c>
      <c r="DP146" s="1">
        <v>0</v>
      </c>
      <c r="DQ146" s="1">
        <v>0</v>
      </c>
      <c r="DR146" s="1">
        <v>0</v>
      </c>
      <c r="DS146" s="1">
        <v>0</v>
      </c>
      <c r="DT146" s="1">
        <v>0</v>
      </c>
      <c r="DU146" s="1">
        <v>0</v>
      </c>
      <c r="DV146" s="1">
        <v>0</v>
      </c>
      <c r="DW146" s="1">
        <v>0</v>
      </c>
      <c r="DX146" s="1">
        <v>0</v>
      </c>
      <c r="DY146" s="1">
        <v>0</v>
      </c>
      <c r="DZ146" s="1">
        <v>0</v>
      </c>
      <c r="EA146" s="1">
        <v>0</v>
      </c>
      <c r="EB146" s="1">
        <v>0</v>
      </c>
      <c r="EC146" s="1">
        <v>0</v>
      </c>
      <c r="ED146" s="1">
        <v>0</v>
      </c>
      <c r="EE146" s="1">
        <v>0</v>
      </c>
      <c r="EF146" s="1">
        <v>0</v>
      </c>
      <c r="EG146" s="1">
        <v>0</v>
      </c>
      <c r="EH146" s="1">
        <v>0</v>
      </c>
      <c r="EI146" s="1">
        <v>0</v>
      </c>
      <c r="EJ146" s="1">
        <v>0</v>
      </c>
      <c r="EK146" s="1">
        <v>0</v>
      </c>
      <c r="EL146" s="1">
        <v>0</v>
      </c>
      <c r="EM146" s="1">
        <v>0</v>
      </c>
      <c r="EN146" s="1">
        <v>0</v>
      </c>
      <c r="EO146" s="1">
        <v>0</v>
      </c>
      <c r="EP146" s="1">
        <v>0</v>
      </c>
      <c r="EQ146" s="1">
        <v>0</v>
      </c>
      <c r="ER146" s="1">
        <v>0</v>
      </c>
      <c r="ES146" s="1">
        <v>0</v>
      </c>
      <c r="ET146" s="1">
        <v>0</v>
      </c>
      <c r="EU146" s="1">
        <v>0</v>
      </c>
      <c r="EV146" s="1">
        <v>0</v>
      </c>
      <c r="EW146" s="1">
        <v>0</v>
      </c>
      <c r="EX146" s="1">
        <v>0</v>
      </c>
      <c r="EY146" s="1">
        <v>0</v>
      </c>
      <c r="EZ146" s="1">
        <v>0</v>
      </c>
      <c r="FA146" s="1">
        <v>0</v>
      </c>
      <c r="FB146" s="1">
        <v>0</v>
      </c>
      <c r="FC146" s="1">
        <v>0</v>
      </c>
      <c r="FD146" s="1">
        <v>0</v>
      </c>
      <c r="FE146" s="1">
        <v>0</v>
      </c>
      <c r="FF146" s="1">
        <v>0</v>
      </c>
      <c r="FG146" s="1">
        <v>0</v>
      </c>
      <c r="FH146" s="1">
        <v>0</v>
      </c>
      <c r="FI146" s="1">
        <v>0</v>
      </c>
      <c r="FJ146" s="1">
        <v>0</v>
      </c>
      <c r="FK146" s="1">
        <v>0</v>
      </c>
      <c r="FL146" s="1">
        <v>0</v>
      </c>
      <c r="FM146" s="1">
        <v>0</v>
      </c>
      <c r="FN146" s="1">
        <v>0</v>
      </c>
      <c r="FO146" s="1">
        <v>0</v>
      </c>
      <c r="FP146" s="1">
        <v>0</v>
      </c>
      <c r="FQ146" s="1">
        <v>0</v>
      </c>
      <c r="FR146" s="1">
        <v>0</v>
      </c>
      <c r="FS146" s="1">
        <v>0</v>
      </c>
      <c r="FT146" s="1">
        <v>0</v>
      </c>
      <c r="FU146" s="1">
        <v>0</v>
      </c>
      <c r="FV146" s="1">
        <v>0</v>
      </c>
      <c r="FW146" s="1">
        <v>0</v>
      </c>
      <c r="FX146" s="1">
        <v>0</v>
      </c>
      <c r="FY146" s="1">
        <v>0</v>
      </c>
      <c r="FZ146" s="1">
        <v>0</v>
      </c>
      <c r="GA146" s="1">
        <v>0</v>
      </c>
      <c r="GB146" s="1">
        <v>0</v>
      </c>
      <c r="GC146" s="1">
        <v>0</v>
      </c>
      <c r="GD146" s="1">
        <v>0</v>
      </c>
      <c r="GE146" s="1">
        <v>331496689</v>
      </c>
      <c r="GF146" s="1">
        <v>0</v>
      </c>
      <c r="GG146" s="1">
        <v>0</v>
      </c>
      <c r="GH146" s="1">
        <v>0</v>
      </c>
      <c r="GI146" s="1">
        <v>331496689</v>
      </c>
      <c r="GJ146" s="21">
        <v>331496689</v>
      </c>
      <c r="GK146" s="1">
        <v>0</v>
      </c>
      <c r="GL146" s="1">
        <v>0</v>
      </c>
      <c r="GM146" s="1">
        <v>0</v>
      </c>
      <c r="GN146" s="1">
        <v>0</v>
      </c>
      <c r="GO146" s="1">
        <v>0</v>
      </c>
      <c r="GP146" s="1">
        <v>0</v>
      </c>
      <c r="GQ146" s="1">
        <v>0</v>
      </c>
      <c r="GR146" s="1">
        <v>0</v>
      </c>
      <c r="GS146" s="1">
        <v>0</v>
      </c>
      <c r="GT146" s="1">
        <v>331496689</v>
      </c>
      <c r="GU146" s="1">
        <v>331496689</v>
      </c>
    </row>
    <row r="147" spans="1:203">
      <c r="A147" s="223"/>
      <c r="B147" s="2" t="s">
        <v>341</v>
      </c>
      <c r="C147" s="1" t="s">
        <v>176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  <c r="DL147" s="1">
        <v>0</v>
      </c>
      <c r="DM147" s="1">
        <v>0</v>
      </c>
      <c r="DN147" s="1">
        <v>0</v>
      </c>
      <c r="DO147" s="1">
        <v>0</v>
      </c>
      <c r="DP147" s="1">
        <v>0</v>
      </c>
      <c r="DQ147" s="1">
        <v>0</v>
      </c>
      <c r="DR147" s="1">
        <v>0</v>
      </c>
      <c r="DS147" s="1">
        <v>0</v>
      </c>
      <c r="DT147" s="1">
        <v>0</v>
      </c>
      <c r="DU147" s="1">
        <v>0</v>
      </c>
      <c r="DV147" s="1">
        <v>0</v>
      </c>
      <c r="DW147" s="1">
        <v>0</v>
      </c>
      <c r="DX147" s="1">
        <v>0</v>
      </c>
      <c r="DY147" s="1">
        <v>0</v>
      </c>
      <c r="DZ147" s="1">
        <v>0</v>
      </c>
      <c r="EA147" s="1">
        <v>0</v>
      </c>
      <c r="EB147" s="1">
        <v>0</v>
      </c>
      <c r="EC147" s="1">
        <v>0</v>
      </c>
      <c r="ED147" s="1">
        <v>0</v>
      </c>
      <c r="EE147" s="1">
        <v>0</v>
      </c>
      <c r="EF147" s="1">
        <v>0</v>
      </c>
      <c r="EG147" s="1">
        <v>0</v>
      </c>
      <c r="EH147" s="1">
        <v>0</v>
      </c>
      <c r="EI147" s="1">
        <v>0</v>
      </c>
      <c r="EJ147" s="1">
        <v>0</v>
      </c>
      <c r="EK147" s="1">
        <v>0</v>
      </c>
      <c r="EL147" s="1">
        <v>0</v>
      </c>
      <c r="EM147" s="1">
        <v>0</v>
      </c>
      <c r="EN147" s="1">
        <v>0</v>
      </c>
      <c r="EO147" s="1">
        <v>0</v>
      </c>
      <c r="EP147" s="1">
        <v>0</v>
      </c>
      <c r="EQ147" s="1">
        <v>0</v>
      </c>
      <c r="ER147" s="1">
        <v>0</v>
      </c>
      <c r="ES147" s="1">
        <v>0</v>
      </c>
      <c r="ET147" s="1">
        <v>0</v>
      </c>
      <c r="EU147" s="1">
        <v>0</v>
      </c>
      <c r="EV147" s="1">
        <v>0</v>
      </c>
      <c r="EW147" s="1">
        <v>0</v>
      </c>
      <c r="EX147" s="1">
        <v>0</v>
      </c>
      <c r="EY147" s="1">
        <v>0</v>
      </c>
      <c r="EZ147" s="1">
        <v>0</v>
      </c>
      <c r="FA147" s="1">
        <v>0</v>
      </c>
      <c r="FB147" s="1">
        <v>0</v>
      </c>
      <c r="FC147" s="1">
        <v>0</v>
      </c>
      <c r="FD147" s="1">
        <v>0</v>
      </c>
      <c r="FE147" s="1">
        <v>0</v>
      </c>
      <c r="FF147" s="1">
        <v>0</v>
      </c>
      <c r="FG147" s="1">
        <v>0</v>
      </c>
      <c r="FH147" s="1">
        <v>0</v>
      </c>
      <c r="FI147" s="1">
        <v>0</v>
      </c>
      <c r="FJ147" s="1">
        <v>0</v>
      </c>
      <c r="FK147" s="1">
        <v>0</v>
      </c>
      <c r="FL147" s="1">
        <v>0</v>
      </c>
      <c r="FM147" s="1">
        <v>0</v>
      </c>
      <c r="FN147" s="1">
        <v>0</v>
      </c>
      <c r="FO147" s="1">
        <v>0</v>
      </c>
      <c r="FP147" s="1">
        <v>0</v>
      </c>
      <c r="FQ147" s="1">
        <v>0</v>
      </c>
      <c r="FR147" s="1">
        <v>0</v>
      </c>
      <c r="FS147" s="1">
        <v>0</v>
      </c>
      <c r="FT147" s="1">
        <v>0</v>
      </c>
      <c r="FU147" s="1">
        <v>0</v>
      </c>
      <c r="FV147" s="1">
        <v>0</v>
      </c>
      <c r="FW147" s="1">
        <v>0</v>
      </c>
      <c r="FX147" s="1">
        <v>0</v>
      </c>
      <c r="FY147" s="1">
        <v>0</v>
      </c>
      <c r="FZ147" s="1">
        <v>0</v>
      </c>
      <c r="GA147" s="1">
        <v>0</v>
      </c>
      <c r="GB147" s="1">
        <v>0</v>
      </c>
      <c r="GC147" s="1">
        <v>0</v>
      </c>
      <c r="GD147" s="1">
        <v>0</v>
      </c>
      <c r="GE147" s="1">
        <v>53561434</v>
      </c>
      <c r="GF147" s="1">
        <v>0</v>
      </c>
      <c r="GG147" s="1">
        <v>0</v>
      </c>
      <c r="GH147" s="1">
        <v>0</v>
      </c>
      <c r="GI147" s="1">
        <v>53561434</v>
      </c>
      <c r="GJ147" s="21">
        <v>53561434</v>
      </c>
      <c r="GK147" s="1">
        <v>0</v>
      </c>
      <c r="GL147" s="1">
        <v>0</v>
      </c>
      <c r="GM147" s="1">
        <v>0</v>
      </c>
      <c r="GN147" s="1">
        <v>0</v>
      </c>
      <c r="GO147" s="1">
        <v>0</v>
      </c>
      <c r="GP147" s="1">
        <v>0</v>
      </c>
      <c r="GQ147" s="1">
        <v>0</v>
      </c>
      <c r="GR147" s="1">
        <v>0</v>
      </c>
      <c r="GS147" s="1">
        <v>0</v>
      </c>
      <c r="GT147" s="1">
        <v>53561434</v>
      </c>
      <c r="GU147" s="1">
        <v>53561434</v>
      </c>
    </row>
    <row r="148" spans="1:203">
      <c r="A148" s="223"/>
      <c r="B148" s="2" t="s">
        <v>342</v>
      </c>
      <c r="C148" s="1" t="s">
        <v>177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  <c r="DL148" s="1">
        <v>0</v>
      </c>
      <c r="DM148" s="1">
        <v>0</v>
      </c>
      <c r="DN148" s="1">
        <v>0</v>
      </c>
      <c r="DO148" s="1">
        <v>0</v>
      </c>
      <c r="DP148" s="1">
        <v>0</v>
      </c>
      <c r="DQ148" s="1">
        <v>0</v>
      </c>
      <c r="DR148" s="1">
        <v>0</v>
      </c>
      <c r="DS148" s="1">
        <v>0</v>
      </c>
      <c r="DT148" s="1">
        <v>0</v>
      </c>
      <c r="DU148" s="1">
        <v>0</v>
      </c>
      <c r="DV148" s="1">
        <v>0</v>
      </c>
      <c r="DW148" s="1">
        <v>0</v>
      </c>
      <c r="DX148" s="1">
        <v>0</v>
      </c>
      <c r="DY148" s="1">
        <v>0</v>
      </c>
      <c r="DZ148" s="1">
        <v>0</v>
      </c>
      <c r="EA148" s="1">
        <v>0</v>
      </c>
      <c r="EB148" s="1">
        <v>0</v>
      </c>
      <c r="EC148" s="1">
        <v>0</v>
      </c>
      <c r="ED148" s="1">
        <v>0</v>
      </c>
      <c r="EE148" s="1">
        <v>0</v>
      </c>
      <c r="EF148" s="1">
        <v>0</v>
      </c>
      <c r="EG148" s="1">
        <v>0</v>
      </c>
      <c r="EH148" s="1">
        <v>0</v>
      </c>
      <c r="EI148" s="1">
        <v>0</v>
      </c>
      <c r="EJ148" s="1">
        <v>0</v>
      </c>
      <c r="EK148" s="1">
        <v>0</v>
      </c>
      <c r="EL148" s="1">
        <v>0</v>
      </c>
      <c r="EM148" s="1">
        <v>0</v>
      </c>
      <c r="EN148" s="1">
        <v>0</v>
      </c>
      <c r="EO148" s="1">
        <v>0</v>
      </c>
      <c r="EP148" s="1">
        <v>0</v>
      </c>
      <c r="EQ148" s="1">
        <v>0</v>
      </c>
      <c r="ER148" s="1">
        <v>0</v>
      </c>
      <c r="ES148" s="1">
        <v>0</v>
      </c>
      <c r="ET148" s="1">
        <v>0</v>
      </c>
      <c r="EU148" s="1">
        <v>0</v>
      </c>
      <c r="EV148" s="1">
        <v>0</v>
      </c>
      <c r="EW148" s="1">
        <v>0</v>
      </c>
      <c r="EX148" s="1">
        <v>0</v>
      </c>
      <c r="EY148" s="1">
        <v>0</v>
      </c>
      <c r="EZ148" s="1">
        <v>0</v>
      </c>
      <c r="FA148" s="1">
        <v>0</v>
      </c>
      <c r="FB148" s="1">
        <v>0</v>
      </c>
      <c r="FC148" s="1">
        <v>0</v>
      </c>
      <c r="FD148" s="1">
        <v>0</v>
      </c>
      <c r="FE148" s="1">
        <v>0</v>
      </c>
      <c r="FF148" s="1">
        <v>0</v>
      </c>
      <c r="FG148" s="1">
        <v>0</v>
      </c>
      <c r="FH148" s="1">
        <v>0</v>
      </c>
      <c r="FI148" s="1">
        <v>0</v>
      </c>
      <c r="FJ148" s="1">
        <v>0</v>
      </c>
      <c r="FK148" s="1">
        <v>0</v>
      </c>
      <c r="FL148" s="1">
        <v>0</v>
      </c>
      <c r="FM148" s="1">
        <v>0</v>
      </c>
      <c r="FN148" s="1">
        <v>0</v>
      </c>
      <c r="FO148" s="1">
        <v>0</v>
      </c>
      <c r="FP148" s="1">
        <v>0</v>
      </c>
      <c r="FQ148" s="1">
        <v>0</v>
      </c>
      <c r="FR148" s="1">
        <v>0</v>
      </c>
      <c r="FS148" s="1">
        <v>0</v>
      </c>
      <c r="FT148" s="1">
        <v>0</v>
      </c>
      <c r="FU148" s="1">
        <v>0</v>
      </c>
      <c r="FV148" s="1">
        <v>0</v>
      </c>
      <c r="FW148" s="1">
        <v>0</v>
      </c>
      <c r="FX148" s="1">
        <v>0</v>
      </c>
      <c r="FY148" s="1">
        <v>0</v>
      </c>
      <c r="FZ148" s="1">
        <v>0</v>
      </c>
      <c r="GA148" s="1">
        <v>0</v>
      </c>
      <c r="GB148" s="1">
        <v>0</v>
      </c>
      <c r="GC148" s="1">
        <v>0</v>
      </c>
      <c r="GD148" s="1">
        <v>0</v>
      </c>
      <c r="GE148" s="1">
        <v>8146478</v>
      </c>
      <c r="GF148" s="1">
        <v>0</v>
      </c>
      <c r="GG148" s="1">
        <v>0</v>
      </c>
      <c r="GH148" s="1">
        <v>0</v>
      </c>
      <c r="GI148" s="1">
        <v>8146478</v>
      </c>
      <c r="GJ148" s="21">
        <v>8146478</v>
      </c>
      <c r="GK148" s="1">
        <v>0</v>
      </c>
      <c r="GL148" s="1">
        <v>0</v>
      </c>
      <c r="GM148" s="1">
        <v>0</v>
      </c>
      <c r="GN148" s="1">
        <v>0</v>
      </c>
      <c r="GO148" s="1">
        <v>0</v>
      </c>
      <c r="GP148" s="1">
        <v>0</v>
      </c>
      <c r="GQ148" s="1">
        <v>0</v>
      </c>
      <c r="GR148" s="1">
        <v>0</v>
      </c>
      <c r="GS148" s="1">
        <v>0</v>
      </c>
      <c r="GT148" s="1">
        <v>8146478</v>
      </c>
      <c r="GU148" s="1">
        <v>8146478</v>
      </c>
    </row>
    <row r="149" spans="1:203" ht="15" thickBot="1">
      <c r="A149" s="224"/>
      <c r="B149" s="2" t="s">
        <v>343</v>
      </c>
      <c r="C149" s="1" t="s">
        <v>178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>
        <v>0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  <c r="DL149" s="1">
        <v>0</v>
      </c>
      <c r="DM149" s="1">
        <v>0</v>
      </c>
      <c r="DN149" s="1">
        <v>0</v>
      </c>
      <c r="DO149" s="1">
        <v>0</v>
      </c>
      <c r="DP149" s="1">
        <v>0</v>
      </c>
      <c r="DQ149" s="1">
        <v>0</v>
      </c>
      <c r="DR149" s="1">
        <v>0</v>
      </c>
      <c r="DS149" s="1">
        <v>0</v>
      </c>
      <c r="DT149" s="1">
        <v>0</v>
      </c>
      <c r="DU149" s="1">
        <v>0</v>
      </c>
      <c r="DV149" s="1">
        <v>0</v>
      </c>
      <c r="DW149" s="1">
        <v>0</v>
      </c>
      <c r="DX149" s="1">
        <v>0</v>
      </c>
      <c r="DY149" s="1">
        <v>0</v>
      </c>
      <c r="DZ149" s="1">
        <v>0</v>
      </c>
      <c r="EA149" s="1">
        <v>0</v>
      </c>
      <c r="EB149" s="1">
        <v>0</v>
      </c>
      <c r="EC149" s="1">
        <v>0</v>
      </c>
      <c r="ED149" s="1">
        <v>0</v>
      </c>
      <c r="EE149" s="1">
        <v>0</v>
      </c>
      <c r="EF149" s="1">
        <v>0</v>
      </c>
      <c r="EG149" s="1">
        <v>0</v>
      </c>
      <c r="EH149" s="1">
        <v>0</v>
      </c>
      <c r="EI149" s="1">
        <v>0</v>
      </c>
      <c r="EJ149" s="1">
        <v>0</v>
      </c>
      <c r="EK149" s="1">
        <v>0</v>
      </c>
      <c r="EL149" s="1">
        <v>0</v>
      </c>
      <c r="EM149" s="1">
        <v>0</v>
      </c>
      <c r="EN149" s="1">
        <v>0</v>
      </c>
      <c r="EO149" s="1">
        <v>0</v>
      </c>
      <c r="EP149" s="1">
        <v>0</v>
      </c>
      <c r="EQ149" s="1">
        <v>0</v>
      </c>
      <c r="ER149" s="1">
        <v>0</v>
      </c>
      <c r="ES149" s="1">
        <v>0</v>
      </c>
      <c r="ET149" s="1">
        <v>0</v>
      </c>
      <c r="EU149" s="1">
        <v>0</v>
      </c>
      <c r="EV149" s="1">
        <v>0</v>
      </c>
      <c r="EW149" s="1">
        <v>0</v>
      </c>
      <c r="EX149" s="1">
        <v>0</v>
      </c>
      <c r="EY149" s="1">
        <v>0</v>
      </c>
      <c r="EZ149" s="1">
        <v>0</v>
      </c>
      <c r="FA149" s="1">
        <v>0</v>
      </c>
      <c r="FB149" s="1">
        <v>0</v>
      </c>
      <c r="FC149" s="1">
        <v>0</v>
      </c>
      <c r="FD149" s="1">
        <v>0</v>
      </c>
      <c r="FE149" s="1">
        <v>0</v>
      </c>
      <c r="FF149" s="1">
        <v>0</v>
      </c>
      <c r="FG149" s="1">
        <v>0</v>
      </c>
      <c r="FH149" s="1">
        <v>0</v>
      </c>
      <c r="FI149" s="1">
        <v>0</v>
      </c>
      <c r="FJ149" s="1">
        <v>0</v>
      </c>
      <c r="FK149" s="1">
        <v>0</v>
      </c>
      <c r="FL149" s="1">
        <v>0</v>
      </c>
      <c r="FM149" s="1">
        <v>0</v>
      </c>
      <c r="FN149" s="1">
        <v>0</v>
      </c>
      <c r="FO149" s="1">
        <v>0</v>
      </c>
      <c r="FP149" s="1">
        <v>0</v>
      </c>
      <c r="FQ149" s="1">
        <v>0</v>
      </c>
      <c r="FR149" s="1">
        <v>0</v>
      </c>
      <c r="FS149" s="1">
        <v>0</v>
      </c>
      <c r="FT149" s="1">
        <v>0</v>
      </c>
      <c r="FU149" s="1">
        <v>0</v>
      </c>
      <c r="FV149" s="1">
        <v>0</v>
      </c>
      <c r="FW149" s="1">
        <v>0</v>
      </c>
      <c r="FX149" s="1">
        <v>0</v>
      </c>
      <c r="FY149" s="1">
        <v>0</v>
      </c>
      <c r="FZ149" s="1">
        <v>0</v>
      </c>
      <c r="GA149" s="1">
        <v>0</v>
      </c>
      <c r="GB149" s="1">
        <v>0</v>
      </c>
      <c r="GC149" s="1">
        <v>0</v>
      </c>
      <c r="GD149" s="1">
        <v>0</v>
      </c>
      <c r="GE149" s="1">
        <v>89154405</v>
      </c>
      <c r="GF149" s="1">
        <v>0</v>
      </c>
      <c r="GG149" s="1">
        <v>0</v>
      </c>
      <c r="GH149" s="1">
        <v>0</v>
      </c>
      <c r="GI149" s="1">
        <v>89154405</v>
      </c>
      <c r="GJ149" s="21">
        <v>89154405</v>
      </c>
      <c r="GK149" s="1">
        <v>0</v>
      </c>
      <c r="GL149" s="1">
        <v>0</v>
      </c>
      <c r="GM149" s="1">
        <v>0</v>
      </c>
      <c r="GN149" s="1">
        <v>0</v>
      </c>
      <c r="GO149" s="1">
        <v>0</v>
      </c>
      <c r="GP149" s="1">
        <v>0</v>
      </c>
      <c r="GQ149" s="1">
        <v>0</v>
      </c>
      <c r="GR149" s="1">
        <v>0</v>
      </c>
      <c r="GS149" s="1">
        <v>0</v>
      </c>
      <c r="GT149" s="1">
        <v>89154405</v>
      </c>
      <c r="GU149" s="1">
        <v>89154405</v>
      </c>
    </row>
    <row r="150" spans="1:203">
      <c r="A150" s="225" t="s">
        <v>198</v>
      </c>
      <c r="B150" s="2" t="s">
        <v>344</v>
      </c>
      <c r="C150" s="1" t="s">
        <v>24</v>
      </c>
      <c r="D150" s="1">
        <v>8901634</v>
      </c>
      <c r="E150" s="1">
        <v>1350600</v>
      </c>
      <c r="F150" s="1">
        <v>714</v>
      </c>
      <c r="G150" s="1">
        <v>1943324</v>
      </c>
      <c r="H150" s="1">
        <v>90163</v>
      </c>
      <c r="I150" s="1">
        <v>176862</v>
      </c>
      <c r="J150" s="1">
        <v>7045757</v>
      </c>
      <c r="K150" s="1">
        <v>13496084</v>
      </c>
      <c r="L150" s="1">
        <v>4345271</v>
      </c>
      <c r="M150" s="1">
        <v>147092</v>
      </c>
      <c r="N150" s="1">
        <v>803538</v>
      </c>
      <c r="O150" s="1">
        <v>23</v>
      </c>
      <c r="P150" s="1">
        <v>4057</v>
      </c>
      <c r="Q150" s="1">
        <v>131153</v>
      </c>
      <c r="R150" s="1">
        <v>94605</v>
      </c>
      <c r="S150" s="1">
        <v>5515831</v>
      </c>
      <c r="T150" s="1">
        <v>980705</v>
      </c>
      <c r="U150" s="1">
        <v>519164</v>
      </c>
      <c r="V150" s="1">
        <v>2322792</v>
      </c>
      <c r="W150" s="1">
        <v>59954</v>
      </c>
      <c r="X150" s="1">
        <v>3073637</v>
      </c>
      <c r="Y150" s="1">
        <v>1634528</v>
      </c>
      <c r="Z150" s="1">
        <v>23014</v>
      </c>
      <c r="AA150" s="1">
        <v>525501</v>
      </c>
      <c r="AB150" s="1">
        <v>113842</v>
      </c>
      <c r="AC150" s="1">
        <v>96827</v>
      </c>
      <c r="AD150" s="1">
        <v>49541</v>
      </c>
      <c r="AE150" s="1">
        <v>4228354</v>
      </c>
      <c r="AF150" s="1">
        <v>715475</v>
      </c>
      <c r="AG150" s="1">
        <v>141334</v>
      </c>
      <c r="AH150" s="1">
        <v>3916174</v>
      </c>
      <c r="AI150" s="1">
        <v>837</v>
      </c>
      <c r="AJ150" s="1">
        <v>995</v>
      </c>
      <c r="AK150" s="1">
        <v>303</v>
      </c>
      <c r="AL150" s="1">
        <v>30128</v>
      </c>
      <c r="AM150" s="1">
        <v>1744</v>
      </c>
      <c r="AN150" s="1">
        <v>2922</v>
      </c>
      <c r="AO150" s="1">
        <v>70526</v>
      </c>
      <c r="AP150" s="1">
        <v>367535</v>
      </c>
      <c r="AQ150" s="1">
        <v>1398282</v>
      </c>
      <c r="AR150" s="1">
        <v>291367</v>
      </c>
      <c r="AS150" s="1">
        <v>32400183</v>
      </c>
      <c r="AT150" s="1">
        <v>846063</v>
      </c>
      <c r="AU150" s="1">
        <v>2709528</v>
      </c>
      <c r="AV150" s="1">
        <v>5468640</v>
      </c>
      <c r="AW150" s="1">
        <v>12112738</v>
      </c>
      <c r="AX150" s="1">
        <v>2342160</v>
      </c>
      <c r="AY150" s="1">
        <v>325200</v>
      </c>
      <c r="AZ150" s="1">
        <v>9272141</v>
      </c>
      <c r="BA150" s="1">
        <v>1784186</v>
      </c>
      <c r="BB150" s="1">
        <v>25679</v>
      </c>
      <c r="BC150" s="1">
        <v>595520</v>
      </c>
      <c r="BD150" s="1">
        <v>1574123</v>
      </c>
      <c r="BE150" s="1">
        <v>1086314</v>
      </c>
      <c r="BF150" s="1">
        <v>3389531</v>
      </c>
      <c r="BG150" s="1">
        <v>271329</v>
      </c>
      <c r="BH150" s="1">
        <v>616400</v>
      </c>
      <c r="BI150" s="1">
        <v>812357</v>
      </c>
      <c r="BJ150" s="1">
        <v>489634</v>
      </c>
      <c r="BK150" s="1">
        <v>3045353</v>
      </c>
      <c r="BL150" s="1">
        <v>1491075</v>
      </c>
      <c r="BM150" s="1">
        <v>3268554</v>
      </c>
      <c r="BN150" s="1">
        <v>7294751</v>
      </c>
      <c r="BO150" s="1">
        <v>4715123</v>
      </c>
      <c r="BP150" s="1">
        <v>9953</v>
      </c>
      <c r="BQ150" s="1">
        <v>491572</v>
      </c>
      <c r="BR150" s="1">
        <v>3130045</v>
      </c>
      <c r="BS150" s="1">
        <v>5164006</v>
      </c>
      <c r="BT150" s="1">
        <v>439084</v>
      </c>
      <c r="BU150" s="1">
        <v>3189090</v>
      </c>
      <c r="BV150" s="1">
        <v>856560</v>
      </c>
      <c r="BW150" s="1">
        <v>12639669</v>
      </c>
      <c r="BX150" s="1">
        <v>345688</v>
      </c>
      <c r="BY150" s="1">
        <v>101480</v>
      </c>
      <c r="BZ150" s="1">
        <v>478779</v>
      </c>
      <c r="CA150" s="1">
        <v>1010145</v>
      </c>
      <c r="CB150" s="1">
        <v>2009711</v>
      </c>
      <c r="CC150" s="1">
        <v>4131425</v>
      </c>
      <c r="CD150" s="1">
        <v>3856647</v>
      </c>
      <c r="CE150" s="1">
        <v>4268538</v>
      </c>
      <c r="CF150" s="1">
        <v>6638900</v>
      </c>
      <c r="CG150" s="1">
        <v>5214891</v>
      </c>
      <c r="CH150" s="1">
        <v>7493203</v>
      </c>
      <c r="CI150" s="1">
        <v>9346542</v>
      </c>
      <c r="CJ150" s="1">
        <v>2893049</v>
      </c>
      <c r="CK150" s="1">
        <v>19570923</v>
      </c>
      <c r="CL150" s="1">
        <v>2280207</v>
      </c>
      <c r="CM150" s="1">
        <v>7952756</v>
      </c>
      <c r="CN150" s="1">
        <v>4122673</v>
      </c>
      <c r="CO150" s="1">
        <v>1822836</v>
      </c>
      <c r="CP150" s="1">
        <v>47499</v>
      </c>
      <c r="CQ150" s="1">
        <v>2172139</v>
      </c>
      <c r="CR150" s="1">
        <v>5042197</v>
      </c>
      <c r="CS150" s="1">
        <v>2432277</v>
      </c>
      <c r="CT150" s="1">
        <v>10342280</v>
      </c>
      <c r="CU150" s="1">
        <v>8642972</v>
      </c>
      <c r="CV150" s="1">
        <v>3850844</v>
      </c>
      <c r="CW150" s="1">
        <v>27415643</v>
      </c>
      <c r="CX150" s="1">
        <v>1337336</v>
      </c>
      <c r="CY150" s="1">
        <v>6006586</v>
      </c>
      <c r="CZ150" s="1">
        <v>2021127</v>
      </c>
      <c r="DA150" s="1">
        <v>1783593</v>
      </c>
      <c r="DB150" s="1">
        <v>2183921</v>
      </c>
      <c r="DC150" s="1">
        <v>1705402</v>
      </c>
      <c r="DD150" s="1">
        <v>2133990</v>
      </c>
      <c r="DE150" s="1">
        <v>2354093</v>
      </c>
      <c r="DF150" s="1">
        <v>1945328</v>
      </c>
      <c r="DG150" s="1">
        <v>2291935</v>
      </c>
      <c r="DH150" s="1">
        <v>1249417</v>
      </c>
      <c r="DI150" s="1">
        <v>2910959</v>
      </c>
      <c r="DJ150" s="1">
        <v>4644856</v>
      </c>
      <c r="DK150" s="1">
        <v>4226541</v>
      </c>
      <c r="DL150" s="1">
        <v>1846295</v>
      </c>
      <c r="DM150" s="1">
        <v>1072863</v>
      </c>
      <c r="DN150" s="1">
        <v>15229385</v>
      </c>
      <c r="DO150" s="1">
        <v>136129574</v>
      </c>
      <c r="DP150" s="1">
        <v>2447156</v>
      </c>
      <c r="DQ150" s="1">
        <v>27491403</v>
      </c>
      <c r="DR150" s="1">
        <v>1771024</v>
      </c>
      <c r="DS150" s="1">
        <v>5176122</v>
      </c>
      <c r="DT150" s="1">
        <v>1573917</v>
      </c>
      <c r="DU150" s="1">
        <v>5418403</v>
      </c>
      <c r="DV150" s="1">
        <v>2490176</v>
      </c>
      <c r="DW150" s="1">
        <v>127517</v>
      </c>
      <c r="DX150" s="1">
        <v>36817615</v>
      </c>
      <c r="DY150" s="1">
        <v>6094297</v>
      </c>
      <c r="DZ150" s="1">
        <v>12646273</v>
      </c>
      <c r="EA150" s="1">
        <v>1439263</v>
      </c>
      <c r="EB150" s="1">
        <v>1577823</v>
      </c>
      <c r="EC150" s="1">
        <v>2544772</v>
      </c>
      <c r="ED150" s="1">
        <v>4028375</v>
      </c>
      <c r="EE150" s="1">
        <v>31789310</v>
      </c>
      <c r="EF150" s="1">
        <v>977538</v>
      </c>
      <c r="EG150" s="1">
        <v>7086198</v>
      </c>
      <c r="EH150" s="1">
        <v>10703469</v>
      </c>
      <c r="EI150" s="1">
        <v>1433227</v>
      </c>
      <c r="EJ150" s="1">
        <v>430367</v>
      </c>
      <c r="EK150" s="1">
        <v>13665632</v>
      </c>
      <c r="EL150" s="1">
        <v>14294331</v>
      </c>
      <c r="EM150" s="1">
        <v>1251285</v>
      </c>
      <c r="EN150" s="1">
        <v>14031097</v>
      </c>
      <c r="EO150" s="1">
        <v>2415525</v>
      </c>
      <c r="EP150" s="1">
        <v>251041</v>
      </c>
      <c r="EQ150" s="1">
        <v>2192796</v>
      </c>
      <c r="ER150" s="1">
        <v>5101754</v>
      </c>
      <c r="ES150" s="1">
        <v>3907028</v>
      </c>
      <c r="ET150" s="1">
        <v>34340129</v>
      </c>
      <c r="EU150" s="1">
        <v>11944947</v>
      </c>
      <c r="EV150" s="1">
        <v>167095</v>
      </c>
      <c r="EW150" s="1">
        <v>7625194</v>
      </c>
      <c r="EX150" s="1">
        <v>5363118</v>
      </c>
      <c r="EY150" s="1">
        <v>132640</v>
      </c>
      <c r="EZ150" s="1">
        <v>1214003</v>
      </c>
      <c r="FA150" s="1">
        <v>4382511</v>
      </c>
      <c r="FB150" s="1">
        <v>58424</v>
      </c>
      <c r="FC150" s="1">
        <v>5225698</v>
      </c>
      <c r="FD150" s="1">
        <v>932706</v>
      </c>
      <c r="FE150" s="1">
        <v>111226</v>
      </c>
      <c r="FF150" s="1">
        <v>621217</v>
      </c>
      <c r="FG150" s="1">
        <v>8045522</v>
      </c>
      <c r="FH150" s="1">
        <v>460408</v>
      </c>
      <c r="FI150" s="1">
        <v>91867</v>
      </c>
      <c r="FJ150" s="1">
        <v>627836</v>
      </c>
      <c r="FK150" s="1">
        <v>10531375</v>
      </c>
      <c r="FL150" s="1">
        <v>0</v>
      </c>
      <c r="FM150" s="1">
        <v>455731</v>
      </c>
      <c r="FN150" s="1">
        <v>14431272</v>
      </c>
      <c r="FO150" s="1">
        <v>1056247</v>
      </c>
      <c r="FP150" s="1">
        <v>30042895</v>
      </c>
      <c r="FQ150" s="1">
        <v>120437</v>
      </c>
      <c r="FR150" s="1">
        <v>822829</v>
      </c>
      <c r="FS150" s="1">
        <v>606675</v>
      </c>
      <c r="FT150" s="1">
        <v>60231</v>
      </c>
      <c r="FU150" s="1">
        <v>707407</v>
      </c>
      <c r="FV150" s="1">
        <v>298</v>
      </c>
      <c r="FW150" s="1">
        <v>1155858</v>
      </c>
      <c r="FX150" s="1">
        <v>9289753</v>
      </c>
      <c r="FY150" s="1">
        <v>8386414</v>
      </c>
      <c r="FZ150" s="1">
        <v>0</v>
      </c>
      <c r="GA150" s="1">
        <v>6113317</v>
      </c>
      <c r="GB150" s="1">
        <v>907326209</v>
      </c>
      <c r="GC150" s="1">
        <v>327312422</v>
      </c>
      <c r="GD150" s="1">
        <v>6946275</v>
      </c>
      <c r="GE150" s="1">
        <v>120270840</v>
      </c>
      <c r="GF150" s="1">
        <v>-40895043</v>
      </c>
      <c r="GG150" s="1">
        <v>463648002</v>
      </c>
      <c r="GH150" s="1">
        <v>30088262</v>
      </c>
      <c r="GI150" s="1">
        <v>907370758</v>
      </c>
      <c r="GJ150" s="22">
        <v>1814696967</v>
      </c>
      <c r="GK150" s="1">
        <v>0</v>
      </c>
      <c r="GL150" s="1">
        <v>0</v>
      </c>
      <c r="GM150" s="1">
        <v>0</v>
      </c>
      <c r="GN150" s="1">
        <v>0</v>
      </c>
      <c r="GO150" s="1">
        <v>0</v>
      </c>
      <c r="GP150" s="1">
        <v>0</v>
      </c>
      <c r="GQ150" s="1">
        <v>0</v>
      </c>
      <c r="GR150" s="1">
        <v>0</v>
      </c>
      <c r="GS150" s="1">
        <v>0</v>
      </c>
      <c r="GT150" s="1">
        <v>1814696967</v>
      </c>
      <c r="GU150" s="1">
        <v>1814696967</v>
      </c>
    </row>
    <row r="151" spans="1:203" ht="15" thickBot="1">
      <c r="A151" s="226"/>
      <c r="B151" s="2" t="s">
        <v>345</v>
      </c>
      <c r="C151" s="1" t="s">
        <v>25</v>
      </c>
      <c r="D151" s="1">
        <v>5904929</v>
      </c>
      <c r="E151" s="1">
        <v>999927</v>
      </c>
      <c r="F151" s="1">
        <v>630</v>
      </c>
      <c r="G151" s="1">
        <v>1033127</v>
      </c>
      <c r="H151" s="1">
        <v>38956</v>
      </c>
      <c r="I151" s="1">
        <v>148185</v>
      </c>
      <c r="J151" s="1">
        <v>8859763</v>
      </c>
      <c r="K151" s="1">
        <v>8843700</v>
      </c>
      <c r="L151" s="1">
        <v>4332134</v>
      </c>
      <c r="M151" s="1">
        <v>127085</v>
      </c>
      <c r="N151" s="1">
        <v>3427229</v>
      </c>
      <c r="O151" s="1">
        <v>19</v>
      </c>
      <c r="P151" s="1">
        <v>5133</v>
      </c>
      <c r="Q151" s="1">
        <v>108847</v>
      </c>
      <c r="R151" s="1">
        <v>61147</v>
      </c>
      <c r="S151" s="1">
        <v>2770879</v>
      </c>
      <c r="T151" s="1">
        <v>1006309</v>
      </c>
      <c r="U151" s="1">
        <v>1151526</v>
      </c>
      <c r="V151" s="1">
        <v>3433497</v>
      </c>
      <c r="W151" s="1">
        <v>92012</v>
      </c>
      <c r="X151" s="1">
        <v>4680212</v>
      </c>
      <c r="Y151" s="1">
        <v>3360457</v>
      </c>
      <c r="Z151" s="1">
        <v>12300</v>
      </c>
      <c r="AA151" s="1">
        <v>480180</v>
      </c>
      <c r="AB151" s="1">
        <v>98239</v>
      </c>
      <c r="AC151" s="1">
        <v>75208</v>
      </c>
      <c r="AD151" s="1">
        <v>44300</v>
      </c>
      <c r="AE151" s="1">
        <v>5356900</v>
      </c>
      <c r="AF151" s="1">
        <v>965705</v>
      </c>
      <c r="AG151" s="1">
        <v>95547</v>
      </c>
      <c r="AH151" s="1">
        <v>3321814</v>
      </c>
      <c r="AI151" s="1">
        <v>1179</v>
      </c>
      <c r="AJ151" s="1">
        <v>355</v>
      </c>
      <c r="AK151" s="1">
        <v>74</v>
      </c>
      <c r="AL151" s="1">
        <v>32356</v>
      </c>
      <c r="AM151" s="1">
        <v>1584</v>
      </c>
      <c r="AN151" s="1">
        <v>2883</v>
      </c>
      <c r="AO151" s="1">
        <v>62716</v>
      </c>
      <c r="AP151" s="1">
        <v>319715</v>
      </c>
      <c r="AQ151" s="1">
        <v>1148242</v>
      </c>
      <c r="AR151" s="1">
        <v>132864</v>
      </c>
      <c r="AS151" s="1">
        <v>570100</v>
      </c>
      <c r="AT151" s="1">
        <v>920746</v>
      </c>
      <c r="AU151" s="1">
        <v>2285493</v>
      </c>
      <c r="AV151" s="1">
        <v>6581920</v>
      </c>
      <c r="AW151" s="1">
        <v>13290431</v>
      </c>
      <c r="AX151" s="1">
        <v>182558</v>
      </c>
      <c r="AY151" s="1">
        <v>341675</v>
      </c>
      <c r="AZ151" s="1">
        <v>591675</v>
      </c>
      <c r="BA151" s="1">
        <v>128260</v>
      </c>
      <c r="BB151" s="1">
        <v>337</v>
      </c>
      <c r="BC151" s="1">
        <v>210206</v>
      </c>
      <c r="BD151" s="1">
        <v>1851456</v>
      </c>
      <c r="BE151" s="1">
        <v>1475471</v>
      </c>
      <c r="BF151" s="1">
        <v>420219</v>
      </c>
      <c r="BG151" s="1">
        <v>354878</v>
      </c>
      <c r="BH151" s="1">
        <v>455717</v>
      </c>
      <c r="BI151" s="1">
        <v>567996</v>
      </c>
      <c r="BJ151" s="1">
        <v>811254</v>
      </c>
      <c r="BK151" s="1">
        <v>3303878</v>
      </c>
      <c r="BL151" s="1">
        <v>1284165</v>
      </c>
      <c r="BM151" s="1">
        <v>2596860</v>
      </c>
      <c r="BN151" s="1">
        <v>4171605</v>
      </c>
      <c r="BO151" s="1">
        <v>5984348</v>
      </c>
      <c r="BP151" s="1">
        <v>1403</v>
      </c>
      <c r="BQ151" s="1">
        <v>247287</v>
      </c>
      <c r="BR151" s="1">
        <v>1673464</v>
      </c>
      <c r="BS151" s="1">
        <v>3702425</v>
      </c>
      <c r="BT151" s="1">
        <v>411916</v>
      </c>
      <c r="BU151" s="1">
        <v>2522376</v>
      </c>
      <c r="BV151" s="1">
        <v>887890</v>
      </c>
      <c r="BW151" s="1">
        <v>16559261</v>
      </c>
      <c r="BX151" s="1">
        <v>297947</v>
      </c>
      <c r="BY151" s="1">
        <v>95119</v>
      </c>
      <c r="BZ151" s="1">
        <v>182512</v>
      </c>
      <c r="CA151" s="1">
        <v>1077627</v>
      </c>
      <c r="CB151" s="1">
        <v>2736741</v>
      </c>
      <c r="CC151" s="1">
        <v>3039552</v>
      </c>
      <c r="CD151" s="1">
        <v>3950129</v>
      </c>
      <c r="CE151" s="1">
        <v>3775145</v>
      </c>
      <c r="CF151" s="1">
        <v>3757259</v>
      </c>
      <c r="CG151" s="1">
        <v>6403677</v>
      </c>
      <c r="CH151" s="1">
        <v>5457459</v>
      </c>
      <c r="CI151" s="1">
        <v>4449809</v>
      </c>
      <c r="CJ151" s="1">
        <v>1127551</v>
      </c>
      <c r="CK151" s="1">
        <v>10899879</v>
      </c>
      <c r="CL151" s="1">
        <v>1803540</v>
      </c>
      <c r="CM151" s="1">
        <v>8478552</v>
      </c>
      <c r="CN151" s="1">
        <v>3633439</v>
      </c>
      <c r="CO151" s="1">
        <v>1410618</v>
      </c>
      <c r="CP151" s="1">
        <v>39157</v>
      </c>
      <c r="CQ151" s="1">
        <v>1032621</v>
      </c>
      <c r="CR151" s="1">
        <v>2740381</v>
      </c>
      <c r="CS151" s="1">
        <v>1992555</v>
      </c>
      <c r="CT151" s="1">
        <v>452640</v>
      </c>
      <c r="CU151" s="1">
        <v>6494023</v>
      </c>
      <c r="CV151" s="1">
        <v>2997605</v>
      </c>
      <c r="CW151" s="1">
        <v>7404746</v>
      </c>
      <c r="CX151" s="1">
        <v>743698</v>
      </c>
      <c r="CY151" s="1">
        <v>3864702</v>
      </c>
      <c r="CZ151" s="1">
        <v>735940</v>
      </c>
      <c r="DA151" s="1">
        <v>460280</v>
      </c>
      <c r="DB151" s="1">
        <v>1774255</v>
      </c>
      <c r="DC151" s="1">
        <v>583212</v>
      </c>
      <c r="DD151" s="1">
        <v>386359</v>
      </c>
      <c r="DE151" s="1">
        <v>614062</v>
      </c>
      <c r="DF151" s="1">
        <v>895657</v>
      </c>
      <c r="DG151" s="1">
        <v>2643317</v>
      </c>
      <c r="DH151" s="1">
        <v>1501229</v>
      </c>
      <c r="DI151" s="1">
        <v>3449534</v>
      </c>
      <c r="DJ151" s="1">
        <v>2553477</v>
      </c>
      <c r="DK151" s="1">
        <v>1078556</v>
      </c>
      <c r="DL151" s="1">
        <v>1262249</v>
      </c>
      <c r="DM151" s="1">
        <v>513519</v>
      </c>
      <c r="DN151" s="1">
        <v>14249763</v>
      </c>
      <c r="DO151" s="1">
        <v>132237548</v>
      </c>
      <c r="DP151" s="1">
        <v>2944913</v>
      </c>
      <c r="DQ151" s="1">
        <v>39373557</v>
      </c>
      <c r="DR151" s="1">
        <v>2053683</v>
      </c>
      <c r="DS151" s="1">
        <v>4410723</v>
      </c>
      <c r="DT151" s="1">
        <v>902049</v>
      </c>
      <c r="DU151" s="1">
        <v>3973052</v>
      </c>
      <c r="DV151" s="1">
        <v>2136423</v>
      </c>
      <c r="DW151" s="1">
        <v>65907</v>
      </c>
      <c r="DX151" s="1">
        <v>38207703</v>
      </c>
      <c r="DY151" s="1">
        <v>9818741</v>
      </c>
      <c r="DZ151" s="1">
        <v>12600760</v>
      </c>
      <c r="EA151" s="1">
        <v>261601</v>
      </c>
      <c r="EB151" s="1">
        <v>1458088</v>
      </c>
      <c r="EC151" s="1">
        <v>3431683</v>
      </c>
      <c r="ED151" s="1">
        <v>4970652</v>
      </c>
      <c r="EE151" s="1">
        <v>53328963</v>
      </c>
      <c r="EF151" s="1">
        <v>1257551</v>
      </c>
      <c r="EG151" s="1">
        <v>5789367</v>
      </c>
      <c r="EH151" s="1">
        <v>8952974</v>
      </c>
      <c r="EI151" s="1">
        <v>1423810</v>
      </c>
      <c r="EJ151" s="1">
        <v>260449</v>
      </c>
      <c r="EK151" s="1">
        <v>15312260</v>
      </c>
      <c r="EL151" s="1">
        <v>12808042</v>
      </c>
      <c r="EM151" s="1">
        <v>937112</v>
      </c>
      <c r="EN151" s="1">
        <v>10392802</v>
      </c>
      <c r="EO151" s="1">
        <v>1483086</v>
      </c>
      <c r="EP151" s="1">
        <v>185505</v>
      </c>
      <c r="EQ151" s="1">
        <v>2108120</v>
      </c>
      <c r="ER151" s="1">
        <v>5793211</v>
      </c>
      <c r="ES151" s="1">
        <v>4956338</v>
      </c>
      <c r="ET151" s="1">
        <v>35595715</v>
      </c>
      <c r="EU151" s="1">
        <v>15781344</v>
      </c>
      <c r="EV151" s="1">
        <v>158151</v>
      </c>
      <c r="EW151" s="1">
        <v>8218601</v>
      </c>
      <c r="EX151" s="1">
        <v>5584814</v>
      </c>
      <c r="EY151" s="1">
        <v>134358</v>
      </c>
      <c r="EZ151" s="1">
        <v>1120705</v>
      </c>
      <c r="FA151" s="1">
        <v>5133031</v>
      </c>
      <c r="FB151" s="1">
        <v>45400</v>
      </c>
      <c r="FC151" s="1">
        <v>3364155</v>
      </c>
      <c r="FD151" s="1">
        <v>904877</v>
      </c>
      <c r="FE151" s="1">
        <v>74127</v>
      </c>
      <c r="FF151" s="1">
        <v>831395</v>
      </c>
      <c r="FG151" s="1">
        <v>6224464</v>
      </c>
      <c r="FH151" s="1">
        <v>620689</v>
      </c>
      <c r="FI151" s="1">
        <v>108251</v>
      </c>
      <c r="FJ151" s="1">
        <v>752542</v>
      </c>
      <c r="FK151" s="1">
        <v>12055496</v>
      </c>
      <c r="FL151" s="1">
        <v>0</v>
      </c>
      <c r="FM151" s="1">
        <v>398184</v>
      </c>
      <c r="FN151" s="1">
        <v>10521517</v>
      </c>
      <c r="FO151" s="1">
        <v>870539</v>
      </c>
      <c r="FP151" s="1">
        <v>32052868</v>
      </c>
      <c r="FQ151" s="1">
        <v>136748</v>
      </c>
      <c r="FR151" s="1">
        <v>1221547</v>
      </c>
      <c r="FS151" s="1">
        <v>348210</v>
      </c>
      <c r="FT151" s="1">
        <v>74874</v>
      </c>
      <c r="FU151" s="1">
        <v>976838</v>
      </c>
      <c r="FV151" s="1">
        <v>404</v>
      </c>
      <c r="FW151" s="1">
        <v>1040223</v>
      </c>
      <c r="FX151" s="1">
        <v>10490240</v>
      </c>
      <c r="FY151" s="1">
        <v>8482884</v>
      </c>
      <c r="FZ151" s="1">
        <v>0</v>
      </c>
      <c r="GA151" s="1">
        <v>7205148</v>
      </c>
      <c r="GB151" s="1">
        <v>814330238</v>
      </c>
      <c r="GC151" s="1">
        <v>476850078</v>
      </c>
      <c r="GD151" s="1">
        <v>6217759</v>
      </c>
      <c r="GE151" s="1">
        <v>120867319</v>
      </c>
      <c r="GF151" s="1">
        <v>-32721349</v>
      </c>
      <c r="GG151" s="1">
        <v>0</v>
      </c>
      <c r="GH151" s="1">
        <v>42771418</v>
      </c>
      <c r="GI151" s="1">
        <v>613985225</v>
      </c>
      <c r="GJ151" s="22">
        <v>1428315463</v>
      </c>
      <c r="GK151" s="1">
        <v>0</v>
      </c>
      <c r="GL151" s="1">
        <v>0</v>
      </c>
      <c r="GM151" s="1">
        <v>0</v>
      </c>
      <c r="GN151" s="1">
        <v>0</v>
      </c>
      <c r="GO151" s="1">
        <v>0</v>
      </c>
      <c r="GP151" s="1">
        <v>0</v>
      </c>
      <c r="GQ151" s="1">
        <v>0</v>
      </c>
      <c r="GR151" s="1">
        <v>0</v>
      </c>
      <c r="GS151" s="1">
        <v>0</v>
      </c>
      <c r="GT151" s="1">
        <v>1428315463</v>
      </c>
      <c r="GU151" s="1">
        <v>1428315463</v>
      </c>
    </row>
    <row r="152" spans="1:203">
      <c r="A152" s="202" t="s">
        <v>199</v>
      </c>
      <c r="B152" s="2" t="s">
        <v>346</v>
      </c>
      <c r="C152" s="1" t="s">
        <v>72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790336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77364</v>
      </c>
      <c r="U152" s="1">
        <v>0</v>
      </c>
      <c r="V152" s="1">
        <v>77837</v>
      </c>
      <c r="W152" s="1">
        <v>0</v>
      </c>
      <c r="X152" s="1">
        <v>30012</v>
      </c>
      <c r="Y152" s="1">
        <v>42484</v>
      </c>
      <c r="Z152" s="1">
        <v>0</v>
      </c>
      <c r="AA152" s="1">
        <v>53142</v>
      </c>
      <c r="AB152" s="1">
        <v>41863</v>
      </c>
      <c r="AC152" s="1">
        <v>1692</v>
      </c>
      <c r="AD152" s="1">
        <v>0</v>
      </c>
      <c r="AE152" s="1">
        <v>148</v>
      </c>
      <c r="AF152" s="1">
        <v>1632</v>
      </c>
      <c r="AG152" s="1">
        <v>3271</v>
      </c>
      <c r="AH152" s="1">
        <v>99962</v>
      </c>
      <c r="AI152" s="1">
        <v>488</v>
      </c>
      <c r="AJ152" s="1">
        <v>79</v>
      </c>
      <c r="AK152" s="1">
        <v>92</v>
      </c>
      <c r="AL152" s="1">
        <v>1012</v>
      </c>
      <c r="AM152" s="1">
        <v>0</v>
      </c>
      <c r="AN152" s="1">
        <v>14939</v>
      </c>
      <c r="AO152" s="1">
        <v>9789</v>
      </c>
      <c r="AP152" s="1">
        <v>140917</v>
      </c>
      <c r="AQ152" s="1">
        <v>142408</v>
      </c>
      <c r="AR152" s="1">
        <v>28505</v>
      </c>
      <c r="AS152" s="1">
        <v>16946</v>
      </c>
      <c r="AT152" s="1">
        <v>47186</v>
      </c>
      <c r="AU152" s="1">
        <v>27286</v>
      </c>
      <c r="AV152" s="1">
        <v>92439</v>
      </c>
      <c r="AW152" s="1">
        <v>159200</v>
      </c>
      <c r="AX152" s="1">
        <v>12297</v>
      </c>
      <c r="AY152" s="1">
        <v>4598</v>
      </c>
      <c r="AZ152" s="1">
        <v>208495</v>
      </c>
      <c r="BA152" s="1">
        <v>22939</v>
      </c>
      <c r="BB152" s="1">
        <v>92</v>
      </c>
      <c r="BC152" s="1">
        <v>99957</v>
      </c>
      <c r="BD152" s="1">
        <v>347851</v>
      </c>
      <c r="BE152" s="1">
        <v>18685</v>
      </c>
      <c r="BF152" s="1">
        <v>41498</v>
      </c>
      <c r="BG152" s="1">
        <v>8610</v>
      </c>
      <c r="BH152" s="1">
        <v>83068</v>
      </c>
      <c r="BI152" s="1">
        <v>1673</v>
      </c>
      <c r="BJ152" s="1">
        <v>15400</v>
      </c>
      <c r="BK152" s="1">
        <v>81225</v>
      </c>
      <c r="BL152" s="1">
        <v>16658</v>
      </c>
      <c r="BM152" s="1">
        <v>20408</v>
      </c>
      <c r="BN152" s="1">
        <v>290825</v>
      </c>
      <c r="BO152" s="1">
        <v>47263</v>
      </c>
      <c r="BP152" s="1">
        <v>251</v>
      </c>
      <c r="BQ152" s="1">
        <v>10488</v>
      </c>
      <c r="BR152" s="1">
        <v>51452</v>
      </c>
      <c r="BS152" s="1">
        <v>94265</v>
      </c>
      <c r="BT152" s="1">
        <v>3843</v>
      </c>
      <c r="BU152" s="1">
        <v>87180</v>
      </c>
      <c r="BV152" s="1">
        <v>53991</v>
      </c>
      <c r="BW152" s="1">
        <v>512125</v>
      </c>
      <c r="BX152" s="1">
        <v>1506</v>
      </c>
      <c r="BY152" s="1">
        <v>4121</v>
      </c>
      <c r="BZ152" s="1">
        <v>18108</v>
      </c>
      <c r="CA152" s="1">
        <v>11426</v>
      </c>
      <c r="CB152" s="1">
        <v>81286</v>
      </c>
      <c r="CC152" s="1">
        <v>118724</v>
      </c>
      <c r="CD152" s="1">
        <v>53277</v>
      </c>
      <c r="CE152" s="1">
        <v>261165</v>
      </c>
      <c r="CF152" s="1">
        <v>34935</v>
      </c>
      <c r="CG152" s="1">
        <v>70408</v>
      </c>
      <c r="CH152" s="1">
        <v>128739</v>
      </c>
      <c r="CI152" s="1">
        <v>344458</v>
      </c>
      <c r="CJ152" s="1">
        <v>154783</v>
      </c>
      <c r="CK152" s="1">
        <v>523205</v>
      </c>
      <c r="CL152" s="1">
        <v>66818</v>
      </c>
      <c r="CM152" s="1">
        <v>207515</v>
      </c>
      <c r="CN152" s="1">
        <v>58545</v>
      </c>
      <c r="CO152" s="1">
        <v>14964</v>
      </c>
      <c r="CP152" s="1">
        <v>548</v>
      </c>
      <c r="CQ152" s="1">
        <v>24104</v>
      </c>
      <c r="CR152" s="1">
        <v>64875</v>
      </c>
      <c r="CS152" s="1">
        <v>128395</v>
      </c>
      <c r="CT152" s="1">
        <v>130536</v>
      </c>
      <c r="CU152" s="1">
        <v>63028</v>
      </c>
      <c r="CV152" s="1">
        <v>234825</v>
      </c>
      <c r="CW152" s="1">
        <v>1342757</v>
      </c>
      <c r="CX152" s="1">
        <v>182011</v>
      </c>
      <c r="CY152" s="1">
        <v>124167</v>
      </c>
      <c r="CZ152" s="1">
        <v>21184</v>
      </c>
      <c r="DA152" s="1">
        <v>64942</v>
      </c>
      <c r="DB152" s="1">
        <v>50061</v>
      </c>
      <c r="DC152" s="1">
        <v>17182</v>
      </c>
      <c r="DD152" s="1">
        <v>148193</v>
      </c>
      <c r="DE152" s="1">
        <v>35390</v>
      </c>
      <c r="DF152" s="1">
        <v>17021</v>
      </c>
      <c r="DG152" s="1">
        <v>252437</v>
      </c>
      <c r="DH152" s="1">
        <v>105795</v>
      </c>
      <c r="DI152" s="1">
        <v>88046</v>
      </c>
      <c r="DJ152" s="1">
        <v>358428</v>
      </c>
      <c r="DK152" s="1">
        <v>20712</v>
      </c>
      <c r="DL152" s="1">
        <v>40366</v>
      </c>
      <c r="DM152" s="1">
        <v>23683</v>
      </c>
      <c r="DN152" s="1">
        <v>162688</v>
      </c>
      <c r="DO152" s="1">
        <v>651746</v>
      </c>
      <c r="DP152" s="1">
        <v>11076</v>
      </c>
      <c r="DQ152" s="1">
        <v>272223</v>
      </c>
      <c r="DR152" s="1">
        <v>25952</v>
      </c>
      <c r="DS152" s="1">
        <v>80154</v>
      </c>
      <c r="DT152" s="1">
        <v>16336</v>
      </c>
      <c r="DU152" s="1">
        <v>345466</v>
      </c>
      <c r="DV152" s="1">
        <v>179651</v>
      </c>
      <c r="DW152" s="1">
        <v>63878</v>
      </c>
      <c r="DX152" s="1">
        <v>291886</v>
      </c>
      <c r="DY152" s="1">
        <v>25638</v>
      </c>
      <c r="DZ152" s="1">
        <v>266590</v>
      </c>
      <c r="EA152" s="1">
        <v>13090</v>
      </c>
      <c r="EB152" s="1">
        <v>183668</v>
      </c>
      <c r="EC152" s="1">
        <v>17409</v>
      </c>
      <c r="ED152" s="1">
        <v>36113</v>
      </c>
      <c r="EE152" s="1">
        <v>2130314</v>
      </c>
      <c r="EF152" s="1">
        <v>20397</v>
      </c>
      <c r="EG152" s="1">
        <v>102108</v>
      </c>
      <c r="EH152" s="1">
        <v>391066</v>
      </c>
      <c r="EI152" s="1">
        <v>1179384</v>
      </c>
      <c r="EJ152" s="1">
        <v>30848</v>
      </c>
      <c r="EK152" s="1">
        <v>1358855</v>
      </c>
      <c r="EL152" s="1">
        <v>852894</v>
      </c>
      <c r="EM152" s="1">
        <v>64659</v>
      </c>
      <c r="EN152" s="1">
        <v>1932432</v>
      </c>
      <c r="EO152" s="1">
        <v>62776</v>
      </c>
      <c r="EP152" s="1">
        <v>27155</v>
      </c>
      <c r="EQ152" s="1">
        <v>266870</v>
      </c>
      <c r="ER152" s="1">
        <v>1772198</v>
      </c>
      <c r="ES152" s="1">
        <v>1395449</v>
      </c>
      <c r="ET152" s="1">
        <v>672709</v>
      </c>
      <c r="EU152" s="1">
        <v>1490877</v>
      </c>
      <c r="EV152" s="1">
        <v>1242</v>
      </c>
      <c r="EW152" s="1">
        <v>720414</v>
      </c>
      <c r="EX152" s="1">
        <v>352420</v>
      </c>
      <c r="EY152" s="1">
        <v>31405</v>
      </c>
      <c r="EZ152" s="1">
        <v>80864</v>
      </c>
      <c r="FA152" s="1">
        <v>425544</v>
      </c>
      <c r="FB152" s="1">
        <v>10191</v>
      </c>
      <c r="FC152" s="1">
        <v>380448</v>
      </c>
      <c r="FD152" s="1">
        <v>5272357</v>
      </c>
      <c r="FE152" s="1">
        <v>33371</v>
      </c>
      <c r="FF152" s="1">
        <v>267884</v>
      </c>
      <c r="FG152" s="1">
        <v>4973873</v>
      </c>
      <c r="FH152" s="1">
        <v>590765</v>
      </c>
      <c r="FI152" s="1">
        <v>789582</v>
      </c>
      <c r="FJ152" s="1">
        <v>676353</v>
      </c>
      <c r="FK152" s="1">
        <v>6877727</v>
      </c>
      <c r="FL152" s="1">
        <v>0</v>
      </c>
      <c r="FM152" s="1">
        <v>43211</v>
      </c>
      <c r="FN152" s="1">
        <v>1439124</v>
      </c>
      <c r="FO152" s="1">
        <v>411968</v>
      </c>
      <c r="FP152" s="1">
        <v>698005</v>
      </c>
      <c r="FQ152" s="1">
        <v>314835</v>
      </c>
      <c r="FR152" s="1">
        <v>1308585</v>
      </c>
      <c r="FS152" s="1">
        <v>79894</v>
      </c>
      <c r="FT152" s="1">
        <v>15827</v>
      </c>
      <c r="FU152" s="1">
        <v>471949</v>
      </c>
      <c r="FV152" s="1">
        <v>83</v>
      </c>
      <c r="FW152" s="1">
        <v>450702</v>
      </c>
      <c r="FX152" s="1">
        <v>374082</v>
      </c>
      <c r="FY152" s="1">
        <v>1269898</v>
      </c>
      <c r="FZ152" s="1">
        <v>0</v>
      </c>
      <c r="GA152" s="1">
        <v>164788</v>
      </c>
      <c r="GB152" s="1">
        <v>54650781</v>
      </c>
      <c r="GC152" s="1">
        <v>506633408</v>
      </c>
      <c r="GD152" s="1">
        <v>24394220</v>
      </c>
      <c r="GE152" s="1">
        <v>0</v>
      </c>
      <c r="GF152" s="1">
        <v>0</v>
      </c>
      <c r="GG152" s="1">
        <v>0</v>
      </c>
      <c r="GH152" s="1">
        <v>313306661</v>
      </c>
      <c r="GI152" s="1">
        <v>844334289</v>
      </c>
      <c r="GJ152" s="23">
        <v>898985070</v>
      </c>
      <c r="GK152" s="1">
        <v>0</v>
      </c>
      <c r="GL152" s="1">
        <v>0</v>
      </c>
      <c r="GM152" s="1">
        <v>0</v>
      </c>
      <c r="GN152" s="1">
        <v>0</v>
      </c>
      <c r="GO152" s="1">
        <v>0</v>
      </c>
      <c r="GP152" s="1">
        <v>0</v>
      </c>
      <c r="GQ152" s="1">
        <v>0</v>
      </c>
      <c r="GR152" s="1">
        <v>0</v>
      </c>
      <c r="GS152" s="1">
        <v>0</v>
      </c>
      <c r="GT152" s="1">
        <v>898985070</v>
      </c>
      <c r="GU152" s="1">
        <v>898985070</v>
      </c>
    </row>
    <row r="153" spans="1:203" ht="15" thickBot="1">
      <c r="A153" s="203"/>
      <c r="B153" s="2" t="s">
        <v>347</v>
      </c>
      <c r="C153" s="1" t="s">
        <v>65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12560</v>
      </c>
      <c r="K153" s="1">
        <v>389513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211759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3227</v>
      </c>
      <c r="AB153" s="1">
        <v>146984</v>
      </c>
      <c r="AC153" s="1">
        <v>0</v>
      </c>
      <c r="AD153" s="1">
        <v>0</v>
      </c>
      <c r="AE153" s="1">
        <v>351</v>
      </c>
      <c r="AF153" s="1">
        <v>0</v>
      </c>
      <c r="AG153" s="1">
        <v>2038</v>
      </c>
      <c r="AH153" s="1">
        <v>415745</v>
      </c>
      <c r="AI153" s="1">
        <v>579</v>
      </c>
      <c r="AJ153" s="1">
        <v>21</v>
      </c>
      <c r="AK153" s="1">
        <v>0</v>
      </c>
      <c r="AL153" s="1">
        <v>8025</v>
      </c>
      <c r="AM153" s="1">
        <v>0</v>
      </c>
      <c r="AN153" s="1">
        <v>2768</v>
      </c>
      <c r="AO153" s="1">
        <v>0</v>
      </c>
      <c r="AP153" s="1">
        <v>90540</v>
      </c>
      <c r="AQ153" s="1">
        <v>59639</v>
      </c>
      <c r="AR153" s="1">
        <v>2856</v>
      </c>
      <c r="AS153" s="1">
        <v>15708</v>
      </c>
      <c r="AT153" s="1">
        <v>14072</v>
      </c>
      <c r="AU153" s="1">
        <v>10617</v>
      </c>
      <c r="AV153" s="1">
        <v>12580</v>
      </c>
      <c r="AW153" s="1">
        <v>13103</v>
      </c>
      <c r="AX153" s="1">
        <v>6055</v>
      </c>
      <c r="AY153" s="1">
        <v>1415</v>
      </c>
      <c r="AZ153" s="1">
        <v>46060</v>
      </c>
      <c r="BA153" s="1">
        <v>7734</v>
      </c>
      <c r="BB153" s="1">
        <v>79</v>
      </c>
      <c r="BC153" s="1">
        <v>9547</v>
      </c>
      <c r="BD153" s="1">
        <v>18143</v>
      </c>
      <c r="BE153" s="1">
        <v>5751</v>
      </c>
      <c r="BF153" s="1">
        <v>6401</v>
      </c>
      <c r="BG153" s="1">
        <v>2751</v>
      </c>
      <c r="BH153" s="1">
        <v>9137</v>
      </c>
      <c r="BI153" s="1">
        <v>735</v>
      </c>
      <c r="BJ153" s="1">
        <v>3972</v>
      </c>
      <c r="BK153" s="1">
        <v>24315</v>
      </c>
      <c r="BL153" s="1">
        <v>11261</v>
      </c>
      <c r="BM153" s="1">
        <v>4863</v>
      </c>
      <c r="BN153" s="1">
        <v>25749</v>
      </c>
      <c r="BO153" s="1">
        <v>10662</v>
      </c>
      <c r="BP153" s="1">
        <v>0</v>
      </c>
      <c r="BQ153" s="1">
        <v>5478</v>
      </c>
      <c r="BR153" s="1">
        <v>8320</v>
      </c>
      <c r="BS153" s="1">
        <v>23908</v>
      </c>
      <c r="BT153" s="1">
        <v>455</v>
      </c>
      <c r="BU153" s="1">
        <v>26731</v>
      </c>
      <c r="BV153" s="1">
        <v>12227</v>
      </c>
      <c r="BW153" s="1">
        <v>103131</v>
      </c>
      <c r="BX153" s="1">
        <v>599</v>
      </c>
      <c r="BY153" s="1">
        <v>298</v>
      </c>
      <c r="BZ153" s="1">
        <v>5315</v>
      </c>
      <c r="CA153" s="1">
        <v>2848</v>
      </c>
      <c r="CB153" s="1">
        <v>14217</v>
      </c>
      <c r="CC153" s="1">
        <v>18529</v>
      </c>
      <c r="CD153" s="1">
        <v>14633</v>
      </c>
      <c r="CE153" s="1">
        <v>13175</v>
      </c>
      <c r="CF153" s="1">
        <v>8879</v>
      </c>
      <c r="CG153" s="1">
        <v>17129</v>
      </c>
      <c r="CH153" s="1">
        <v>26944</v>
      </c>
      <c r="CI153" s="1">
        <v>140937</v>
      </c>
      <c r="CJ153" s="1">
        <v>9305</v>
      </c>
      <c r="CK153" s="1">
        <v>32806</v>
      </c>
      <c r="CL153" s="1">
        <v>12842</v>
      </c>
      <c r="CM153" s="1">
        <v>33122</v>
      </c>
      <c r="CN153" s="1">
        <v>25384</v>
      </c>
      <c r="CO153" s="1">
        <v>3319</v>
      </c>
      <c r="CP153" s="1">
        <v>466</v>
      </c>
      <c r="CQ153" s="1">
        <v>5484</v>
      </c>
      <c r="CR153" s="1">
        <v>12574</v>
      </c>
      <c r="CS153" s="1">
        <v>19069</v>
      </c>
      <c r="CT153" s="1">
        <v>9807</v>
      </c>
      <c r="CU153" s="1">
        <v>7875</v>
      </c>
      <c r="CV153" s="1">
        <v>19327</v>
      </c>
      <c r="CW153" s="1">
        <v>216789</v>
      </c>
      <c r="CX153" s="1">
        <v>29927</v>
      </c>
      <c r="CY153" s="1">
        <v>39959</v>
      </c>
      <c r="CZ153" s="1">
        <v>6706</v>
      </c>
      <c r="DA153" s="1">
        <v>72492</v>
      </c>
      <c r="DB153" s="1">
        <v>8513</v>
      </c>
      <c r="DC153" s="1">
        <v>2090</v>
      </c>
      <c r="DD153" s="1">
        <v>20087</v>
      </c>
      <c r="DE153" s="1">
        <v>7709</v>
      </c>
      <c r="DF153" s="1">
        <v>2090</v>
      </c>
      <c r="DG153" s="1">
        <v>24144</v>
      </c>
      <c r="DH153" s="1">
        <v>7222</v>
      </c>
      <c r="DI153" s="1">
        <v>11849</v>
      </c>
      <c r="DJ153" s="1">
        <v>16950</v>
      </c>
      <c r="DK153" s="1">
        <v>3743</v>
      </c>
      <c r="DL153" s="1">
        <v>2230</v>
      </c>
      <c r="DM153" s="1">
        <v>3556</v>
      </c>
      <c r="DN153" s="1">
        <v>28098</v>
      </c>
      <c r="DO153" s="1">
        <v>63493</v>
      </c>
      <c r="DP153" s="1">
        <v>2411</v>
      </c>
      <c r="DQ153" s="1">
        <v>49133</v>
      </c>
      <c r="DR153" s="1">
        <v>69128</v>
      </c>
      <c r="DS153" s="1">
        <v>18108</v>
      </c>
      <c r="DT153" s="1">
        <v>5176</v>
      </c>
      <c r="DU153" s="1">
        <v>207338</v>
      </c>
      <c r="DV153" s="1">
        <v>46261</v>
      </c>
      <c r="DW153" s="1">
        <v>30786</v>
      </c>
      <c r="DX153" s="1">
        <v>140725</v>
      </c>
      <c r="DY153" s="1">
        <v>9858</v>
      </c>
      <c r="DZ153" s="1">
        <v>1484</v>
      </c>
      <c r="EA153" s="1">
        <v>12249</v>
      </c>
      <c r="EB153" s="1">
        <v>55101</v>
      </c>
      <c r="EC153" s="1">
        <v>3875</v>
      </c>
      <c r="ED153" s="1">
        <v>11097</v>
      </c>
      <c r="EE153" s="1">
        <v>745041</v>
      </c>
      <c r="EF153" s="1">
        <v>3800</v>
      </c>
      <c r="EG153" s="1">
        <v>120821</v>
      </c>
      <c r="EH153" s="1">
        <v>777810</v>
      </c>
      <c r="EI153" s="1">
        <v>457109</v>
      </c>
      <c r="EJ153" s="1">
        <v>2545</v>
      </c>
      <c r="EK153" s="1">
        <v>310654</v>
      </c>
      <c r="EL153" s="1">
        <v>49671</v>
      </c>
      <c r="EM153" s="1">
        <v>10983</v>
      </c>
      <c r="EN153" s="1">
        <v>106410</v>
      </c>
      <c r="EO153" s="1">
        <v>2378</v>
      </c>
      <c r="EP153" s="1">
        <v>601</v>
      </c>
      <c r="EQ153" s="1">
        <v>11424</v>
      </c>
      <c r="ER153" s="1">
        <v>338777</v>
      </c>
      <c r="ES153" s="1">
        <v>1256313</v>
      </c>
      <c r="ET153" s="1">
        <v>81390</v>
      </c>
      <c r="EU153" s="1">
        <v>86935</v>
      </c>
      <c r="EV153" s="1">
        <v>47</v>
      </c>
      <c r="EW153" s="1">
        <v>176136</v>
      </c>
      <c r="EX153" s="1">
        <v>76118</v>
      </c>
      <c r="EY153" s="1">
        <v>8979</v>
      </c>
      <c r="EZ153" s="1">
        <v>24721</v>
      </c>
      <c r="FA153" s="1">
        <v>87301</v>
      </c>
      <c r="FB153" s="1">
        <v>4516</v>
      </c>
      <c r="FC153" s="1">
        <v>80240</v>
      </c>
      <c r="FD153" s="1">
        <v>7084077</v>
      </c>
      <c r="FE153" s="1">
        <v>4341</v>
      </c>
      <c r="FF153" s="1">
        <v>504172</v>
      </c>
      <c r="FG153" s="1">
        <v>2141982</v>
      </c>
      <c r="FH153" s="1">
        <v>455838</v>
      </c>
      <c r="FI153" s="1">
        <v>352567</v>
      </c>
      <c r="FJ153" s="1">
        <v>66931</v>
      </c>
      <c r="FK153" s="1">
        <v>8964560</v>
      </c>
      <c r="FL153" s="1">
        <v>0</v>
      </c>
      <c r="FM153" s="1">
        <v>12403</v>
      </c>
      <c r="FN153" s="1">
        <v>359376</v>
      </c>
      <c r="FO153" s="1">
        <v>2581845</v>
      </c>
      <c r="FP153" s="1">
        <v>54655</v>
      </c>
      <c r="FQ153" s="1">
        <v>77646</v>
      </c>
      <c r="FR153" s="1">
        <v>0</v>
      </c>
      <c r="FS153" s="1">
        <v>72002</v>
      </c>
      <c r="FT153" s="1">
        <v>10364</v>
      </c>
      <c r="FU153" s="1">
        <v>196376</v>
      </c>
      <c r="FV153" s="1">
        <v>26</v>
      </c>
      <c r="FW153" s="1">
        <v>117713</v>
      </c>
      <c r="FX153" s="1">
        <v>32367</v>
      </c>
      <c r="FY153" s="1">
        <v>241624</v>
      </c>
      <c r="FZ153" s="1">
        <v>0</v>
      </c>
      <c r="GA153" s="1">
        <v>1195385</v>
      </c>
      <c r="GB153" s="1">
        <v>32819795</v>
      </c>
      <c r="GC153" s="1">
        <v>220515453</v>
      </c>
      <c r="GD153" s="1">
        <v>22075015</v>
      </c>
      <c r="GE153" s="1">
        <v>0</v>
      </c>
      <c r="GF153" s="1">
        <v>0</v>
      </c>
      <c r="GG153" s="1">
        <v>0</v>
      </c>
      <c r="GH153" s="1">
        <v>370604207</v>
      </c>
      <c r="GI153" s="1">
        <v>613194675</v>
      </c>
      <c r="GJ153" s="23">
        <v>646014470</v>
      </c>
      <c r="GK153" s="1">
        <v>0</v>
      </c>
      <c r="GL153" s="1">
        <v>0</v>
      </c>
      <c r="GM153" s="1">
        <v>0</v>
      </c>
      <c r="GN153" s="1">
        <v>0</v>
      </c>
      <c r="GO153" s="1">
        <v>0</v>
      </c>
      <c r="GP153" s="1">
        <v>0</v>
      </c>
      <c r="GQ153" s="1">
        <v>0</v>
      </c>
      <c r="GR153" s="1">
        <v>0</v>
      </c>
      <c r="GS153" s="1">
        <v>0</v>
      </c>
      <c r="GT153" s="1">
        <v>646014470</v>
      </c>
      <c r="GU153" s="1">
        <v>646014470</v>
      </c>
    </row>
    <row r="154" spans="1:203">
      <c r="A154" s="204" t="s">
        <v>399</v>
      </c>
      <c r="B154" s="2" t="s">
        <v>348</v>
      </c>
      <c r="C154" s="1" t="s">
        <v>26</v>
      </c>
      <c r="D154" s="1">
        <v>15400</v>
      </c>
      <c r="E154" s="1">
        <v>7938</v>
      </c>
      <c r="F154" s="1">
        <v>0</v>
      </c>
      <c r="G154" s="1">
        <v>2739</v>
      </c>
      <c r="H154" s="1">
        <v>75</v>
      </c>
      <c r="I154" s="1">
        <v>877</v>
      </c>
      <c r="J154" s="1">
        <v>1694</v>
      </c>
      <c r="K154" s="1">
        <v>4064</v>
      </c>
      <c r="L154" s="1">
        <v>19828</v>
      </c>
      <c r="M154" s="1">
        <v>53</v>
      </c>
      <c r="N154" s="1">
        <v>899</v>
      </c>
      <c r="O154" s="1">
        <v>0</v>
      </c>
      <c r="P154" s="1">
        <v>56</v>
      </c>
      <c r="Q154" s="1">
        <v>88</v>
      </c>
      <c r="R154" s="1">
        <v>86</v>
      </c>
      <c r="S154" s="1">
        <v>2623</v>
      </c>
      <c r="T154" s="1">
        <v>2916</v>
      </c>
      <c r="U154" s="1">
        <v>149</v>
      </c>
      <c r="V154" s="1">
        <v>21496</v>
      </c>
      <c r="W154" s="1">
        <v>4</v>
      </c>
      <c r="X154" s="1">
        <v>1444</v>
      </c>
      <c r="Y154" s="1">
        <v>3338</v>
      </c>
      <c r="Z154" s="1">
        <v>168</v>
      </c>
      <c r="AA154" s="1">
        <v>5524</v>
      </c>
      <c r="AB154" s="1">
        <v>28</v>
      </c>
      <c r="AC154" s="1">
        <v>1495</v>
      </c>
      <c r="AD154" s="1">
        <v>137</v>
      </c>
      <c r="AE154" s="1">
        <v>39889</v>
      </c>
      <c r="AF154" s="1">
        <v>672</v>
      </c>
      <c r="AG154" s="1">
        <v>157</v>
      </c>
      <c r="AH154" s="1">
        <v>3209</v>
      </c>
      <c r="AI154" s="1">
        <v>0</v>
      </c>
      <c r="AJ154" s="1">
        <v>42</v>
      </c>
      <c r="AK154" s="1">
        <v>0</v>
      </c>
      <c r="AL154" s="1">
        <v>0</v>
      </c>
      <c r="AM154" s="1">
        <v>8441</v>
      </c>
      <c r="AN154" s="1">
        <v>0</v>
      </c>
      <c r="AO154" s="1">
        <v>1</v>
      </c>
      <c r="AP154" s="1">
        <v>1330</v>
      </c>
      <c r="AQ154" s="1">
        <v>6793</v>
      </c>
      <c r="AR154" s="1">
        <v>40</v>
      </c>
      <c r="AS154" s="1">
        <v>0</v>
      </c>
      <c r="AT154" s="1">
        <v>713</v>
      </c>
      <c r="AU154" s="1">
        <v>3047</v>
      </c>
      <c r="AV154" s="1">
        <v>2713</v>
      </c>
      <c r="AW154" s="1">
        <v>1716</v>
      </c>
      <c r="AX154" s="1">
        <v>30646</v>
      </c>
      <c r="AY154" s="1">
        <v>0</v>
      </c>
      <c r="AZ154" s="1">
        <v>1264</v>
      </c>
      <c r="BA154" s="1">
        <v>132685</v>
      </c>
      <c r="BB154" s="1">
        <v>11</v>
      </c>
      <c r="BC154" s="1">
        <v>73</v>
      </c>
      <c r="BD154" s="1">
        <v>638</v>
      </c>
      <c r="BE154" s="1">
        <v>38036</v>
      </c>
      <c r="BF154" s="1">
        <v>12585</v>
      </c>
      <c r="BG154" s="1">
        <v>4891</v>
      </c>
      <c r="BH154" s="1">
        <v>7677</v>
      </c>
      <c r="BI154" s="1">
        <v>0</v>
      </c>
      <c r="BJ154" s="1">
        <v>315</v>
      </c>
      <c r="BK154" s="1">
        <v>17308</v>
      </c>
      <c r="BL154" s="1">
        <v>102823</v>
      </c>
      <c r="BM154" s="1">
        <v>696</v>
      </c>
      <c r="BN154" s="1">
        <v>10101</v>
      </c>
      <c r="BO154" s="1">
        <v>0</v>
      </c>
      <c r="BP154" s="1">
        <v>702</v>
      </c>
      <c r="BQ154" s="1">
        <v>3047</v>
      </c>
      <c r="BR154" s="1">
        <v>0</v>
      </c>
      <c r="BS154" s="1">
        <v>9183</v>
      </c>
      <c r="BT154" s="1">
        <v>1880</v>
      </c>
      <c r="BU154" s="1">
        <v>34</v>
      </c>
      <c r="BV154" s="1">
        <v>29</v>
      </c>
      <c r="BW154" s="1">
        <v>4339</v>
      </c>
      <c r="BX154" s="1">
        <v>139</v>
      </c>
      <c r="BY154" s="1">
        <v>0</v>
      </c>
      <c r="BZ154" s="1">
        <v>575</v>
      </c>
      <c r="CA154" s="1">
        <v>1144</v>
      </c>
      <c r="CB154" s="1">
        <v>220</v>
      </c>
      <c r="CC154" s="1">
        <v>3307</v>
      </c>
      <c r="CD154" s="1">
        <v>0</v>
      </c>
      <c r="CE154" s="1">
        <v>787</v>
      </c>
      <c r="CF154" s="1">
        <v>482</v>
      </c>
      <c r="CG154" s="1">
        <v>10713</v>
      </c>
      <c r="CH154" s="1">
        <v>0</v>
      </c>
      <c r="CI154" s="1">
        <v>0</v>
      </c>
      <c r="CJ154" s="1">
        <v>3498</v>
      </c>
      <c r="CK154" s="1">
        <v>0</v>
      </c>
      <c r="CL154" s="1">
        <v>850</v>
      </c>
      <c r="CM154" s="1">
        <v>20783</v>
      </c>
      <c r="CN154" s="1">
        <v>3458</v>
      </c>
      <c r="CO154" s="1">
        <v>430</v>
      </c>
      <c r="CP154" s="1">
        <v>128</v>
      </c>
      <c r="CQ154" s="1">
        <v>0</v>
      </c>
      <c r="CR154" s="1">
        <v>110</v>
      </c>
      <c r="CS154" s="1">
        <v>165</v>
      </c>
      <c r="CT154" s="1">
        <v>0</v>
      </c>
      <c r="CU154" s="1">
        <v>0</v>
      </c>
      <c r="CV154" s="1">
        <v>5131</v>
      </c>
      <c r="CW154" s="1">
        <v>28773</v>
      </c>
      <c r="CX154" s="1">
        <v>586</v>
      </c>
      <c r="CY154" s="1">
        <v>0</v>
      </c>
      <c r="CZ154" s="1">
        <v>4159</v>
      </c>
      <c r="DA154" s="1">
        <v>9626</v>
      </c>
      <c r="DB154" s="1">
        <v>1076</v>
      </c>
      <c r="DC154" s="1">
        <v>412</v>
      </c>
      <c r="DD154" s="1">
        <v>21401</v>
      </c>
      <c r="DE154" s="1">
        <v>0</v>
      </c>
      <c r="DF154" s="1">
        <v>22101</v>
      </c>
      <c r="DG154" s="1">
        <v>4885</v>
      </c>
      <c r="DH154" s="1">
        <v>224</v>
      </c>
      <c r="DI154" s="1">
        <v>182</v>
      </c>
      <c r="DJ154" s="1">
        <v>0</v>
      </c>
      <c r="DK154" s="1">
        <v>26290</v>
      </c>
      <c r="DL154" s="1">
        <v>266</v>
      </c>
      <c r="DM154" s="1">
        <v>15215</v>
      </c>
      <c r="DN154" s="1">
        <v>80210</v>
      </c>
      <c r="DO154" s="1">
        <v>185492</v>
      </c>
      <c r="DP154" s="1">
        <v>4417</v>
      </c>
      <c r="DQ154" s="1">
        <v>85024</v>
      </c>
      <c r="DR154" s="1">
        <v>2690</v>
      </c>
      <c r="DS154" s="1">
        <v>32426</v>
      </c>
      <c r="DT154" s="1">
        <v>0</v>
      </c>
      <c r="DU154" s="1">
        <v>20400</v>
      </c>
      <c r="DV154" s="1">
        <v>8832</v>
      </c>
      <c r="DW154" s="1">
        <v>4423</v>
      </c>
      <c r="DX154" s="1">
        <v>154786</v>
      </c>
      <c r="DY154" s="1">
        <v>7933</v>
      </c>
      <c r="DZ154" s="1">
        <v>57723</v>
      </c>
      <c r="EA154" s="1">
        <v>7280</v>
      </c>
      <c r="EB154" s="1">
        <v>3107</v>
      </c>
      <c r="EC154" s="1">
        <v>6476</v>
      </c>
      <c r="ED154" s="1">
        <v>8575</v>
      </c>
      <c r="EE154" s="1">
        <v>44745</v>
      </c>
      <c r="EF154" s="1">
        <v>2932</v>
      </c>
      <c r="EG154" s="1">
        <v>7057</v>
      </c>
      <c r="EH154" s="1">
        <v>327118</v>
      </c>
      <c r="EI154" s="1">
        <v>10016</v>
      </c>
      <c r="EJ154" s="1">
        <v>32</v>
      </c>
      <c r="EK154" s="1">
        <v>0</v>
      </c>
      <c r="EL154" s="1">
        <v>44842</v>
      </c>
      <c r="EM154" s="1">
        <v>0</v>
      </c>
      <c r="EN154" s="1">
        <v>0</v>
      </c>
      <c r="EO154" s="1">
        <v>0</v>
      </c>
      <c r="EP154" s="1">
        <v>0</v>
      </c>
      <c r="EQ154" s="1">
        <v>0</v>
      </c>
      <c r="ER154" s="1">
        <v>6257</v>
      </c>
      <c r="ES154" s="1">
        <v>10251</v>
      </c>
      <c r="ET154" s="1">
        <v>81191</v>
      </c>
      <c r="EU154" s="1">
        <v>0</v>
      </c>
      <c r="EV154" s="1">
        <v>2668</v>
      </c>
      <c r="EW154" s="1">
        <v>19034</v>
      </c>
      <c r="EX154" s="1">
        <v>809</v>
      </c>
      <c r="EY154" s="1">
        <v>0</v>
      </c>
      <c r="EZ154" s="1">
        <v>0</v>
      </c>
      <c r="FA154" s="1">
        <v>15518</v>
      </c>
      <c r="FB154" s="1">
        <v>17</v>
      </c>
      <c r="FC154" s="1">
        <v>0</v>
      </c>
      <c r="FD154" s="1">
        <v>153166</v>
      </c>
      <c r="FE154" s="1">
        <v>0</v>
      </c>
      <c r="FF154" s="1">
        <v>14</v>
      </c>
      <c r="FG154" s="1">
        <v>162719</v>
      </c>
      <c r="FH154" s="1">
        <v>2628</v>
      </c>
      <c r="FI154" s="1">
        <v>2253</v>
      </c>
      <c r="FJ154" s="1">
        <v>27426</v>
      </c>
      <c r="FK154" s="1">
        <v>70448</v>
      </c>
      <c r="FL154" s="1">
        <v>0</v>
      </c>
      <c r="FM154" s="1">
        <v>0</v>
      </c>
      <c r="FN154" s="1">
        <v>0</v>
      </c>
      <c r="FO154" s="1">
        <v>14490</v>
      </c>
      <c r="FP154" s="1">
        <v>199753</v>
      </c>
      <c r="FQ154" s="1">
        <v>2003</v>
      </c>
      <c r="FR154" s="1">
        <v>20</v>
      </c>
      <c r="FS154" s="1">
        <v>1552</v>
      </c>
      <c r="FT154" s="1">
        <v>8323</v>
      </c>
      <c r="FU154" s="1">
        <v>29794</v>
      </c>
      <c r="FV154" s="1">
        <v>3</v>
      </c>
      <c r="FW154" s="1">
        <v>5048</v>
      </c>
      <c r="FX154" s="1">
        <v>3266</v>
      </c>
      <c r="FY154" s="1">
        <v>8380</v>
      </c>
      <c r="FZ154" s="1">
        <v>0</v>
      </c>
      <c r="GA154" s="1">
        <v>112216</v>
      </c>
      <c r="GB154" s="1">
        <v>2773744</v>
      </c>
      <c r="GC154" s="1">
        <v>3198845</v>
      </c>
      <c r="GD154" s="1">
        <v>70699</v>
      </c>
      <c r="GE154" s="1">
        <v>0</v>
      </c>
      <c r="GF154" s="1">
        <v>0</v>
      </c>
      <c r="GG154" s="1">
        <v>0</v>
      </c>
      <c r="GH154" s="1">
        <v>2267758</v>
      </c>
      <c r="GI154" s="1">
        <v>5537302</v>
      </c>
      <c r="GJ154" s="24">
        <v>8311046</v>
      </c>
      <c r="GK154" s="1">
        <v>0</v>
      </c>
      <c r="GL154" s="1">
        <v>0</v>
      </c>
      <c r="GM154" s="1">
        <v>0</v>
      </c>
      <c r="GN154" s="1">
        <v>0</v>
      </c>
      <c r="GO154" s="1">
        <v>0</v>
      </c>
      <c r="GP154" s="1">
        <v>0</v>
      </c>
      <c r="GQ154" s="1">
        <v>0</v>
      </c>
      <c r="GR154" s="1">
        <v>0</v>
      </c>
      <c r="GS154" s="1">
        <v>0</v>
      </c>
      <c r="GT154" s="1">
        <v>8311046</v>
      </c>
      <c r="GU154" s="1">
        <v>8311046</v>
      </c>
    </row>
    <row r="155" spans="1:203">
      <c r="A155" s="205"/>
      <c r="B155" s="2" t="s">
        <v>349</v>
      </c>
      <c r="C155" s="1" t="s">
        <v>27</v>
      </c>
      <c r="D155" s="1">
        <v>804114</v>
      </c>
      <c r="E155" s="1">
        <v>79483</v>
      </c>
      <c r="F155" s="1">
        <v>0</v>
      </c>
      <c r="G155" s="1">
        <v>140828</v>
      </c>
      <c r="H155" s="1">
        <v>425</v>
      </c>
      <c r="I155" s="1">
        <v>2313</v>
      </c>
      <c r="J155" s="1">
        <v>1371824</v>
      </c>
      <c r="K155" s="1">
        <v>877076</v>
      </c>
      <c r="L155" s="1">
        <v>151492</v>
      </c>
      <c r="M155" s="1">
        <v>21</v>
      </c>
      <c r="N155" s="1">
        <v>4602</v>
      </c>
      <c r="O155" s="1">
        <v>0</v>
      </c>
      <c r="P155" s="1">
        <v>46</v>
      </c>
      <c r="Q155" s="1">
        <v>1399</v>
      </c>
      <c r="R155" s="1">
        <v>5441</v>
      </c>
      <c r="S155" s="1">
        <v>407376</v>
      </c>
      <c r="T155" s="1">
        <v>152094</v>
      </c>
      <c r="U155" s="1">
        <v>267184</v>
      </c>
      <c r="V155" s="1">
        <v>176863</v>
      </c>
      <c r="W155" s="1">
        <v>6317</v>
      </c>
      <c r="X155" s="1">
        <v>99217</v>
      </c>
      <c r="Y155" s="1">
        <v>62133</v>
      </c>
      <c r="Z155" s="1">
        <v>0</v>
      </c>
      <c r="AA155" s="1">
        <v>42124</v>
      </c>
      <c r="AB155" s="1">
        <v>75917</v>
      </c>
      <c r="AC155" s="1">
        <v>0</v>
      </c>
      <c r="AD155" s="1">
        <v>0</v>
      </c>
      <c r="AE155" s="1">
        <v>18923</v>
      </c>
      <c r="AF155" s="1">
        <v>3251</v>
      </c>
      <c r="AG155" s="1">
        <v>5861</v>
      </c>
      <c r="AH155" s="1">
        <v>347330</v>
      </c>
      <c r="AI155" s="1">
        <v>0</v>
      </c>
      <c r="AJ155" s="1">
        <v>30</v>
      </c>
      <c r="AK155" s="1">
        <v>0</v>
      </c>
      <c r="AL155" s="1">
        <v>63249</v>
      </c>
      <c r="AM155" s="1">
        <v>0</v>
      </c>
      <c r="AN155" s="1">
        <v>0</v>
      </c>
      <c r="AO155" s="1">
        <v>1708</v>
      </c>
      <c r="AP155" s="1">
        <v>8172</v>
      </c>
      <c r="AQ155" s="1">
        <v>48746</v>
      </c>
      <c r="AR155" s="1">
        <v>22030</v>
      </c>
      <c r="AS155" s="1">
        <v>725389</v>
      </c>
      <c r="AT155" s="1">
        <v>54126</v>
      </c>
      <c r="AU155" s="1">
        <v>116089</v>
      </c>
      <c r="AV155" s="1">
        <v>157802</v>
      </c>
      <c r="AW155" s="1">
        <v>181832</v>
      </c>
      <c r="AX155" s="1">
        <v>26076</v>
      </c>
      <c r="AY155" s="1">
        <v>12836</v>
      </c>
      <c r="AZ155" s="1">
        <v>625050</v>
      </c>
      <c r="BA155" s="1">
        <v>59478</v>
      </c>
      <c r="BB155" s="1">
        <v>0</v>
      </c>
      <c r="BC155" s="1">
        <v>206449</v>
      </c>
      <c r="BD155" s="1">
        <v>314776</v>
      </c>
      <c r="BE155" s="1">
        <v>129478</v>
      </c>
      <c r="BF155" s="1">
        <v>52360</v>
      </c>
      <c r="BG155" s="1">
        <v>9361</v>
      </c>
      <c r="BH155" s="1">
        <v>194700</v>
      </c>
      <c r="BI155" s="1">
        <v>4766</v>
      </c>
      <c r="BJ155" s="1">
        <v>28975</v>
      </c>
      <c r="BK155" s="1">
        <v>162137</v>
      </c>
      <c r="BL155" s="1">
        <v>13585</v>
      </c>
      <c r="BM155" s="1">
        <v>18555</v>
      </c>
      <c r="BN155" s="1">
        <v>274852</v>
      </c>
      <c r="BO155" s="1">
        <v>185175</v>
      </c>
      <c r="BP155" s="1">
        <v>3701</v>
      </c>
      <c r="BQ155" s="1">
        <v>6036</v>
      </c>
      <c r="BR155" s="1">
        <v>51572</v>
      </c>
      <c r="BS155" s="1">
        <v>118867</v>
      </c>
      <c r="BT155" s="1">
        <v>3753</v>
      </c>
      <c r="BU155" s="1">
        <v>149681</v>
      </c>
      <c r="BV155" s="1">
        <v>69396</v>
      </c>
      <c r="BW155" s="1">
        <v>1531873</v>
      </c>
      <c r="BX155" s="1">
        <v>9475</v>
      </c>
      <c r="BY155" s="1">
        <v>4260</v>
      </c>
      <c r="BZ155" s="1">
        <v>10702</v>
      </c>
      <c r="CA155" s="1">
        <v>33446</v>
      </c>
      <c r="CB155" s="1">
        <v>81154</v>
      </c>
      <c r="CC155" s="1">
        <v>76210</v>
      </c>
      <c r="CD155" s="1">
        <v>58544</v>
      </c>
      <c r="CE155" s="1">
        <v>188755</v>
      </c>
      <c r="CF155" s="1">
        <v>175989</v>
      </c>
      <c r="CG155" s="1">
        <v>115064</v>
      </c>
      <c r="CH155" s="1">
        <v>176777</v>
      </c>
      <c r="CI155" s="1">
        <v>496459</v>
      </c>
      <c r="CJ155" s="1">
        <v>281071</v>
      </c>
      <c r="CK155" s="1">
        <v>506751</v>
      </c>
      <c r="CL155" s="1">
        <v>113624</v>
      </c>
      <c r="CM155" s="1">
        <v>429067</v>
      </c>
      <c r="CN155" s="1">
        <v>121702</v>
      </c>
      <c r="CO155" s="1">
        <v>51833</v>
      </c>
      <c r="CP155" s="1">
        <v>702</v>
      </c>
      <c r="CQ155" s="1">
        <v>62059</v>
      </c>
      <c r="CR155" s="1">
        <v>96316</v>
      </c>
      <c r="CS155" s="1">
        <v>70079</v>
      </c>
      <c r="CT155" s="1">
        <v>150248</v>
      </c>
      <c r="CU155" s="1">
        <v>70211</v>
      </c>
      <c r="CV155" s="1">
        <v>159090</v>
      </c>
      <c r="CW155" s="1">
        <v>1147225</v>
      </c>
      <c r="CX155" s="1">
        <v>113965</v>
      </c>
      <c r="CY155" s="1">
        <v>179915</v>
      </c>
      <c r="CZ155" s="1">
        <v>98588</v>
      </c>
      <c r="DA155" s="1">
        <v>218893</v>
      </c>
      <c r="DB155" s="1">
        <v>164001</v>
      </c>
      <c r="DC155" s="1">
        <v>20286</v>
      </c>
      <c r="DD155" s="1">
        <v>32788</v>
      </c>
      <c r="DE155" s="1">
        <v>76224</v>
      </c>
      <c r="DF155" s="1">
        <v>13452</v>
      </c>
      <c r="DG155" s="1">
        <v>234736</v>
      </c>
      <c r="DH155" s="1">
        <v>87594</v>
      </c>
      <c r="DI155" s="1">
        <v>741454</v>
      </c>
      <c r="DJ155" s="1">
        <v>390661</v>
      </c>
      <c r="DK155" s="1">
        <v>28766</v>
      </c>
      <c r="DL155" s="1">
        <v>30990</v>
      </c>
      <c r="DM155" s="1">
        <v>82824</v>
      </c>
      <c r="DN155" s="1">
        <v>694271</v>
      </c>
      <c r="DO155" s="1">
        <v>1305787</v>
      </c>
      <c r="DP155" s="1">
        <v>22533</v>
      </c>
      <c r="DQ155" s="1">
        <v>954911</v>
      </c>
      <c r="DR155" s="1">
        <v>80921</v>
      </c>
      <c r="DS155" s="1">
        <v>92444</v>
      </c>
      <c r="DT155" s="1">
        <v>30105</v>
      </c>
      <c r="DU155" s="1">
        <v>311692</v>
      </c>
      <c r="DV155" s="1">
        <v>393149</v>
      </c>
      <c r="DW155" s="1">
        <v>0</v>
      </c>
      <c r="DX155" s="1">
        <v>1879937</v>
      </c>
      <c r="DY155" s="1">
        <v>76926</v>
      </c>
      <c r="DZ155" s="1">
        <v>603432</v>
      </c>
      <c r="EA155" s="1">
        <v>44083</v>
      </c>
      <c r="EB155" s="1">
        <v>231383</v>
      </c>
      <c r="EC155" s="1">
        <v>14422</v>
      </c>
      <c r="ED155" s="1">
        <v>21428</v>
      </c>
      <c r="EE155" s="1">
        <v>967383</v>
      </c>
      <c r="EF155" s="1">
        <v>28702</v>
      </c>
      <c r="EG155" s="1">
        <v>375716</v>
      </c>
      <c r="EH155" s="1">
        <v>660416</v>
      </c>
      <c r="EI155" s="1">
        <v>617596</v>
      </c>
      <c r="EJ155" s="1">
        <v>16344</v>
      </c>
      <c r="EK155" s="1">
        <v>189656</v>
      </c>
      <c r="EL155" s="1">
        <v>420506</v>
      </c>
      <c r="EM155" s="1">
        <v>8811</v>
      </c>
      <c r="EN155" s="1">
        <v>183724</v>
      </c>
      <c r="EO155" s="1">
        <v>0</v>
      </c>
      <c r="EP155" s="1">
        <v>16293</v>
      </c>
      <c r="EQ155" s="1">
        <v>321451</v>
      </c>
      <c r="ER155" s="1">
        <v>3025385</v>
      </c>
      <c r="ES155" s="1">
        <v>6349685</v>
      </c>
      <c r="ET155" s="1">
        <v>343290</v>
      </c>
      <c r="EU155" s="1">
        <v>533606</v>
      </c>
      <c r="EV155" s="1">
        <v>0</v>
      </c>
      <c r="EW155" s="1">
        <v>749629</v>
      </c>
      <c r="EX155" s="1">
        <v>449628</v>
      </c>
      <c r="EY155" s="1">
        <v>27398</v>
      </c>
      <c r="EZ155" s="1">
        <v>173417</v>
      </c>
      <c r="FA155" s="1">
        <v>144475</v>
      </c>
      <c r="FB155" s="1">
        <v>5652</v>
      </c>
      <c r="FC155" s="1">
        <v>371639</v>
      </c>
      <c r="FD155" s="1">
        <v>1964912</v>
      </c>
      <c r="FE155" s="1">
        <v>32004</v>
      </c>
      <c r="FF155" s="1">
        <v>401418</v>
      </c>
      <c r="FG155" s="1">
        <v>1849668</v>
      </c>
      <c r="FH155" s="1">
        <v>1900817</v>
      </c>
      <c r="FI155" s="1">
        <v>556989</v>
      </c>
      <c r="FJ155" s="1">
        <v>1726506</v>
      </c>
      <c r="FK155" s="1">
        <v>3989706</v>
      </c>
      <c r="FL155" s="1">
        <v>0</v>
      </c>
      <c r="FM155" s="1">
        <v>55908</v>
      </c>
      <c r="FN155" s="1">
        <v>3866990</v>
      </c>
      <c r="FO155" s="1">
        <v>1328058</v>
      </c>
      <c r="FP155" s="1">
        <v>136271</v>
      </c>
      <c r="FQ155" s="1">
        <v>193166</v>
      </c>
      <c r="FR155" s="1">
        <v>103572</v>
      </c>
      <c r="FS155" s="1">
        <v>140845</v>
      </c>
      <c r="FT155" s="1">
        <v>4826</v>
      </c>
      <c r="FU155" s="1">
        <v>899767</v>
      </c>
      <c r="FV155" s="1">
        <v>285</v>
      </c>
      <c r="FW155" s="1">
        <v>192436</v>
      </c>
      <c r="FX155" s="1">
        <v>373728</v>
      </c>
      <c r="FY155" s="1">
        <v>842930</v>
      </c>
      <c r="FZ155" s="1">
        <v>0</v>
      </c>
      <c r="GA155" s="1">
        <v>4610137</v>
      </c>
      <c r="GB155" s="1">
        <v>65847030</v>
      </c>
      <c r="GC155" s="1">
        <v>187079024</v>
      </c>
      <c r="GD155" s="1">
        <v>6302378</v>
      </c>
      <c r="GE155" s="1">
        <v>0</v>
      </c>
      <c r="GF155" s="1">
        <v>0</v>
      </c>
      <c r="GG155" s="1">
        <v>0</v>
      </c>
      <c r="GH155" s="1">
        <v>95066083</v>
      </c>
      <c r="GI155" s="1">
        <v>288447485</v>
      </c>
      <c r="GJ155" s="24">
        <v>354294515</v>
      </c>
      <c r="GK155" s="1">
        <v>0</v>
      </c>
      <c r="GL155" s="1">
        <v>0</v>
      </c>
      <c r="GM155" s="1">
        <v>0</v>
      </c>
      <c r="GN155" s="1">
        <v>0</v>
      </c>
      <c r="GO155" s="1">
        <v>0</v>
      </c>
      <c r="GP155" s="1">
        <v>0</v>
      </c>
      <c r="GQ155" s="1">
        <v>0</v>
      </c>
      <c r="GR155" s="1">
        <v>0</v>
      </c>
      <c r="GS155" s="1">
        <v>0</v>
      </c>
      <c r="GT155" s="1">
        <v>354294515</v>
      </c>
      <c r="GU155" s="1">
        <v>354294515</v>
      </c>
    </row>
    <row r="156" spans="1:203">
      <c r="A156" s="205"/>
      <c r="B156" s="2" t="s">
        <v>350</v>
      </c>
      <c r="C156" s="1" t="s">
        <v>28</v>
      </c>
      <c r="D156" s="1">
        <v>456584</v>
      </c>
      <c r="E156" s="1">
        <v>415210</v>
      </c>
      <c r="F156" s="1">
        <v>255</v>
      </c>
      <c r="G156" s="1">
        <v>284151</v>
      </c>
      <c r="H156" s="1">
        <v>16523</v>
      </c>
      <c r="I156" s="1">
        <v>20124</v>
      </c>
      <c r="J156" s="1">
        <v>959875</v>
      </c>
      <c r="K156" s="1">
        <v>716638</v>
      </c>
      <c r="L156" s="1">
        <v>1028413</v>
      </c>
      <c r="M156" s="1">
        <v>26114</v>
      </c>
      <c r="N156" s="1">
        <v>564746</v>
      </c>
      <c r="O156" s="1">
        <v>4</v>
      </c>
      <c r="P156" s="1">
        <v>163</v>
      </c>
      <c r="Q156" s="1">
        <v>23075</v>
      </c>
      <c r="R156" s="1">
        <v>20126</v>
      </c>
      <c r="S156" s="1">
        <v>496853</v>
      </c>
      <c r="T156" s="1">
        <v>267926</v>
      </c>
      <c r="U156" s="1">
        <v>117892</v>
      </c>
      <c r="V156" s="1">
        <v>183885</v>
      </c>
      <c r="W156" s="1">
        <v>11727</v>
      </c>
      <c r="X156" s="1">
        <v>430948</v>
      </c>
      <c r="Y156" s="1">
        <v>187666</v>
      </c>
      <c r="Z156" s="1">
        <v>7135</v>
      </c>
      <c r="AA156" s="1">
        <v>29481</v>
      </c>
      <c r="AB156" s="1">
        <v>12247</v>
      </c>
      <c r="AC156" s="1">
        <v>26204</v>
      </c>
      <c r="AD156" s="1">
        <v>2191</v>
      </c>
      <c r="AE156" s="1">
        <v>636718</v>
      </c>
      <c r="AF156" s="1">
        <v>82487</v>
      </c>
      <c r="AG156" s="1">
        <v>2650457</v>
      </c>
      <c r="AH156" s="1">
        <v>268058</v>
      </c>
      <c r="AI156" s="1">
        <v>184</v>
      </c>
      <c r="AJ156" s="1">
        <v>352</v>
      </c>
      <c r="AK156" s="1">
        <v>241</v>
      </c>
      <c r="AL156" s="1">
        <v>114184</v>
      </c>
      <c r="AM156" s="1">
        <v>20223</v>
      </c>
      <c r="AN156" s="1">
        <v>30281</v>
      </c>
      <c r="AO156" s="1">
        <v>18240</v>
      </c>
      <c r="AP156" s="1">
        <v>21696</v>
      </c>
      <c r="AQ156" s="1">
        <v>330391</v>
      </c>
      <c r="AR156" s="1">
        <v>2371864</v>
      </c>
      <c r="AS156" s="1">
        <v>1848585</v>
      </c>
      <c r="AT156" s="1">
        <v>181263</v>
      </c>
      <c r="AU156" s="1">
        <v>610320</v>
      </c>
      <c r="AV156" s="1">
        <v>773049</v>
      </c>
      <c r="AW156" s="1">
        <v>1858745</v>
      </c>
      <c r="AX156" s="1">
        <v>1393583</v>
      </c>
      <c r="AY156" s="1">
        <v>42837</v>
      </c>
      <c r="AZ156" s="1">
        <v>1491378</v>
      </c>
      <c r="BA156" s="1">
        <v>1165964</v>
      </c>
      <c r="BB156" s="1">
        <v>4470</v>
      </c>
      <c r="BC156" s="1">
        <v>119113</v>
      </c>
      <c r="BD156" s="1">
        <v>304572</v>
      </c>
      <c r="BE156" s="1">
        <v>227627</v>
      </c>
      <c r="BF156" s="1">
        <v>2424921</v>
      </c>
      <c r="BG156" s="1">
        <v>59933</v>
      </c>
      <c r="BH156" s="1">
        <v>129462</v>
      </c>
      <c r="BI156" s="1">
        <v>263162</v>
      </c>
      <c r="BJ156" s="1">
        <v>79611</v>
      </c>
      <c r="BK156" s="1">
        <v>358779</v>
      </c>
      <c r="BL156" s="1">
        <v>314137</v>
      </c>
      <c r="BM156" s="1">
        <v>536885</v>
      </c>
      <c r="BN156" s="1">
        <v>1227633</v>
      </c>
      <c r="BO156" s="1">
        <v>1585851</v>
      </c>
      <c r="BP156" s="1">
        <v>8512</v>
      </c>
      <c r="BQ156" s="1">
        <v>186288</v>
      </c>
      <c r="BR156" s="1">
        <v>425042</v>
      </c>
      <c r="BS156" s="1">
        <v>195364</v>
      </c>
      <c r="BT156" s="1">
        <v>95163</v>
      </c>
      <c r="BU156" s="1">
        <v>397235</v>
      </c>
      <c r="BV156" s="1">
        <v>95204</v>
      </c>
      <c r="BW156" s="1">
        <v>2442709</v>
      </c>
      <c r="BX156" s="1">
        <v>54513</v>
      </c>
      <c r="BY156" s="1">
        <v>23183</v>
      </c>
      <c r="BZ156" s="1">
        <v>111156</v>
      </c>
      <c r="CA156" s="1">
        <v>140373</v>
      </c>
      <c r="CB156" s="1">
        <v>487651</v>
      </c>
      <c r="CC156" s="1">
        <v>1372767</v>
      </c>
      <c r="CD156" s="1">
        <v>960134</v>
      </c>
      <c r="CE156" s="1">
        <v>296456</v>
      </c>
      <c r="CF156" s="1">
        <v>1100147</v>
      </c>
      <c r="CG156" s="1">
        <v>1046957</v>
      </c>
      <c r="CH156" s="1">
        <v>710220</v>
      </c>
      <c r="CI156" s="1">
        <v>2788059</v>
      </c>
      <c r="CJ156" s="1">
        <v>639218</v>
      </c>
      <c r="CK156" s="1">
        <v>2005272</v>
      </c>
      <c r="CL156" s="1">
        <v>446743</v>
      </c>
      <c r="CM156" s="1">
        <v>1390116</v>
      </c>
      <c r="CN156" s="1">
        <v>477390</v>
      </c>
      <c r="CO156" s="1">
        <v>396501</v>
      </c>
      <c r="CP156" s="1">
        <v>4783</v>
      </c>
      <c r="CQ156" s="1">
        <v>320551</v>
      </c>
      <c r="CR156" s="1">
        <v>1537835</v>
      </c>
      <c r="CS156" s="1">
        <v>145704</v>
      </c>
      <c r="CT156" s="1">
        <v>788806</v>
      </c>
      <c r="CU156" s="1">
        <v>2543195</v>
      </c>
      <c r="CV156" s="1">
        <v>1047764</v>
      </c>
      <c r="CW156" s="1">
        <v>2485739</v>
      </c>
      <c r="CX156" s="1">
        <v>463058</v>
      </c>
      <c r="CY156" s="1">
        <v>1961123</v>
      </c>
      <c r="CZ156" s="1">
        <v>620205</v>
      </c>
      <c r="DA156" s="1">
        <v>292947</v>
      </c>
      <c r="DB156" s="1">
        <v>919578</v>
      </c>
      <c r="DC156" s="1">
        <v>996866</v>
      </c>
      <c r="DD156" s="1">
        <v>465686</v>
      </c>
      <c r="DE156" s="1">
        <v>430710</v>
      </c>
      <c r="DF156" s="1">
        <v>185589</v>
      </c>
      <c r="DG156" s="1">
        <v>364888</v>
      </c>
      <c r="DH156" s="1">
        <v>311804</v>
      </c>
      <c r="DI156" s="1">
        <v>896886</v>
      </c>
      <c r="DJ156" s="1">
        <v>259750</v>
      </c>
      <c r="DK156" s="1">
        <v>544293</v>
      </c>
      <c r="DL156" s="1">
        <v>295120</v>
      </c>
      <c r="DM156" s="1">
        <v>119730</v>
      </c>
      <c r="DN156" s="1">
        <v>2439671</v>
      </c>
      <c r="DO156" s="1">
        <v>8516090</v>
      </c>
      <c r="DP156" s="1">
        <v>455603</v>
      </c>
      <c r="DQ156" s="1">
        <v>4354487</v>
      </c>
      <c r="DR156" s="1">
        <v>212739</v>
      </c>
      <c r="DS156" s="1">
        <v>616274</v>
      </c>
      <c r="DT156" s="1">
        <v>162754</v>
      </c>
      <c r="DU156" s="1">
        <v>757916</v>
      </c>
      <c r="DV156" s="1">
        <v>333137</v>
      </c>
      <c r="DW156" s="1">
        <v>30240</v>
      </c>
      <c r="DX156" s="1">
        <v>3408504</v>
      </c>
      <c r="DY156" s="1">
        <v>961047</v>
      </c>
      <c r="DZ156" s="1">
        <v>394012</v>
      </c>
      <c r="EA156" s="1">
        <v>196750</v>
      </c>
      <c r="EB156" s="1">
        <v>319100</v>
      </c>
      <c r="EC156" s="1">
        <v>384487</v>
      </c>
      <c r="ED156" s="1">
        <v>367713</v>
      </c>
      <c r="EE156" s="1">
        <v>1126171</v>
      </c>
      <c r="EF156" s="1">
        <v>220046</v>
      </c>
      <c r="EG156" s="1">
        <v>1163923</v>
      </c>
      <c r="EH156" s="1">
        <v>2584829</v>
      </c>
      <c r="EI156" s="1">
        <v>0</v>
      </c>
      <c r="EJ156" s="1">
        <v>125834</v>
      </c>
      <c r="EK156" s="1">
        <v>13396201</v>
      </c>
      <c r="EL156" s="1">
        <v>14407493</v>
      </c>
      <c r="EM156" s="1">
        <v>1221777</v>
      </c>
      <c r="EN156" s="1">
        <v>31320187</v>
      </c>
      <c r="EO156" s="1">
        <v>5633338</v>
      </c>
      <c r="EP156" s="1">
        <v>192467</v>
      </c>
      <c r="EQ156" s="1">
        <v>3458102</v>
      </c>
      <c r="ER156" s="1">
        <v>703983</v>
      </c>
      <c r="ES156" s="1">
        <v>567447</v>
      </c>
      <c r="ET156" s="1">
        <v>5383997</v>
      </c>
      <c r="EU156" s="1">
        <v>2003698</v>
      </c>
      <c r="EV156" s="1">
        <v>43723</v>
      </c>
      <c r="EW156" s="1">
        <v>856060</v>
      </c>
      <c r="EX156" s="1">
        <v>622204</v>
      </c>
      <c r="EY156" s="1">
        <v>16886</v>
      </c>
      <c r="EZ156" s="1">
        <v>150338</v>
      </c>
      <c r="FA156" s="1">
        <v>789799</v>
      </c>
      <c r="FB156" s="1">
        <v>6279</v>
      </c>
      <c r="FC156" s="1">
        <v>0</v>
      </c>
      <c r="FD156" s="1">
        <v>78506</v>
      </c>
      <c r="FE156" s="1">
        <v>8627</v>
      </c>
      <c r="FF156" s="1">
        <v>99300</v>
      </c>
      <c r="FG156" s="1">
        <v>1055421</v>
      </c>
      <c r="FH156" s="1">
        <v>56750</v>
      </c>
      <c r="FI156" s="1">
        <v>8405</v>
      </c>
      <c r="FJ156" s="1">
        <v>103045</v>
      </c>
      <c r="FK156" s="1">
        <v>1195457</v>
      </c>
      <c r="FL156" s="1">
        <v>0</v>
      </c>
      <c r="FM156" s="1">
        <v>87680</v>
      </c>
      <c r="FN156" s="1">
        <v>762990</v>
      </c>
      <c r="FO156" s="1">
        <v>141887</v>
      </c>
      <c r="FP156" s="1">
        <v>0</v>
      </c>
      <c r="FQ156" s="1">
        <v>32530</v>
      </c>
      <c r="FR156" s="1">
        <v>73513</v>
      </c>
      <c r="FS156" s="1">
        <v>27911</v>
      </c>
      <c r="FT156" s="1">
        <v>4466</v>
      </c>
      <c r="FU156" s="1">
        <v>66639</v>
      </c>
      <c r="FV156" s="1">
        <v>49</v>
      </c>
      <c r="FW156" s="1">
        <v>207002</v>
      </c>
      <c r="FX156" s="1">
        <v>740309</v>
      </c>
      <c r="FY156" s="1">
        <v>917509</v>
      </c>
      <c r="FZ156" s="1">
        <v>0</v>
      </c>
      <c r="GA156" s="1">
        <v>1396790</v>
      </c>
      <c r="GB156" s="1">
        <v>183118487</v>
      </c>
      <c r="GC156" s="1">
        <v>29488822</v>
      </c>
      <c r="GD156" s="1">
        <v>1273178</v>
      </c>
      <c r="GE156" s="1">
        <v>10650332</v>
      </c>
      <c r="GF156" s="1">
        <v>-4444473</v>
      </c>
      <c r="GG156" s="1">
        <v>49529191</v>
      </c>
      <c r="GH156" s="1">
        <v>2502164</v>
      </c>
      <c r="GI156" s="1">
        <v>88999214</v>
      </c>
      <c r="GJ156" s="24">
        <v>272117701</v>
      </c>
      <c r="GK156" s="1">
        <v>0</v>
      </c>
      <c r="GL156" s="1">
        <v>0</v>
      </c>
      <c r="GM156" s="1">
        <v>0</v>
      </c>
      <c r="GN156" s="1">
        <v>0</v>
      </c>
      <c r="GO156" s="1">
        <v>0</v>
      </c>
      <c r="GP156" s="1">
        <v>0</v>
      </c>
      <c r="GQ156" s="1">
        <v>0</v>
      </c>
      <c r="GR156" s="1">
        <v>0</v>
      </c>
      <c r="GS156" s="1">
        <v>0</v>
      </c>
      <c r="GT156" s="1">
        <v>272117701</v>
      </c>
      <c r="GU156" s="1">
        <v>272117701</v>
      </c>
    </row>
    <row r="157" spans="1:203">
      <c r="A157" s="205"/>
      <c r="B157" s="2" t="s">
        <v>351</v>
      </c>
      <c r="C157" s="1" t="s">
        <v>66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154440</v>
      </c>
      <c r="K157" s="1">
        <v>14589</v>
      </c>
      <c r="L157" s="1">
        <v>0</v>
      </c>
      <c r="M157" s="1">
        <v>672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3171</v>
      </c>
      <c r="U157" s="1">
        <v>0</v>
      </c>
      <c r="V157" s="1">
        <v>39021</v>
      </c>
      <c r="W157" s="1">
        <v>0</v>
      </c>
      <c r="X157" s="1">
        <v>24225</v>
      </c>
      <c r="Y157" s="1">
        <v>299</v>
      </c>
      <c r="Z157" s="1">
        <v>0</v>
      </c>
      <c r="AA157" s="1">
        <v>8121</v>
      </c>
      <c r="AB157" s="1">
        <v>0</v>
      </c>
      <c r="AC157" s="1">
        <v>5654</v>
      </c>
      <c r="AD157" s="1">
        <v>0</v>
      </c>
      <c r="AE157" s="1">
        <v>0</v>
      </c>
      <c r="AF157" s="1">
        <v>0</v>
      </c>
      <c r="AG157" s="1">
        <v>0</v>
      </c>
      <c r="AH157" s="1">
        <v>200507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128</v>
      </c>
      <c r="AQ157" s="1">
        <v>331635</v>
      </c>
      <c r="AR157" s="1">
        <v>7941</v>
      </c>
      <c r="AS157" s="1">
        <v>68010</v>
      </c>
      <c r="AT157" s="1">
        <v>0</v>
      </c>
      <c r="AU157" s="1">
        <v>20764</v>
      </c>
      <c r="AV157" s="1">
        <v>18809</v>
      </c>
      <c r="AW157" s="1">
        <v>79881</v>
      </c>
      <c r="AX157" s="1">
        <v>20378</v>
      </c>
      <c r="AY157" s="1">
        <v>1122</v>
      </c>
      <c r="AZ157" s="1">
        <v>132781</v>
      </c>
      <c r="BA157" s="1">
        <v>54539</v>
      </c>
      <c r="BB157" s="1">
        <v>0</v>
      </c>
      <c r="BC157" s="1">
        <v>11802</v>
      </c>
      <c r="BD157" s="1">
        <v>33179</v>
      </c>
      <c r="BE157" s="1">
        <v>5434</v>
      </c>
      <c r="BF157" s="1">
        <v>110347</v>
      </c>
      <c r="BG157" s="1">
        <v>4269</v>
      </c>
      <c r="BH157" s="1">
        <v>5793</v>
      </c>
      <c r="BI157" s="1">
        <v>2150</v>
      </c>
      <c r="BJ157" s="1">
        <v>5648</v>
      </c>
      <c r="BK157" s="1">
        <v>61666</v>
      </c>
      <c r="BL157" s="1">
        <v>17087</v>
      </c>
      <c r="BM157" s="1">
        <v>16769</v>
      </c>
      <c r="BN157" s="1">
        <v>152399</v>
      </c>
      <c r="BO157" s="1">
        <v>279301</v>
      </c>
      <c r="BP157" s="1">
        <v>0</v>
      </c>
      <c r="BQ157" s="1">
        <v>0</v>
      </c>
      <c r="BR157" s="1">
        <v>56147</v>
      </c>
      <c r="BS157" s="1">
        <v>88659</v>
      </c>
      <c r="BT157" s="1">
        <v>1180</v>
      </c>
      <c r="BU157" s="1">
        <v>51733</v>
      </c>
      <c r="BV157" s="1">
        <v>30930</v>
      </c>
      <c r="BW157" s="1">
        <v>105678</v>
      </c>
      <c r="BX157" s="1">
        <v>2205</v>
      </c>
      <c r="BY157" s="1">
        <v>3449</v>
      </c>
      <c r="BZ157" s="1">
        <v>8752</v>
      </c>
      <c r="CA157" s="1">
        <v>18477</v>
      </c>
      <c r="CB157" s="1">
        <v>34100</v>
      </c>
      <c r="CC157" s="1">
        <v>60709</v>
      </c>
      <c r="CD157" s="1">
        <v>19581</v>
      </c>
      <c r="CE157" s="1">
        <v>38629</v>
      </c>
      <c r="CF157" s="1">
        <v>100409</v>
      </c>
      <c r="CG157" s="1">
        <v>140264</v>
      </c>
      <c r="CH157" s="1">
        <v>142768</v>
      </c>
      <c r="CI157" s="1">
        <v>127894</v>
      </c>
      <c r="CJ157" s="1">
        <v>50930</v>
      </c>
      <c r="CK157" s="1">
        <v>333112</v>
      </c>
      <c r="CL157" s="1">
        <v>16661</v>
      </c>
      <c r="CM157" s="1">
        <v>168824</v>
      </c>
      <c r="CN157" s="1">
        <v>164134</v>
      </c>
      <c r="CO157" s="1">
        <v>7607</v>
      </c>
      <c r="CP157" s="1">
        <v>135</v>
      </c>
      <c r="CQ157" s="1">
        <v>18062</v>
      </c>
      <c r="CR157" s="1">
        <v>83725</v>
      </c>
      <c r="CS157" s="1">
        <v>17148</v>
      </c>
      <c r="CT157" s="1">
        <v>18775</v>
      </c>
      <c r="CU157" s="1">
        <v>35097</v>
      </c>
      <c r="CV157" s="1">
        <v>49791</v>
      </c>
      <c r="CW157" s="1">
        <v>269968</v>
      </c>
      <c r="CX157" s="1">
        <v>24745</v>
      </c>
      <c r="CY157" s="1">
        <v>90604</v>
      </c>
      <c r="CZ157" s="1">
        <v>30370</v>
      </c>
      <c r="DA157" s="1">
        <v>281903</v>
      </c>
      <c r="DB157" s="1">
        <v>50358</v>
      </c>
      <c r="DC157" s="1">
        <v>46564</v>
      </c>
      <c r="DD157" s="1">
        <v>90418</v>
      </c>
      <c r="DE157" s="1">
        <v>45445</v>
      </c>
      <c r="DF157" s="1">
        <v>14882</v>
      </c>
      <c r="DG157" s="1">
        <v>23703</v>
      </c>
      <c r="DH157" s="1">
        <v>20565</v>
      </c>
      <c r="DI157" s="1">
        <v>137085</v>
      </c>
      <c r="DJ157" s="1">
        <v>163705</v>
      </c>
      <c r="DK157" s="1">
        <v>3956</v>
      </c>
      <c r="DL157" s="1">
        <v>2719</v>
      </c>
      <c r="DM157" s="1">
        <v>17542</v>
      </c>
      <c r="DN157" s="1">
        <v>34413</v>
      </c>
      <c r="DO157" s="1">
        <v>317799</v>
      </c>
      <c r="DP157" s="1">
        <v>48975</v>
      </c>
      <c r="DQ157" s="1">
        <v>412994</v>
      </c>
      <c r="DR157" s="1">
        <v>12597</v>
      </c>
      <c r="DS157" s="1">
        <v>71182</v>
      </c>
      <c r="DT157" s="1">
        <v>22422</v>
      </c>
      <c r="DU157" s="1">
        <v>94771</v>
      </c>
      <c r="DV157" s="1">
        <v>118427</v>
      </c>
      <c r="DW157" s="1">
        <v>1313</v>
      </c>
      <c r="DX157" s="1">
        <v>947741</v>
      </c>
      <c r="DY157" s="1">
        <v>82371</v>
      </c>
      <c r="DZ157" s="1">
        <v>14375</v>
      </c>
      <c r="EA157" s="1">
        <v>0</v>
      </c>
      <c r="EB157" s="1">
        <v>9915</v>
      </c>
      <c r="EC157" s="1">
        <v>31617</v>
      </c>
      <c r="ED157" s="1">
        <v>10212</v>
      </c>
      <c r="EE157" s="1">
        <v>75894</v>
      </c>
      <c r="EF157" s="1">
        <v>3378</v>
      </c>
      <c r="EG157" s="1">
        <v>59994</v>
      </c>
      <c r="EH157" s="1">
        <v>336617</v>
      </c>
      <c r="EI157" s="1">
        <v>355096</v>
      </c>
      <c r="EJ157" s="1">
        <v>846</v>
      </c>
      <c r="EK157" s="1">
        <v>141038</v>
      </c>
      <c r="EL157" s="1">
        <v>164749</v>
      </c>
      <c r="EM157" s="1">
        <v>5303</v>
      </c>
      <c r="EN157" s="1">
        <v>124767</v>
      </c>
      <c r="EO157" s="1">
        <v>0</v>
      </c>
      <c r="EP157" s="1">
        <v>0</v>
      </c>
      <c r="EQ157" s="1">
        <v>49597</v>
      </c>
      <c r="ER157" s="1">
        <v>2381473</v>
      </c>
      <c r="ES157" s="1">
        <v>126040</v>
      </c>
      <c r="ET157" s="1">
        <v>54795</v>
      </c>
      <c r="EU157" s="1">
        <v>323356</v>
      </c>
      <c r="EV157" s="1">
        <v>101</v>
      </c>
      <c r="EW157" s="1">
        <v>2825300</v>
      </c>
      <c r="EX157" s="1">
        <v>4953894</v>
      </c>
      <c r="EY157" s="1">
        <v>32051</v>
      </c>
      <c r="EZ157" s="1">
        <v>232231</v>
      </c>
      <c r="FA157" s="1">
        <v>162655</v>
      </c>
      <c r="FB157" s="1">
        <v>9799</v>
      </c>
      <c r="FC157" s="1">
        <v>136867</v>
      </c>
      <c r="FD157" s="1">
        <v>330655</v>
      </c>
      <c r="FE157" s="1">
        <v>1179594</v>
      </c>
      <c r="FF157" s="1">
        <v>3119859</v>
      </c>
      <c r="FG157" s="1">
        <v>1303965</v>
      </c>
      <c r="FH157" s="1">
        <v>50324</v>
      </c>
      <c r="FI157" s="1">
        <v>0</v>
      </c>
      <c r="FJ157" s="1">
        <v>243738</v>
      </c>
      <c r="FK157" s="1">
        <v>1528940</v>
      </c>
      <c r="FL157" s="1">
        <v>0</v>
      </c>
      <c r="FM157" s="1">
        <v>9788</v>
      </c>
      <c r="FN157" s="1">
        <v>285450</v>
      </c>
      <c r="FO157" s="1">
        <v>298960</v>
      </c>
      <c r="FP157" s="1">
        <v>91837</v>
      </c>
      <c r="FQ157" s="1">
        <v>61144</v>
      </c>
      <c r="FR157" s="1">
        <v>5795</v>
      </c>
      <c r="FS157" s="1">
        <v>74501</v>
      </c>
      <c r="FT157" s="1">
        <v>9580</v>
      </c>
      <c r="FU157" s="1">
        <v>166065</v>
      </c>
      <c r="FV157" s="1">
        <v>10</v>
      </c>
      <c r="FW157" s="1">
        <v>115754</v>
      </c>
      <c r="FX157" s="1">
        <v>128301</v>
      </c>
      <c r="FY157" s="1">
        <v>193254</v>
      </c>
      <c r="FZ157" s="1">
        <v>0</v>
      </c>
      <c r="GA157" s="1">
        <v>35593</v>
      </c>
      <c r="GB157" s="1">
        <v>29222700</v>
      </c>
      <c r="GC157" s="1">
        <v>8957663</v>
      </c>
      <c r="GD157" s="1">
        <v>1209687</v>
      </c>
      <c r="GE157" s="1">
        <v>0</v>
      </c>
      <c r="GF157" s="1">
        <v>0</v>
      </c>
      <c r="GG157" s="1">
        <v>0</v>
      </c>
      <c r="GH157" s="1">
        <v>817328</v>
      </c>
      <c r="GI157" s="1">
        <v>10984678</v>
      </c>
      <c r="GJ157" s="24">
        <v>40207378</v>
      </c>
      <c r="GK157" s="1">
        <v>0</v>
      </c>
      <c r="GL157" s="1">
        <v>0</v>
      </c>
      <c r="GM157" s="1">
        <v>0</v>
      </c>
      <c r="GN157" s="1">
        <v>0</v>
      </c>
      <c r="GO157" s="1">
        <v>0</v>
      </c>
      <c r="GP157" s="1">
        <v>0</v>
      </c>
      <c r="GQ157" s="1">
        <v>0</v>
      </c>
      <c r="GR157" s="1">
        <v>0</v>
      </c>
      <c r="GS157" s="1">
        <v>0</v>
      </c>
      <c r="GT157" s="1">
        <v>40207378</v>
      </c>
      <c r="GU157" s="1">
        <v>40207378</v>
      </c>
    </row>
    <row r="158" spans="1:203">
      <c r="A158" s="205"/>
      <c r="B158" s="2" t="s">
        <v>352</v>
      </c>
      <c r="C158" s="1" t="s">
        <v>179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0</v>
      </c>
      <c r="BX158" s="1">
        <v>0</v>
      </c>
      <c r="BY158" s="1">
        <v>0</v>
      </c>
      <c r="BZ158" s="1">
        <v>0</v>
      </c>
      <c r="CA158" s="1">
        <v>0</v>
      </c>
      <c r="CB158" s="1">
        <v>0</v>
      </c>
      <c r="CC158" s="1">
        <v>0</v>
      </c>
      <c r="CD158" s="1">
        <v>0</v>
      </c>
      <c r="CE158" s="1">
        <v>0</v>
      </c>
      <c r="CF158" s="1">
        <v>0</v>
      </c>
      <c r="CG158" s="1">
        <v>0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0</v>
      </c>
      <c r="CQ158" s="1">
        <v>0</v>
      </c>
      <c r="CR158" s="1">
        <v>0</v>
      </c>
      <c r="CS158" s="1">
        <v>0</v>
      </c>
      <c r="CT158" s="1">
        <v>0</v>
      </c>
      <c r="CU158" s="1">
        <v>0</v>
      </c>
      <c r="CV158" s="1">
        <v>0</v>
      </c>
      <c r="CW158" s="1">
        <v>0</v>
      </c>
      <c r="CX158" s="1">
        <v>0</v>
      </c>
      <c r="CY158" s="1">
        <v>0</v>
      </c>
      <c r="CZ158" s="1">
        <v>0</v>
      </c>
      <c r="DA158" s="1">
        <v>0</v>
      </c>
      <c r="DB158" s="1">
        <v>0</v>
      </c>
      <c r="DC158" s="1">
        <v>0</v>
      </c>
      <c r="DD158" s="1">
        <v>0</v>
      </c>
      <c r="DE158" s="1">
        <v>0</v>
      </c>
      <c r="DF158" s="1">
        <v>0</v>
      </c>
      <c r="DG158" s="1">
        <v>0</v>
      </c>
      <c r="DH158" s="1">
        <v>0</v>
      </c>
      <c r="DI158" s="1">
        <v>0</v>
      </c>
      <c r="DJ158" s="1">
        <v>0</v>
      </c>
      <c r="DK158" s="1">
        <v>0</v>
      </c>
      <c r="DL158" s="1">
        <v>0</v>
      </c>
      <c r="DM158" s="1">
        <v>0</v>
      </c>
      <c r="DN158" s="1">
        <v>0</v>
      </c>
      <c r="DO158" s="1">
        <v>0</v>
      </c>
      <c r="DP158" s="1">
        <v>0</v>
      </c>
      <c r="DQ158" s="1">
        <v>0</v>
      </c>
      <c r="DR158" s="1">
        <v>0</v>
      </c>
      <c r="DS158" s="1">
        <v>0</v>
      </c>
      <c r="DT158" s="1">
        <v>0</v>
      </c>
      <c r="DU158" s="1">
        <v>0</v>
      </c>
      <c r="DV158" s="1">
        <v>0</v>
      </c>
      <c r="DW158" s="1">
        <v>0</v>
      </c>
      <c r="DX158" s="1">
        <v>0</v>
      </c>
      <c r="DY158" s="1">
        <v>0</v>
      </c>
      <c r="DZ158" s="1">
        <v>0</v>
      </c>
      <c r="EA158" s="1">
        <v>0</v>
      </c>
      <c r="EB158" s="1">
        <v>0</v>
      </c>
      <c r="EC158" s="1">
        <v>0</v>
      </c>
      <c r="ED158" s="1">
        <v>0</v>
      </c>
      <c r="EE158" s="1">
        <v>0</v>
      </c>
      <c r="EF158" s="1">
        <v>0</v>
      </c>
      <c r="EG158" s="1">
        <v>0</v>
      </c>
      <c r="EH158" s="1">
        <v>0</v>
      </c>
      <c r="EI158" s="1">
        <v>0</v>
      </c>
      <c r="EJ158" s="1">
        <v>0</v>
      </c>
      <c r="EK158" s="1">
        <v>0</v>
      </c>
      <c r="EL158" s="1">
        <v>0</v>
      </c>
      <c r="EM158" s="1">
        <v>0</v>
      </c>
      <c r="EN158" s="1">
        <v>0</v>
      </c>
      <c r="EO158" s="1">
        <v>0</v>
      </c>
      <c r="EP158" s="1">
        <v>0</v>
      </c>
      <c r="EQ158" s="1">
        <v>0</v>
      </c>
      <c r="ER158" s="1">
        <v>0</v>
      </c>
      <c r="ES158" s="1">
        <v>0</v>
      </c>
      <c r="ET158" s="1">
        <v>0</v>
      </c>
      <c r="EU158" s="1">
        <v>0</v>
      </c>
      <c r="EV158" s="1">
        <v>0</v>
      </c>
      <c r="EW158" s="1">
        <v>0</v>
      </c>
      <c r="EX158" s="1">
        <v>0</v>
      </c>
      <c r="EY158" s="1">
        <v>0</v>
      </c>
      <c r="EZ158" s="1">
        <v>0</v>
      </c>
      <c r="FA158" s="1">
        <v>0</v>
      </c>
      <c r="FB158" s="1">
        <v>0</v>
      </c>
      <c r="FC158" s="1">
        <v>0</v>
      </c>
      <c r="FD158" s="1">
        <v>14798</v>
      </c>
      <c r="FE158" s="1">
        <v>0</v>
      </c>
      <c r="FF158" s="1">
        <v>0</v>
      </c>
      <c r="FG158" s="1">
        <v>0</v>
      </c>
      <c r="FH158" s="1">
        <v>0</v>
      </c>
      <c r="FI158" s="1">
        <v>0</v>
      </c>
      <c r="FJ158" s="1">
        <v>0</v>
      </c>
      <c r="FK158" s="1">
        <v>0</v>
      </c>
      <c r="FL158" s="1">
        <v>0</v>
      </c>
      <c r="FM158" s="1">
        <v>0</v>
      </c>
      <c r="FN158" s="1">
        <v>0</v>
      </c>
      <c r="FO158" s="1">
        <v>0</v>
      </c>
      <c r="FP158" s="1">
        <v>0</v>
      </c>
      <c r="FQ158" s="1">
        <v>0</v>
      </c>
      <c r="FR158" s="1">
        <v>0</v>
      </c>
      <c r="FS158" s="1">
        <v>0</v>
      </c>
      <c r="FT158" s="1">
        <v>0</v>
      </c>
      <c r="FU158" s="1">
        <v>0</v>
      </c>
      <c r="FV158" s="1">
        <v>0</v>
      </c>
      <c r="FW158" s="1">
        <v>0</v>
      </c>
      <c r="FX158" s="1">
        <v>0</v>
      </c>
      <c r="FY158" s="1">
        <v>0</v>
      </c>
      <c r="FZ158" s="1">
        <v>0</v>
      </c>
      <c r="GA158" s="1">
        <v>0</v>
      </c>
      <c r="GB158" s="1">
        <v>14798</v>
      </c>
      <c r="GC158" s="1">
        <v>0</v>
      </c>
      <c r="GD158" s="1">
        <v>0</v>
      </c>
      <c r="GE158" s="1">
        <v>0</v>
      </c>
      <c r="GF158" s="1">
        <v>0</v>
      </c>
      <c r="GG158" s="1">
        <v>0</v>
      </c>
      <c r="GH158" s="1">
        <v>56773060</v>
      </c>
      <c r="GI158" s="1">
        <v>56773060</v>
      </c>
      <c r="GJ158" s="24">
        <v>56787858</v>
      </c>
      <c r="GK158" s="1">
        <v>0</v>
      </c>
      <c r="GL158" s="1">
        <v>0</v>
      </c>
      <c r="GM158" s="1">
        <v>0</v>
      </c>
      <c r="GN158" s="1">
        <v>0</v>
      </c>
      <c r="GO158" s="1">
        <v>0</v>
      </c>
      <c r="GP158" s="1">
        <v>0</v>
      </c>
      <c r="GQ158" s="1">
        <v>0</v>
      </c>
      <c r="GR158" s="1">
        <v>0</v>
      </c>
      <c r="GS158" s="1">
        <v>0</v>
      </c>
      <c r="GT158" s="1">
        <v>56787858</v>
      </c>
      <c r="GU158" s="1">
        <v>56787858</v>
      </c>
    </row>
    <row r="159" spans="1:203">
      <c r="A159" s="205"/>
      <c r="B159" s="2" t="s">
        <v>353</v>
      </c>
      <c r="C159" s="1" t="s">
        <v>29</v>
      </c>
      <c r="D159" s="1">
        <v>671171</v>
      </c>
      <c r="E159" s="1">
        <v>62732</v>
      </c>
      <c r="F159" s="1">
        <v>44</v>
      </c>
      <c r="G159" s="1">
        <v>376934</v>
      </c>
      <c r="H159" s="1">
        <v>2769</v>
      </c>
      <c r="I159" s="1">
        <v>21337</v>
      </c>
      <c r="J159" s="1">
        <v>232711</v>
      </c>
      <c r="K159" s="1">
        <v>704879</v>
      </c>
      <c r="L159" s="1">
        <v>437659</v>
      </c>
      <c r="M159" s="1">
        <v>12154</v>
      </c>
      <c r="N159" s="1">
        <v>87844</v>
      </c>
      <c r="O159" s="1">
        <v>3</v>
      </c>
      <c r="P159" s="1">
        <v>1593</v>
      </c>
      <c r="Q159" s="1">
        <v>13559</v>
      </c>
      <c r="R159" s="1">
        <v>8915</v>
      </c>
      <c r="S159" s="1">
        <v>301455</v>
      </c>
      <c r="T159" s="1">
        <v>22014</v>
      </c>
      <c r="U159" s="1">
        <v>9302</v>
      </c>
      <c r="V159" s="1">
        <v>144626</v>
      </c>
      <c r="W159" s="1">
        <v>641</v>
      </c>
      <c r="X159" s="1">
        <v>95762</v>
      </c>
      <c r="Y159" s="1">
        <v>183511</v>
      </c>
      <c r="Z159" s="1">
        <v>4379</v>
      </c>
      <c r="AA159" s="1">
        <v>61175</v>
      </c>
      <c r="AB159" s="1">
        <v>4252</v>
      </c>
      <c r="AC159" s="1">
        <v>18243</v>
      </c>
      <c r="AD159" s="1">
        <v>8449</v>
      </c>
      <c r="AE159" s="1">
        <v>655076</v>
      </c>
      <c r="AF159" s="1">
        <v>37118</v>
      </c>
      <c r="AG159" s="1">
        <v>0</v>
      </c>
      <c r="AH159" s="1">
        <v>357701</v>
      </c>
      <c r="AI159" s="1">
        <v>0</v>
      </c>
      <c r="AJ159" s="1">
        <v>212</v>
      </c>
      <c r="AK159" s="1">
        <v>0</v>
      </c>
      <c r="AL159" s="1">
        <v>71541</v>
      </c>
      <c r="AM159" s="1">
        <v>111</v>
      </c>
      <c r="AN159" s="1">
        <v>0</v>
      </c>
      <c r="AO159" s="1">
        <v>1343</v>
      </c>
      <c r="AP159" s="1">
        <v>75786</v>
      </c>
      <c r="AQ159" s="1">
        <v>1102927</v>
      </c>
      <c r="AR159" s="1">
        <v>193510</v>
      </c>
      <c r="AS159" s="1">
        <v>134181</v>
      </c>
      <c r="AT159" s="1">
        <v>23952</v>
      </c>
      <c r="AU159" s="1">
        <v>53955</v>
      </c>
      <c r="AV159" s="1">
        <v>250978</v>
      </c>
      <c r="AW159" s="1">
        <v>281398</v>
      </c>
      <c r="AX159" s="1">
        <v>223027</v>
      </c>
      <c r="AY159" s="1">
        <v>8192</v>
      </c>
      <c r="AZ159" s="1">
        <v>692741</v>
      </c>
      <c r="BA159" s="1">
        <v>255397</v>
      </c>
      <c r="BB159" s="1">
        <v>267</v>
      </c>
      <c r="BC159" s="1">
        <v>154080</v>
      </c>
      <c r="BD159" s="1">
        <v>160017</v>
      </c>
      <c r="BE159" s="1">
        <v>15731</v>
      </c>
      <c r="BF159" s="1">
        <v>275777</v>
      </c>
      <c r="BG159" s="1">
        <v>28665</v>
      </c>
      <c r="BH159" s="1">
        <v>48064</v>
      </c>
      <c r="BI159" s="1">
        <v>22771</v>
      </c>
      <c r="BJ159" s="1">
        <v>5166</v>
      </c>
      <c r="BK159" s="1">
        <v>233705</v>
      </c>
      <c r="BL159" s="1">
        <v>117277</v>
      </c>
      <c r="BM159" s="1">
        <v>234504</v>
      </c>
      <c r="BN159" s="1">
        <v>793385</v>
      </c>
      <c r="BO159" s="1">
        <v>81794</v>
      </c>
      <c r="BP159" s="1">
        <v>8088</v>
      </c>
      <c r="BQ159" s="1">
        <v>4781</v>
      </c>
      <c r="BR159" s="1">
        <v>111300</v>
      </c>
      <c r="BS159" s="1">
        <v>171103</v>
      </c>
      <c r="BT159" s="1">
        <v>14218</v>
      </c>
      <c r="BU159" s="1">
        <v>9999</v>
      </c>
      <c r="BV159" s="1">
        <v>10464</v>
      </c>
      <c r="BW159" s="1">
        <v>5106</v>
      </c>
      <c r="BX159" s="1">
        <v>4345</v>
      </c>
      <c r="BY159" s="1">
        <v>121</v>
      </c>
      <c r="BZ159" s="1">
        <v>6030</v>
      </c>
      <c r="CA159" s="1">
        <v>56079</v>
      </c>
      <c r="CB159" s="1">
        <v>18113</v>
      </c>
      <c r="CC159" s="1">
        <v>150766</v>
      </c>
      <c r="CD159" s="1">
        <v>179259</v>
      </c>
      <c r="CE159" s="1">
        <v>197621</v>
      </c>
      <c r="CF159" s="1">
        <v>626627</v>
      </c>
      <c r="CG159" s="1">
        <v>200363</v>
      </c>
      <c r="CH159" s="1">
        <v>240077</v>
      </c>
      <c r="CI159" s="1">
        <v>125244</v>
      </c>
      <c r="CJ159" s="1">
        <v>269232</v>
      </c>
      <c r="CK159" s="1">
        <v>397708</v>
      </c>
      <c r="CL159" s="1">
        <v>17615</v>
      </c>
      <c r="CM159" s="1">
        <v>39853</v>
      </c>
      <c r="CN159" s="1">
        <v>220935</v>
      </c>
      <c r="CO159" s="1">
        <v>40163</v>
      </c>
      <c r="CP159" s="1">
        <v>4630</v>
      </c>
      <c r="CQ159" s="1">
        <v>40335</v>
      </c>
      <c r="CR159" s="1">
        <v>0</v>
      </c>
      <c r="CS159" s="1">
        <v>37473</v>
      </c>
      <c r="CT159" s="1">
        <v>837025</v>
      </c>
      <c r="CU159" s="1">
        <v>286827</v>
      </c>
      <c r="CV159" s="1">
        <v>163052</v>
      </c>
      <c r="CW159" s="1">
        <v>211348</v>
      </c>
      <c r="CX159" s="1">
        <v>824472</v>
      </c>
      <c r="CY159" s="1">
        <v>171490</v>
      </c>
      <c r="CZ159" s="1">
        <v>782807</v>
      </c>
      <c r="DA159" s="1">
        <v>963473</v>
      </c>
      <c r="DB159" s="1">
        <v>1022318</v>
      </c>
      <c r="DC159" s="1">
        <v>182726</v>
      </c>
      <c r="DD159" s="1">
        <v>49631</v>
      </c>
      <c r="DE159" s="1">
        <v>76743</v>
      </c>
      <c r="DF159" s="1">
        <v>58781</v>
      </c>
      <c r="DG159" s="1">
        <v>75192</v>
      </c>
      <c r="DH159" s="1">
        <v>50028</v>
      </c>
      <c r="DI159" s="1">
        <v>162539</v>
      </c>
      <c r="DJ159" s="1">
        <v>206413</v>
      </c>
      <c r="DK159" s="1">
        <v>22806</v>
      </c>
      <c r="DL159" s="1">
        <v>37848</v>
      </c>
      <c r="DM159" s="1">
        <v>16233</v>
      </c>
      <c r="DN159" s="1">
        <v>154217</v>
      </c>
      <c r="DO159" s="1">
        <v>4040152</v>
      </c>
      <c r="DP159" s="1">
        <v>38757</v>
      </c>
      <c r="DQ159" s="1">
        <v>2708494</v>
      </c>
      <c r="DR159" s="1">
        <v>16507</v>
      </c>
      <c r="DS159" s="1">
        <v>65727</v>
      </c>
      <c r="DT159" s="1">
        <v>10384</v>
      </c>
      <c r="DU159" s="1">
        <v>43539</v>
      </c>
      <c r="DV159" s="1">
        <v>170326</v>
      </c>
      <c r="DW159" s="1">
        <v>2807</v>
      </c>
      <c r="DX159" s="1">
        <v>159123</v>
      </c>
      <c r="DY159" s="1">
        <v>163190</v>
      </c>
      <c r="DZ159" s="1">
        <v>535493</v>
      </c>
      <c r="EA159" s="1">
        <v>54656</v>
      </c>
      <c r="EB159" s="1">
        <v>2019</v>
      </c>
      <c r="EC159" s="1">
        <v>32208</v>
      </c>
      <c r="ED159" s="1">
        <v>445626</v>
      </c>
      <c r="EE159" s="1">
        <v>98313</v>
      </c>
      <c r="EF159" s="1">
        <v>36992</v>
      </c>
      <c r="EG159" s="1">
        <v>45333</v>
      </c>
      <c r="EH159" s="1">
        <v>308762</v>
      </c>
      <c r="EI159" s="1">
        <v>0</v>
      </c>
      <c r="EJ159" s="1">
        <v>15622</v>
      </c>
      <c r="EK159" s="1">
        <v>301664</v>
      </c>
      <c r="EL159" s="1">
        <v>83120</v>
      </c>
      <c r="EM159" s="1">
        <v>0</v>
      </c>
      <c r="EN159" s="1">
        <v>0</v>
      </c>
      <c r="EO159" s="1">
        <v>839</v>
      </c>
      <c r="EP159" s="1">
        <v>0</v>
      </c>
      <c r="EQ159" s="1">
        <v>2308</v>
      </c>
      <c r="ER159" s="1">
        <v>258551</v>
      </c>
      <c r="ES159" s="1">
        <v>306144</v>
      </c>
      <c r="ET159" s="1">
        <v>1156716</v>
      </c>
      <c r="EU159" s="1">
        <v>61852</v>
      </c>
      <c r="EV159" s="1">
        <v>17329</v>
      </c>
      <c r="EW159" s="1">
        <v>500229</v>
      </c>
      <c r="EX159" s="1">
        <v>58591</v>
      </c>
      <c r="EY159" s="1">
        <v>6909</v>
      </c>
      <c r="EZ159" s="1">
        <v>16607</v>
      </c>
      <c r="FA159" s="1">
        <v>70971</v>
      </c>
      <c r="FB159" s="1">
        <v>6994</v>
      </c>
      <c r="FC159" s="1">
        <v>343004</v>
      </c>
      <c r="FD159" s="1">
        <v>588819</v>
      </c>
      <c r="FE159" s="1">
        <v>6225</v>
      </c>
      <c r="FF159" s="1">
        <v>13224</v>
      </c>
      <c r="FG159" s="1">
        <v>215329</v>
      </c>
      <c r="FH159" s="1">
        <v>10376</v>
      </c>
      <c r="FI159" s="1">
        <v>14470</v>
      </c>
      <c r="FJ159" s="1">
        <v>24439</v>
      </c>
      <c r="FK159" s="1">
        <v>118330</v>
      </c>
      <c r="FL159" s="1">
        <v>0</v>
      </c>
      <c r="FM159" s="1">
        <v>7749</v>
      </c>
      <c r="FN159" s="1">
        <v>1226275</v>
      </c>
      <c r="FO159" s="1">
        <v>13660</v>
      </c>
      <c r="FP159" s="1">
        <v>1912898</v>
      </c>
      <c r="FQ159" s="1">
        <v>4714</v>
      </c>
      <c r="FR159" s="1">
        <v>113736</v>
      </c>
      <c r="FS159" s="1">
        <v>41892</v>
      </c>
      <c r="FT159" s="1">
        <v>5976</v>
      </c>
      <c r="FU159" s="1">
        <v>8871</v>
      </c>
      <c r="FV159" s="1">
        <v>34</v>
      </c>
      <c r="FW159" s="1">
        <v>193481</v>
      </c>
      <c r="FX159" s="1">
        <v>382935</v>
      </c>
      <c r="FY159" s="1">
        <v>461622</v>
      </c>
      <c r="FZ159" s="1">
        <v>0</v>
      </c>
      <c r="GA159" s="1">
        <v>593380</v>
      </c>
      <c r="GB159" s="1">
        <v>37786372</v>
      </c>
      <c r="GC159" s="1">
        <v>122864720</v>
      </c>
      <c r="GD159" s="1">
        <v>0</v>
      </c>
      <c r="GE159" s="1">
        <v>11751345</v>
      </c>
      <c r="GF159" s="1">
        <v>-2884426</v>
      </c>
      <c r="GG159" s="1">
        <v>18644991</v>
      </c>
      <c r="GH159" s="1">
        <v>38088858</v>
      </c>
      <c r="GI159" s="1">
        <v>188465488</v>
      </c>
      <c r="GJ159" s="24">
        <v>226251860</v>
      </c>
      <c r="GK159" s="1">
        <v>0</v>
      </c>
      <c r="GL159" s="1">
        <v>0</v>
      </c>
      <c r="GM159" s="1">
        <v>0</v>
      </c>
      <c r="GN159" s="1">
        <v>0</v>
      </c>
      <c r="GO159" s="1">
        <v>0</v>
      </c>
      <c r="GP159" s="1">
        <v>0</v>
      </c>
      <c r="GQ159" s="1">
        <v>0</v>
      </c>
      <c r="GR159" s="1">
        <v>0</v>
      </c>
      <c r="GS159" s="1">
        <v>0</v>
      </c>
      <c r="GT159" s="1">
        <v>226251860</v>
      </c>
      <c r="GU159" s="1">
        <v>226251860</v>
      </c>
    </row>
    <row r="160" spans="1:203">
      <c r="A160" s="205"/>
      <c r="B160" s="2" t="s">
        <v>354</v>
      </c>
      <c r="C160" s="1" t="s">
        <v>123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26873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P160" s="1">
        <v>0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v>0</v>
      </c>
      <c r="BW160" s="1">
        <v>0</v>
      </c>
      <c r="BX160" s="1">
        <v>0</v>
      </c>
      <c r="BY160" s="1">
        <v>0</v>
      </c>
      <c r="BZ160" s="1">
        <v>0</v>
      </c>
      <c r="CA160" s="1">
        <v>0</v>
      </c>
      <c r="CB160" s="1">
        <v>0</v>
      </c>
      <c r="CC160" s="1">
        <v>0</v>
      </c>
      <c r="CD160" s="1">
        <v>0</v>
      </c>
      <c r="CE160" s="1">
        <v>0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1">
        <v>0</v>
      </c>
      <c r="CO160" s="1">
        <v>0</v>
      </c>
      <c r="CP160" s="1">
        <v>0</v>
      </c>
      <c r="CQ160" s="1">
        <v>0</v>
      </c>
      <c r="CR160" s="1">
        <v>214352</v>
      </c>
      <c r="CS160" s="1">
        <v>0</v>
      </c>
      <c r="CT160" s="1">
        <v>0</v>
      </c>
      <c r="CU160" s="1">
        <v>0</v>
      </c>
      <c r="CV160" s="1">
        <v>0</v>
      </c>
      <c r="CW160" s="1">
        <v>0</v>
      </c>
      <c r="CX160" s="1">
        <v>0</v>
      </c>
      <c r="CY160" s="1">
        <v>0</v>
      </c>
      <c r="CZ160" s="1">
        <v>0</v>
      </c>
      <c r="DA160" s="1">
        <v>0</v>
      </c>
      <c r="DB160" s="1">
        <v>0</v>
      </c>
      <c r="DC160" s="1">
        <v>0</v>
      </c>
      <c r="DD160" s="1">
        <v>0</v>
      </c>
      <c r="DE160" s="1">
        <v>0</v>
      </c>
      <c r="DF160" s="1">
        <v>0</v>
      </c>
      <c r="DG160" s="1">
        <v>0</v>
      </c>
      <c r="DH160" s="1">
        <v>0</v>
      </c>
      <c r="DI160" s="1">
        <v>0</v>
      </c>
      <c r="DJ160" s="1">
        <v>0</v>
      </c>
      <c r="DK160" s="1">
        <v>0</v>
      </c>
      <c r="DL160" s="1">
        <v>0</v>
      </c>
      <c r="DM160" s="1">
        <v>0</v>
      </c>
      <c r="DN160" s="1">
        <v>0</v>
      </c>
      <c r="DO160" s="1">
        <v>0</v>
      </c>
      <c r="DP160" s="1">
        <v>0</v>
      </c>
      <c r="DQ160" s="1">
        <v>0</v>
      </c>
      <c r="DR160" s="1">
        <v>0</v>
      </c>
      <c r="DS160" s="1">
        <v>0</v>
      </c>
      <c r="DT160" s="1">
        <v>0</v>
      </c>
      <c r="DU160" s="1">
        <v>0</v>
      </c>
      <c r="DV160" s="1">
        <v>0</v>
      </c>
      <c r="DW160" s="1">
        <v>0</v>
      </c>
      <c r="DX160" s="1">
        <v>0</v>
      </c>
      <c r="DY160" s="1">
        <v>0</v>
      </c>
      <c r="DZ160" s="1">
        <v>0</v>
      </c>
      <c r="EA160" s="1">
        <v>0</v>
      </c>
      <c r="EB160" s="1">
        <v>0</v>
      </c>
      <c r="EC160" s="1">
        <v>0</v>
      </c>
      <c r="ED160" s="1">
        <v>0</v>
      </c>
      <c r="EE160" s="1">
        <v>0</v>
      </c>
      <c r="EF160" s="1">
        <v>0</v>
      </c>
      <c r="EG160" s="1">
        <v>0</v>
      </c>
      <c r="EH160" s="1">
        <v>0</v>
      </c>
      <c r="EI160" s="1">
        <v>0</v>
      </c>
      <c r="EJ160" s="1">
        <v>0</v>
      </c>
      <c r="EK160" s="1">
        <v>0</v>
      </c>
      <c r="EL160" s="1">
        <v>0</v>
      </c>
      <c r="EM160" s="1">
        <v>0</v>
      </c>
      <c r="EN160" s="1">
        <v>0</v>
      </c>
      <c r="EO160" s="1">
        <v>0</v>
      </c>
      <c r="EP160" s="1">
        <v>0</v>
      </c>
      <c r="EQ160" s="1">
        <v>0</v>
      </c>
      <c r="ER160" s="1">
        <v>2704101</v>
      </c>
      <c r="ES160" s="1">
        <v>0</v>
      </c>
      <c r="ET160" s="1">
        <v>0</v>
      </c>
      <c r="EU160" s="1">
        <v>0</v>
      </c>
      <c r="EV160" s="1">
        <v>0</v>
      </c>
      <c r="EW160" s="1">
        <v>0</v>
      </c>
      <c r="EX160" s="1">
        <v>0</v>
      </c>
      <c r="EY160" s="1">
        <v>0</v>
      </c>
      <c r="EZ160" s="1">
        <v>665142</v>
      </c>
      <c r="FA160" s="1">
        <v>3416863</v>
      </c>
      <c r="FB160" s="1">
        <v>41637</v>
      </c>
      <c r="FC160" s="1">
        <v>0</v>
      </c>
      <c r="FD160" s="1">
        <v>826923</v>
      </c>
      <c r="FE160" s="1">
        <v>0</v>
      </c>
      <c r="FF160" s="1">
        <v>0</v>
      </c>
      <c r="FG160" s="1">
        <v>0</v>
      </c>
      <c r="FH160" s="1">
        <v>0</v>
      </c>
      <c r="FI160" s="1">
        <v>0</v>
      </c>
      <c r="FJ160" s="1">
        <v>0</v>
      </c>
      <c r="FK160" s="1">
        <v>0</v>
      </c>
      <c r="FL160" s="1">
        <v>0</v>
      </c>
      <c r="FM160" s="1">
        <v>0</v>
      </c>
      <c r="FN160" s="1">
        <v>0</v>
      </c>
      <c r="FO160" s="1">
        <v>0</v>
      </c>
      <c r="FP160" s="1">
        <v>0</v>
      </c>
      <c r="FQ160" s="1">
        <v>0</v>
      </c>
      <c r="FR160" s="1">
        <v>0</v>
      </c>
      <c r="FS160" s="1">
        <v>0</v>
      </c>
      <c r="FT160" s="1">
        <v>0</v>
      </c>
      <c r="FU160" s="1">
        <v>0</v>
      </c>
      <c r="FV160" s="1">
        <v>0</v>
      </c>
      <c r="FW160" s="1">
        <v>0</v>
      </c>
      <c r="FX160" s="1">
        <v>0</v>
      </c>
      <c r="FY160" s="1">
        <v>0</v>
      </c>
      <c r="FZ160" s="1">
        <v>0</v>
      </c>
      <c r="GA160" s="1">
        <v>878121</v>
      </c>
      <c r="GB160" s="1">
        <v>8774012</v>
      </c>
      <c r="GC160" s="1">
        <v>0</v>
      </c>
      <c r="GD160" s="1">
        <v>0</v>
      </c>
      <c r="GE160" s="1">
        <v>0</v>
      </c>
      <c r="GF160" s="1">
        <v>0</v>
      </c>
      <c r="GG160" s="1">
        <v>0</v>
      </c>
      <c r="GH160" s="1">
        <v>5649412</v>
      </c>
      <c r="GI160" s="1">
        <v>5649412</v>
      </c>
      <c r="GJ160" s="24">
        <v>14423424</v>
      </c>
      <c r="GK160" s="1">
        <v>0</v>
      </c>
      <c r="GL160" s="1">
        <v>0</v>
      </c>
      <c r="GM160" s="1">
        <v>0</v>
      </c>
      <c r="GN160" s="1">
        <v>0</v>
      </c>
      <c r="GO160" s="1">
        <v>0</v>
      </c>
      <c r="GP160" s="1">
        <v>0</v>
      </c>
      <c r="GQ160" s="1">
        <v>0</v>
      </c>
      <c r="GR160" s="1">
        <v>0</v>
      </c>
      <c r="GS160" s="1">
        <v>0</v>
      </c>
      <c r="GT160" s="1">
        <v>14423424</v>
      </c>
      <c r="GU160" s="1">
        <v>14423424</v>
      </c>
    </row>
    <row r="161" spans="1:203">
      <c r="A161" s="205"/>
      <c r="B161" s="2" t="s">
        <v>355</v>
      </c>
      <c r="C161" s="1" t="s">
        <v>67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98987</v>
      </c>
      <c r="K161" s="1">
        <v>111605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42069</v>
      </c>
      <c r="U161" s="1">
        <v>2586</v>
      </c>
      <c r="V161" s="1">
        <v>2269</v>
      </c>
      <c r="W161" s="1">
        <v>204</v>
      </c>
      <c r="X161" s="1">
        <v>31582</v>
      </c>
      <c r="Y161" s="1">
        <v>31500</v>
      </c>
      <c r="Z161" s="1">
        <v>0</v>
      </c>
      <c r="AA161" s="1">
        <v>1311</v>
      </c>
      <c r="AB161" s="1">
        <v>4560</v>
      </c>
      <c r="AC161" s="1">
        <v>0</v>
      </c>
      <c r="AD161" s="1">
        <v>0</v>
      </c>
      <c r="AE161" s="1">
        <v>0</v>
      </c>
      <c r="AF161" s="1">
        <v>0</v>
      </c>
      <c r="AG161" s="1">
        <v>2879</v>
      </c>
      <c r="AH161" s="1">
        <v>1012140</v>
      </c>
      <c r="AI161" s="1">
        <v>0</v>
      </c>
      <c r="AJ161" s="1">
        <v>54</v>
      </c>
      <c r="AK161" s="1">
        <v>9</v>
      </c>
      <c r="AL161" s="1">
        <v>0</v>
      </c>
      <c r="AM161" s="1">
        <v>0</v>
      </c>
      <c r="AN161" s="1">
        <v>8104</v>
      </c>
      <c r="AO161" s="1">
        <v>84</v>
      </c>
      <c r="AP161" s="1">
        <v>5588</v>
      </c>
      <c r="AQ161" s="1">
        <v>105710</v>
      </c>
      <c r="AR161" s="1">
        <v>19688</v>
      </c>
      <c r="AS161" s="1">
        <v>290776</v>
      </c>
      <c r="AT161" s="1">
        <v>31110</v>
      </c>
      <c r="AU161" s="1">
        <v>25423</v>
      </c>
      <c r="AV161" s="1">
        <v>76095</v>
      </c>
      <c r="AW161" s="1">
        <v>64455</v>
      </c>
      <c r="AX161" s="1">
        <v>12378</v>
      </c>
      <c r="AY161" s="1">
        <v>6491</v>
      </c>
      <c r="AZ161" s="1">
        <v>138415</v>
      </c>
      <c r="BA161" s="1">
        <v>15306</v>
      </c>
      <c r="BB161" s="1">
        <v>0</v>
      </c>
      <c r="BC161" s="1">
        <v>122549</v>
      </c>
      <c r="BD161" s="1">
        <v>121891</v>
      </c>
      <c r="BE161" s="1">
        <v>91960</v>
      </c>
      <c r="BF161" s="1">
        <v>68129</v>
      </c>
      <c r="BG161" s="1">
        <v>4633</v>
      </c>
      <c r="BH161" s="1">
        <v>8323</v>
      </c>
      <c r="BI161" s="1">
        <v>1985</v>
      </c>
      <c r="BJ161" s="1">
        <v>8437</v>
      </c>
      <c r="BK161" s="1">
        <v>70283</v>
      </c>
      <c r="BL161" s="1">
        <v>13157</v>
      </c>
      <c r="BM161" s="1">
        <v>320024</v>
      </c>
      <c r="BN161" s="1">
        <v>167491</v>
      </c>
      <c r="BO161" s="1">
        <v>89617</v>
      </c>
      <c r="BP161" s="1">
        <v>1429</v>
      </c>
      <c r="BQ161" s="1">
        <v>16476</v>
      </c>
      <c r="BR161" s="1">
        <v>32859</v>
      </c>
      <c r="BS161" s="1">
        <v>62793</v>
      </c>
      <c r="BT161" s="1">
        <v>3643</v>
      </c>
      <c r="BU161" s="1">
        <v>54710</v>
      </c>
      <c r="BV161" s="1">
        <v>25783</v>
      </c>
      <c r="BW161" s="1">
        <v>478625</v>
      </c>
      <c r="BX161" s="1">
        <v>1636</v>
      </c>
      <c r="BY161" s="1">
        <v>2365</v>
      </c>
      <c r="BZ161" s="1">
        <v>2961</v>
      </c>
      <c r="CA161" s="1">
        <v>10589</v>
      </c>
      <c r="CB161" s="1">
        <v>32420</v>
      </c>
      <c r="CC161" s="1">
        <v>46771</v>
      </c>
      <c r="CD161" s="1">
        <v>19271</v>
      </c>
      <c r="CE161" s="1">
        <v>146043</v>
      </c>
      <c r="CF161" s="1">
        <v>131605</v>
      </c>
      <c r="CG161" s="1">
        <v>73163</v>
      </c>
      <c r="CH161" s="1">
        <v>64388</v>
      </c>
      <c r="CI161" s="1">
        <v>296977</v>
      </c>
      <c r="CJ161" s="1">
        <v>145161</v>
      </c>
      <c r="CK161" s="1">
        <v>361251</v>
      </c>
      <c r="CL161" s="1">
        <v>59084</v>
      </c>
      <c r="CM161" s="1">
        <v>133000</v>
      </c>
      <c r="CN161" s="1">
        <v>54780</v>
      </c>
      <c r="CO161" s="1">
        <v>103868</v>
      </c>
      <c r="CP161" s="1">
        <v>53</v>
      </c>
      <c r="CQ161" s="1">
        <v>83401</v>
      </c>
      <c r="CR161" s="1">
        <v>77161</v>
      </c>
      <c r="CS161" s="1">
        <v>28556</v>
      </c>
      <c r="CT161" s="1">
        <v>91108</v>
      </c>
      <c r="CU161" s="1">
        <v>77240</v>
      </c>
      <c r="CV161" s="1">
        <v>65569</v>
      </c>
      <c r="CW161" s="1">
        <v>661383</v>
      </c>
      <c r="CX161" s="1">
        <v>40904</v>
      </c>
      <c r="CY161" s="1">
        <v>72195</v>
      </c>
      <c r="CZ161" s="1">
        <v>82593</v>
      </c>
      <c r="DA161" s="1">
        <v>88529</v>
      </c>
      <c r="DB161" s="1">
        <v>120891</v>
      </c>
      <c r="DC161" s="1">
        <v>2922</v>
      </c>
      <c r="DD161" s="1">
        <v>152252</v>
      </c>
      <c r="DE161" s="1">
        <v>48337</v>
      </c>
      <c r="DF161" s="1">
        <v>17642</v>
      </c>
      <c r="DG161" s="1">
        <v>108347</v>
      </c>
      <c r="DH161" s="1">
        <v>65219</v>
      </c>
      <c r="DI161" s="1">
        <v>270070</v>
      </c>
      <c r="DJ161" s="1">
        <v>80103</v>
      </c>
      <c r="DK161" s="1">
        <v>12814</v>
      </c>
      <c r="DL161" s="1">
        <v>3520</v>
      </c>
      <c r="DM161" s="1">
        <v>11143</v>
      </c>
      <c r="DN161" s="1">
        <v>63621</v>
      </c>
      <c r="DO161" s="1">
        <v>1757889</v>
      </c>
      <c r="DP161" s="1">
        <v>6053</v>
      </c>
      <c r="DQ161" s="1">
        <v>911374</v>
      </c>
      <c r="DR161" s="1">
        <v>48616</v>
      </c>
      <c r="DS161" s="1">
        <v>69947</v>
      </c>
      <c r="DT161" s="1">
        <v>53242</v>
      </c>
      <c r="DU161" s="1">
        <v>283820</v>
      </c>
      <c r="DV161" s="1">
        <v>27416</v>
      </c>
      <c r="DW161" s="1">
        <v>57613</v>
      </c>
      <c r="DX161" s="1">
        <v>703783</v>
      </c>
      <c r="DY161" s="1">
        <v>112615</v>
      </c>
      <c r="DZ161" s="1">
        <v>236005</v>
      </c>
      <c r="EA161" s="1">
        <v>30762</v>
      </c>
      <c r="EB161" s="1">
        <v>101290</v>
      </c>
      <c r="EC161" s="1">
        <v>133449</v>
      </c>
      <c r="ED161" s="1">
        <v>110283</v>
      </c>
      <c r="EE161" s="1">
        <v>1989787</v>
      </c>
      <c r="EF161" s="1">
        <v>7056</v>
      </c>
      <c r="EG161" s="1">
        <v>70159</v>
      </c>
      <c r="EH161" s="1">
        <v>639368</v>
      </c>
      <c r="EI161" s="1">
        <v>508016</v>
      </c>
      <c r="EJ161" s="1">
        <v>7005</v>
      </c>
      <c r="EK161" s="1">
        <v>62917</v>
      </c>
      <c r="EL161" s="1">
        <v>38080</v>
      </c>
      <c r="EM161" s="1">
        <v>3224</v>
      </c>
      <c r="EN161" s="1">
        <v>47679</v>
      </c>
      <c r="EO161" s="1">
        <v>0</v>
      </c>
      <c r="EP161" s="1">
        <v>0</v>
      </c>
      <c r="EQ161" s="1">
        <v>8241</v>
      </c>
      <c r="ER161" s="1">
        <v>22349571</v>
      </c>
      <c r="ES161" s="1">
        <v>7003572</v>
      </c>
      <c r="ET161" s="1">
        <v>153130</v>
      </c>
      <c r="EU161" s="1">
        <v>1277051</v>
      </c>
      <c r="EV161" s="1">
        <v>3156</v>
      </c>
      <c r="EW161" s="1">
        <v>47745</v>
      </c>
      <c r="EX161" s="1">
        <v>350751</v>
      </c>
      <c r="EY161" s="1">
        <v>7301</v>
      </c>
      <c r="EZ161" s="1">
        <v>91554</v>
      </c>
      <c r="FA161" s="1">
        <v>2008445</v>
      </c>
      <c r="FB161" s="1">
        <v>2444</v>
      </c>
      <c r="FC161" s="1">
        <v>76170637</v>
      </c>
      <c r="FD161" s="1">
        <v>11921405</v>
      </c>
      <c r="FE161" s="1">
        <v>355173</v>
      </c>
      <c r="FF161" s="1">
        <v>5893910</v>
      </c>
      <c r="FG161" s="1">
        <v>2335641</v>
      </c>
      <c r="FH161" s="1">
        <v>1623230</v>
      </c>
      <c r="FI161" s="1">
        <v>259293</v>
      </c>
      <c r="FJ161" s="1">
        <v>631169</v>
      </c>
      <c r="FK161" s="1">
        <v>2310994</v>
      </c>
      <c r="FL161" s="1">
        <v>0</v>
      </c>
      <c r="FM161" s="1">
        <v>15537</v>
      </c>
      <c r="FN161" s="1">
        <v>304500</v>
      </c>
      <c r="FO161" s="1">
        <v>554614</v>
      </c>
      <c r="FP161" s="1">
        <v>1520673</v>
      </c>
      <c r="FQ161" s="1">
        <v>69433</v>
      </c>
      <c r="FR161" s="1">
        <v>23205</v>
      </c>
      <c r="FS161" s="1">
        <v>102875</v>
      </c>
      <c r="FT161" s="1">
        <v>6913</v>
      </c>
      <c r="FU161" s="1">
        <v>686131</v>
      </c>
      <c r="FV161" s="1">
        <v>111</v>
      </c>
      <c r="FW161" s="1">
        <v>234763</v>
      </c>
      <c r="FX161" s="1">
        <v>246406</v>
      </c>
      <c r="FY161" s="1">
        <v>489233</v>
      </c>
      <c r="FZ161" s="1">
        <v>0</v>
      </c>
      <c r="GA161" s="1">
        <v>1538088</v>
      </c>
      <c r="GB161" s="1">
        <v>156531424</v>
      </c>
      <c r="GC161" s="1">
        <v>55849519</v>
      </c>
      <c r="GD161" s="1">
        <v>1023808</v>
      </c>
      <c r="GE161" s="1">
        <v>0</v>
      </c>
      <c r="GF161" s="1">
        <v>0</v>
      </c>
      <c r="GG161" s="1">
        <v>0</v>
      </c>
      <c r="GH161" s="1">
        <v>151637371</v>
      </c>
      <c r="GI161" s="1">
        <v>208510698</v>
      </c>
      <c r="GJ161" s="24">
        <v>365042122</v>
      </c>
      <c r="GK161" s="1">
        <v>0</v>
      </c>
      <c r="GL161" s="1">
        <v>0</v>
      </c>
      <c r="GM161" s="1">
        <v>0</v>
      </c>
      <c r="GN161" s="1">
        <v>0</v>
      </c>
      <c r="GO161" s="1">
        <v>0</v>
      </c>
      <c r="GP161" s="1">
        <v>0</v>
      </c>
      <c r="GQ161" s="1">
        <v>0</v>
      </c>
      <c r="GR161" s="1">
        <v>0</v>
      </c>
      <c r="GS161" s="1">
        <v>0</v>
      </c>
      <c r="GT161" s="1">
        <v>365042122</v>
      </c>
      <c r="GU161" s="1">
        <v>365042122</v>
      </c>
    </row>
    <row r="162" spans="1:203">
      <c r="A162" s="205"/>
      <c r="B162" s="2" t="s">
        <v>356</v>
      </c>
      <c r="C162" s="1" t="s">
        <v>93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198458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35629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186</v>
      </c>
      <c r="AP162" s="1">
        <v>0</v>
      </c>
      <c r="AQ162" s="1">
        <v>0</v>
      </c>
      <c r="AR162" s="1">
        <v>0</v>
      </c>
      <c r="AS162" s="1">
        <v>0</v>
      </c>
      <c r="AT162" s="1">
        <v>113910</v>
      </c>
      <c r="AU162" s="1">
        <v>682443</v>
      </c>
      <c r="AV162" s="1">
        <v>682503</v>
      </c>
      <c r="AW162" s="1">
        <v>390147</v>
      </c>
      <c r="AX162" s="1">
        <v>20066</v>
      </c>
      <c r="AY162" s="1">
        <v>18775</v>
      </c>
      <c r="AZ162" s="1">
        <v>981517</v>
      </c>
      <c r="BA162" s="1">
        <v>216845</v>
      </c>
      <c r="BB162" s="1">
        <v>0</v>
      </c>
      <c r="BC162" s="1">
        <v>249112</v>
      </c>
      <c r="BD162" s="1">
        <v>41620</v>
      </c>
      <c r="BE162" s="1">
        <v>25739</v>
      </c>
      <c r="BF162" s="1">
        <v>263325</v>
      </c>
      <c r="BG162" s="1">
        <v>24307</v>
      </c>
      <c r="BH162" s="1">
        <v>0</v>
      </c>
      <c r="BI162" s="1">
        <v>9890</v>
      </c>
      <c r="BJ162" s="1">
        <v>20715</v>
      </c>
      <c r="BK162" s="1">
        <v>440555</v>
      </c>
      <c r="BL162" s="1">
        <v>767716</v>
      </c>
      <c r="BM162" s="1">
        <v>49737</v>
      </c>
      <c r="BN162" s="1">
        <v>724789</v>
      </c>
      <c r="BO162" s="1">
        <v>703462</v>
      </c>
      <c r="BP162" s="1">
        <v>0</v>
      </c>
      <c r="BQ162" s="1">
        <v>0</v>
      </c>
      <c r="BR162" s="1">
        <v>610567</v>
      </c>
      <c r="BS162" s="1">
        <v>385788</v>
      </c>
      <c r="BT162" s="1">
        <v>4911</v>
      </c>
      <c r="BU162" s="1">
        <v>371433</v>
      </c>
      <c r="BV162" s="1">
        <v>129984</v>
      </c>
      <c r="BW162" s="1">
        <v>1764613</v>
      </c>
      <c r="BX162" s="1">
        <v>11316</v>
      </c>
      <c r="BY162" s="1">
        <v>8217</v>
      </c>
      <c r="BZ162" s="1">
        <v>49998</v>
      </c>
      <c r="CA162" s="1">
        <v>45265</v>
      </c>
      <c r="CB162" s="1">
        <v>194644</v>
      </c>
      <c r="CC162" s="1">
        <v>310639</v>
      </c>
      <c r="CD162" s="1">
        <v>301048</v>
      </c>
      <c r="CE162" s="1">
        <v>164731</v>
      </c>
      <c r="CF162" s="1">
        <v>151856</v>
      </c>
      <c r="CG162" s="1">
        <v>202734</v>
      </c>
      <c r="CH162" s="1">
        <v>10284</v>
      </c>
      <c r="CI162" s="1">
        <v>1181815</v>
      </c>
      <c r="CJ162" s="1">
        <v>306145</v>
      </c>
      <c r="CK162" s="1">
        <v>1252736</v>
      </c>
      <c r="CL162" s="1">
        <v>68681</v>
      </c>
      <c r="CM162" s="1">
        <v>540541</v>
      </c>
      <c r="CN162" s="1">
        <v>334483</v>
      </c>
      <c r="CO162" s="1">
        <v>58653</v>
      </c>
      <c r="CP162" s="1">
        <v>316</v>
      </c>
      <c r="CQ162" s="1">
        <v>204983</v>
      </c>
      <c r="CR162" s="1">
        <v>577738</v>
      </c>
      <c r="CS162" s="1">
        <v>2759</v>
      </c>
      <c r="CT162" s="1">
        <v>866379</v>
      </c>
      <c r="CU162" s="1">
        <v>827998</v>
      </c>
      <c r="CV162" s="1">
        <v>843935</v>
      </c>
      <c r="CW162" s="1">
        <v>1295337</v>
      </c>
      <c r="CX162" s="1">
        <v>208391</v>
      </c>
      <c r="CY162" s="1">
        <v>646549</v>
      </c>
      <c r="CZ162" s="1">
        <v>56201</v>
      </c>
      <c r="DA162" s="1">
        <v>211272</v>
      </c>
      <c r="DB162" s="1">
        <v>1793</v>
      </c>
      <c r="DC162" s="1">
        <v>38366</v>
      </c>
      <c r="DD162" s="1">
        <v>132600</v>
      </c>
      <c r="DE162" s="1">
        <v>483968</v>
      </c>
      <c r="DF162" s="1">
        <v>171003</v>
      </c>
      <c r="DG162" s="1">
        <v>224413</v>
      </c>
      <c r="DH162" s="1">
        <v>93466</v>
      </c>
      <c r="DI162" s="1">
        <v>77814</v>
      </c>
      <c r="DJ162" s="1">
        <v>201376</v>
      </c>
      <c r="DK162" s="1">
        <v>14046</v>
      </c>
      <c r="DL162" s="1">
        <v>17682</v>
      </c>
      <c r="DM162" s="1">
        <v>42597</v>
      </c>
      <c r="DN162" s="1">
        <v>177952</v>
      </c>
      <c r="DO162" s="1">
        <v>2756988</v>
      </c>
      <c r="DP162" s="1">
        <v>148636</v>
      </c>
      <c r="DQ162" s="1">
        <v>738854</v>
      </c>
      <c r="DR162" s="1">
        <v>192120</v>
      </c>
      <c r="DS162" s="1">
        <v>57957</v>
      </c>
      <c r="DT162" s="1">
        <v>311130</v>
      </c>
      <c r="DU162" s="1">
        <v>238926</v>
      </c>
      <c r="DV162" s="1">
        <v>7407</v>
      </c>
      <c r="DW162" s="1">
        <v>0</v>
      </c>
      <c r="DX162" s="1">
        <v>2376674</v>
      </c>
      <c r="DY162" s="1">
        <v>220908</v>
      </c>
      <c r="DZ162" s="1">
        <v>0</v>
      </c>
      <c r="EA162" s="1">
        <v>0</v>
      </c>
      <c r="EB162" s="1">
        <v>55339</v>
      </c>
      <c r="EC162" s="1">
        <v>15828</v>
      </c>
      <c r="ED162" s="1">
        <v>376064</v>
      </c>
      <c r="EE162" s="1">
        <v>1163076</v>
      </c>
      <c r="EF162" s="1">
        <v>45475</v>
      </c>
      <c r="EG162" s="1">
        <v>266808</v>
      </c>
      <c r="EH162" s="1">
        <v>0</v>
      </c>
      <c r="EI162" s="1">
        <v>0</v>
      </c>
      <c r="EJ162" s="1">
        <v>0</v>
      </c>
      <c r="EK162" s="1">
        <v>0</v>
      </c>
      <c r="EL162" s="1">
        <v>0</v>
      </c>
      <c r="EM162" s="1">
        <v>0</v>
      </c>
      <c r="EN162" s="1">
        <v>0</v>
      </c>
      <c r="EO162" s="1">
        <v>0</v>
      </c>
      <c r="EP162" s="1">
        <v>0</v>
      </c>
      <c r="EQ162" s="1">
        <v>0</v>
      </c>
      <c r="ER162" s="1">
        <v>5124995</v>
      </c>
      <c r="ES162" s="1">
        <v>0</v>
      </c>
      <c r="ET162" s="1">
        <v>0</v>
      </c>
      <c r="EU162" s="1">
        <v>210111</v>
      </c>
      <c r="EV162" s="1">
        <v>4330</v>
      </c>
      <c r="EW162" s="1">
        <v>0</v>
      </c>
      <c r="EX162" s="1">
        <v>0</v>
      </c>
      <c r="EY162" s="1">
        <v>0</v>
      </c>
      <c r="EZ162" s="1">
        <v>74456</v>
      </c>
      <c r="FA162" s="1">
        <v>169492</v>
      </c>
      <c r="FB162" s="1">
        <v>0</v>
      </c>
      <c r="FC162" s="1">
        <v>16633562</v>
      </c>
      <c r="FD162" s="1">
        <v>10459623</v>
      </c>
      <c r="FE162" s="1">
        <v>826</v>
      </c>
      <c r="FF162" s="1">
        <v>278478</v>
      </c>
      <c r="FG162" s="1">
        <v>0</v>
      </c>
      <c r="FH162" s="1">
        <v>0</v>
      </c>
      <c r="FI162" s="1">
        <v>0</v>
      </c>
      <c r="FJ162" s="1">
        <v>0</v>
      </c>
      <c r="FK162" s="1">
        <v>136418</v>
      </c>
      <c r="FL162" s="1">
        <v>0</v>
      </c>
      <c r="FM162" s="1">
        <v>0</v>
      </c>
      <c r="FN162" s="1">
        <v>0</v>
      </c>
      <c r="FO162" s="1">
        <v>3579</v>
      </c>
      <c r="FP162" s="1">
        <v>561592</v>
      </c>
      <c r="FQ162" s="1">
        <v>0</v>
      </c>
      <c r="FR162" s="1">
        <v>0</v>
      </c>
      <c r="FS162" s="1">
        <v>0</v>
      </c>
      <c r="FT162" s="1">
        <v>0</v>
      </c>
      <c r="FU162" s="1">
        <v>0</v>
      </c>
      <c r="FV162" s="1">
        <v>0</v>
      </c>
      <c r="FW162" s="1">
        <v>0</v>
      </c>
      <c r="FX162" s="1">
        <v>0</v>
      </c>
      <c r="FY162" s="1">
        <v>0</v>
      </c>
      <c r="FZ162" s="1">
        <v>0</v>
      </c>
      <c r="GA162" s="1">
        <v>0</v>
      </c>
      <c r="GB162" s="1">
        <v>65171114</v>
      </c>
      <c r="GC162" s="1">
        <v>22843790</v>
      </c>
      <c r="GD162" s="1">
        <v>0</v>
      </c>
      <c r="GE162" s="1">
        <v>0</v>
      </c>
      <c r="GF162" s="1">
        <v>0</v>
      </c>
      <c r="GG162" s="1">
        <v>0</v>
      </c>
      <c r="GH162" s="1">
        <v>88063998</v>
      </c>
      <c r="GI162" s="1">
        <v>110907788</v>
      </c>
      <c r="GJ162" s="24">
        <v>176078902</v>
      </c>
      <c r="GK162" s="1">
        <v>0</v>
      </c>
      <c r="GL162" s="1">
        <v>0</v>
      </c>
      <c r="GM162" s="1">
        <v>0</v>
      </c>
      <c r="GN162" s="1">
        <v>0</v>
      </c>
      <c r="GO162" s="1">
        <v>0</v>
      </c>
      <c r="GP162" s="1">
        <v>0</v>
      </c>
      <c r="GQ162" s="1">
        <v>0</v>
      </c>
      <c r="GR162" s="1">
        <v>0</v>
      </c>
      <c r="GS162" s="1">
        <v>0</v>
      </c>
      <c r="GT162" s="1">
        <v>176078902</v>
      </c>
      <c r="GU162" s="1">
        <v>176078902</v>
      </c>
    </row>
    <row r="163" spans="1:203">
      <c r="A163" s="205"/>
      <c r="B163" s="2" t="s">
        <v>357</v>
      </c>
      <c r="C163" s="1" t="s">
        <v>137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1462</v>
      </c>
      <c r="AN163" s="1">
        <v>0</v>
      </c>
      <c r="AO163" s="1">
        <v>62140</v>
      </c>
      <c r="AP163" s="1">
        <v>1466</v>
      </c>
      <c r="AQ163" s="1">
        <v>0</v>
      </c>
      <c r="AR163" s="1">
        <v>0</v>
      </c>
      <c r="AS163" s="1">
        <v>0</v>
      </c>
      <c r="AT163" s="1">
        <v>87160</v>
      </c>
      <c r="AU163" s="1">
        <v>214109</v>
      </c>
      <c r="AV163" s="1">
        <v>29977</v>
      </c>
      <c r="AW163" s="1">
        <v>188095</v>
      </c>
      <c r="AX163" s="1">
        <v>25224</v>
      </c>
      <c r="AY163" s="1">
        <v>38365</v>
      </c>
      <c r="AZ163" s="1">
        <v>324803</v>
      </c>
      <c r="BA163" s="1">
        <v>5616</v>
      </c>
      <c r="BB163" s="1">
        <v>0</v>
      </c>
      <c r="BC163" s="1">
        <v>6041</v>
      </c>
      <c r="BD163" s="1">
        <v>9729</v>
      </c>
      <c r="BE163" s="1">
        <v>23368</v>
      </c>
      <c r="BF163" s="1">
        <v>577220</v>
      </c>
      <c r="BG163" s="1">
        <v>4837</v>
      </c>
      <c r="BH163" s="1">
        <v>0</v>
      </c>
      <c r="BI163" s="1">
        <v>3829</v>
      </c>
      <c r="BJ163" s="1">
        <v>31869</v>
      </c>
      <c r="BK163" s="1">
        <v>19460</v>
      </c>
      <c r="BL163" s="1">
        <v>48891</v>
      </c>
      <c r="BM163" s="1">
        <v>34241</v>
      </c>
      <c r="BN163" s="1">
        <v>471564</v>
      </c>
      <c r="BO163" s="1">
        <v>92981</v>
      </c>
      <c r="BP163" s="1">
        <v>0</v>
      </c>
      <c r="BQ163" s="1">
        <v>21912</v>
      </c>
      <c r="BR163" s="1">
        <v>19888</v>
      </c>
      <c r="BS163" s="1">
        <v>191700</v>
      </c>
      <c r="BT163" s="1">
        <v>3055</v>
      </c>
      <c r="BU163" s="1">
        <v>16952</v>
      </c>
      <c r="BV163" s="1">
        <v>10811</v>
      </c>
      <c r="BW163" s="1">
        <v>44612</v>
      </c>
      <c r="BX163" s="1">
        <v>21518</v>
      </c>
      <c r="BY163" s="1">
        <v>3149</v>
      </c>
      <c r="BZ163" s="1">
        <v>6657</v>
      </c>
      <c r="CA163" s="1">
        <v>5458</v>
      </c>
      <c r="CB163" s="1">
        <v>16447</v>
      </c>
      <c r="CC163" s="1">
        <v>17416</v>
      </c>
      <c r="CD163" s="1">
        <v>26776</v>
      </c>
      <c r="CE163" s="1">
        <v>262161</v>
      </c>
      <c r="CF163" s="1">
        <v>6283</v>
      </c>
      <c r="CG163" s="1">
        <v>25190</v>
      </c>
      <c r="CH163" s="1">
        <v>8455</v>
      </c>
      <c r="CI163" s="1">
        <v>130509</v>
      </c>
      <c r="CJ163" s="1">
        <v>467329</v>
      </c>
      <c r="CK163" s="1">
        <v>21926</v>
      </c>
      <c r="CL163" s="1">
        <v>47385</v>
      </c>
      <c r="CM163" s="1">
        <v>0</v>
      </c>
      <c r="CN163" s="1">
        <v>19517</v>
      </c>
      <c r="CO163" s="1">
        <v>2931</v>
      </c>
      <c r="CP163" s="1">
        <v>2199</v>
      </c>
      <c r="CQ163" s="1">
        <v>10862</v>
      </c>
      <c r="CR163" s="1">
        <v>95790</v>
      </c>
      <c r="CS163" s="1">
        <v>0</v>
      </c>
      <c r="CT163" s="1">
        <v>60330</v>
      </c>
      <c r="CU163" s="1">
        <v>113706</v>
      </c>
      <c r="CV163" s="1">
        <v>25352</v>
      </c>
      <c r="CW163" s="1">
        <v>29772</v>
      </c>
      <c r="CX163" s="1">
        <v>942784</v>
      </c>
      <c r="CY163" s="1">
        <v>35744</v>
      </c>
      <c r="CZ163" s="1">
        <v>16640</v>
      </c>
      <c r="DA163" s="1">
        <v>189740</v>
      </c>
      <c r="DB163" s="1">
        <v>47814</v>
      </c>
      <c r="DC163" s="1">
        <v>4524</v>
      </c>
      <c r="DD163" s="1">
        <v>0</v>
      </c>
      <c r="DE163" s="1">
        <v>19788</v>
      </c>
      <c r="DF163" s="1">
        <v>0</v>
      </c>
      <c r="DG163" s="1">
        <v>13236</v>
      </c>
      <c r="DH163" s="1">
        <v>25257</v>
      </c>
      <c r="DI163" s="1">
        <v>103403</v>
      </c>
      <c r="DJ163" s="1">
        <v>24317</v>
      </c>
      <c r="DK163" s="1">
        <v>46779</v>
      </c>
      <c r="DL163" s="1">
        <v>2572</v>
      </c>
      <c r="DM163" s="1">
        <v>51606</v>
      </c>
      <c r="DN163" s="1">
        <v>36903</v>
      </c>
      <c r="DO163" s="1">
        <v>16612</v>
      </c>
      <c r="DP163" s="1">
        <v>1459</v>
      </c>
      <c r="DQ163" s="1">
        <v>185064</v>
      </c>
      <c r="DR163" s="1">
        <v>614441</v>
      </c>
      <c r="DS163" s="1">
        <v>12142</v>
      </c>
      <c r="DT163" s="1">
        <v>19654</v>
      </c>
      <c r="DU163" s="1">
        <v>26936</v>
      </c>
      <c r="DV163" s="1">
        <v>0</v>
      </c>
      <c r="DW163" s="1">
        <v>0</v>
      </c>
      <c r="DX163" s="1">
        <v>212613</v>
      </c>
      <c r="DY163" s="1">
        <v>80669</v>
      </c>
      <c r="DZ163" s="1">
        <v>66493</v>
      </c>
      <c r="EA163" s="1">
        <v>12014</v>
      </c>
      <c r="EB163" s="1">
        <v>0</v>
      </c>
      <c r="EC163" s="1">
        <v>296</v>
      </c>
      <c r="ED163" s="1">
        <v>0</v>
      </c>
      <c r="EE163" s="1">
        <v>49382</v>
      </c>
      <c r="EF163" s="1">
        <v>1909</v>
      </c>
      <c r="EG163" s="1">
        <v>25930</v>
      </c>
      <c r="EH163" s="1">
        <v>45004</v>
      </c>
      <c r="EI163" s="1">
        <v>0</v>
      </c>
      <c r="EJ163" s="1">
        <v>0</v>
      </c>
      <c r="EK163" s="1">
        <v>23183</v>
      </c>
      <c r="EL163" s="1">
        <v>14583</v>
      </c>
      <c r="EM163" s="1">
        <v>0</v>
      </c>
      <c r="EN163" s="1">
        <v>0</v>
      </c>
      <c r="EO163" s="1">
        <v>0</v>
      </c>
      <c r="EP163" s="1">
        <v>0</v>
      </c>
      <c r="EQ163" s="1">
        <v>0</v>
      </c>
      <c r="ER163" s="1">
        <v>23114240</v>
      </c>
      <c r="ES163" s="1">
        <v>2404686</v>
      </c>
      <c r="ET163" s="1">
        <v>0</v>
      </c>
      <c r="EU163" s="1">
        <v>0</v>
      </c>
      <c r="EV163" s="1">
        <v>0</v>
      </c>
      <c r="EW163" s="1">
        <v>0</v>
      </c>
      <c r="EX163" s="1">
        <v>0</v>
      </c>
      <c r="EY163" s="1">
        <v>0</v>
      </c>
      <c r="EZ163" s="1">
        <v>2313</v>
      </c>
      <c r="FA163" s="1">
        <v>0</v>
      </c>
      <c r="FB163" s="1">
        <v>0</v>
      </c>
      <c r="FC163" s="1">
        <v>0</v>
      </c>
      <c r="FD163" s="1">
        <v>191650</v>
      </c>
      <c r="FE163" s="1">
        <v>594849</v>
      </c>
      <c r="FF163" s="1">
        <v>106902</v>
      </c>
      <c r="FG163" s="1">
        <v>0</v>
      </c>
      <c r="FH163" s="1">
        <v>0</v>
      </c>
      <c r="FI163" s="1">
        <v>0</v>
      </c>
      <c r="FJ163" s="1">
        <v>0</v>
      </c>
      <c r="FK163" s="1">
        <v>0</v>
      </c>
      <c r="FL163" s="1">
        <v>0</v>
      </c>
      <c r="FM163" s="1">
        <v>0</v>
      </c>
      <c r="FN163" s="1">
        <v>0</v>
      </c>
      <c r="FO163" s="1">
        <v>0</v>
      </c>
      <c r="FP163" s="1">
        <v>0</v>
      </c>
      <c r="FQ163" s="1">
        <v>0</v>
      </c>
      <c r="FR163" s="1">
        <v>0</v>
      </c>
      <c r="FS163" s="1">
        <v>0</v>
      </c>
      <c r="FT163" s="1">
        <v>0</v>
      </c>
      <c r="FU163" s="1">
        <v>0</v>
      </c>
      <c r="FV163" s="1">
        <v>0</v>
      </c>
      <c r="FW163" s="1">
        <v>0</v>
      </c>
      <c r="FX163" s="1">
        <v>0</v>
      </c>
      <c r="FY163" s="1">
        <v>0</v>
      </c>
      <c r="FZ163" s="1">
        <v>0</v>
      </c>
      <c r="GA163" s="1">
        <v>19465</v>
      </c>
      <c r="GB163" s="1">
        <v>33442091</v>
      </c>
      <c r="GC163" s="1">
        <v>0</v>
      </c>
      <c r="GD163" s="1">
        <v>1758</v>
      </c>
      <c r="GE163" s="1">
        <v>0</v>
      </c>
      <c r="GF163" s="1">
        <v>0</v>
      </c>
      <c r="GG163" s="1">
        <v>0</v>
      </c>
      <c r="GH163" s="1">
        <v>0</v>
      </c>
      <c r="GI163" s="1">
        <v>1758</v>
      </c>
      <c r="GJ163" s="24">
        <v>33443849</v>
      </c>
      <c r="GK163" s="1">
        <v>0</v>
      </c>
      <c r="GL163" s="1">
        <v>0</v>
      </c>
      <c r="GM163" s="1">
        <v>0</v>
      </c>
      <c r="GN163" s="1">
        <v>0</v>
      </c>
      <c r="GO163" s="1">
        <v>0</v>
      </c>
      <c r="GP163" s="1">
        <v>0</v>
      </c>
      <c r="GQ163" s="1">
        <v>0</v>
      </c>
      <c r="GR163" s="1">
        <v>0</v>
      </c>
      <c r="GS163" s="1">
        <v>0</v>
      </c>
      <c r="GT163" s="1">
        <v>33443849</v>
      </c>
      <c r="GU163" s="1">
        <v>33443849</v>
      </c>
    </row>
    <row r="164" spans="1:203" ht="15" thickBot="1">
      <c r="A164" s="206"/>
      <c r="B164" s="2" t="s">
        <v>358</v>
      </c>
      <c r="C164" s="1" t="s">
        <v>30</v>
      </c>
      <c r="D164" s="1">
        <v>1338697</v>
      </c>
      <c r="E164" s="1">
        <v>109030</v>
      </c>
      <c r="F164" s="1">
        <v>0</v>
      </c>
      <c r="G164" s="1">
        <v>226006</v>
      </c>
      <c r="H164" s="1">
        <v>393</v>
      </c>
      <c r="I164" s="1">
        <v>345</v>
      </c>
      <c r="J164" s="1">
        <v>1649956</v>
      </c>
      <c r="K164" s="1">
        <v>1165745</v>
      </c>
      <c r="L164" s="1">
        <v>21450</v>
      </c>
      <c r="M164" s="1">
        <v>21683</v>
      </c>
      <c r="N164" s="1">
        <v>2378</v>
      </c>
      <c r="O164" s="1">
        <v>0</v>
      </c>
      <c r="P164" s="1">
        <v>0</v>
      </c>
      <c r="Q164" s="1">
        <v>0</v>
      </c>
      <c r="R164" s="1">
        <v>10378</v>
      </c>
      <c r="S164" s="1">
        <v>839648</v>
      </c>
      <c r="T164" s="1">
        <v>577028</v>
      </c>
      <c r="U164" s="1">
        <v>11514</v>
      </c>
      <c r="V164" s="1">
        <v>68685</v>
      </c>
      <c r="W164" s="1">
        <v>13151</v>
      </c>
      <c r="X164" s="1">
        <v>52845</v>
      </c>
      <c r="Y164" s="1">
        <v>103379</v>
      </c>
      <c r="Z164" s="1">
        <v>0</v>
      </c>
      <c r="AA164" s="1">
        <v>68797</v>
      </c>
      <c r="AB164" s="1">
        <v>10969</v>
      </c>
      <c r="AC164" s="1">
        <v>3431</v>
      </c>
      <c r="AD164" s="1">
        <v>1250</v>
      </c>
      <c r="AE164" s="1">
        <v>34651</v>
      </c>
      <c r="AF164" s="1">
        <v>4541</v>
      </c>
      <c r="AG164" s="1">
        <v>33315</v>
      </c>
      <c r="AH164" s="1">
        <v>285367</v>
      </c>
      <c r="AI164" s="1">
        <v>0</v>
      </c>
      <c r="AJ164" s="1">
        <v>116</v>
      </c>
      <c r="AK164" s="1">
        <v>100</v>
      </c>
      <c r="AL164" s="1">
        <v>45475</v>
      </c>
      <c r="AM164" s="1">
        <v>248</v>
      </c>
      <c r="AN164" s="1">
        <v>569</v>
      </c>
      <c r="AO164" s="1">
        <v>99</v>
      </c>
      <c r="AP164" s="1">
        <v>4284</v>
      </c>
      <c r="AQ164" s="1">
        <v>192134</v>
      </c>
      <c r="AR164" s="1">
        <v>26316</v>
      </c>
      <c r="AS164" s="1">
        <v>274339</v>
      </c>
      <c r="AT164" s="1">
        <v>36995</v>
      </c>
      <c r="AU164" s="1">
        <v>141011</v>
      </c>
      <c r="AV164" s="1">
        <v>40996</v>
      </c>
      <c r="AW164" s="1">
        <v>200849</v>
      </c>
      <c r="AX164" s="1">
        <v>23801</v>
      </c>
      <c r="AY164" s="1">
        <v>8619</v>
      </c>
      <c r="AZ164" s="1">
        <v>175463</v>
      </c>
      <c r="BA164" s="1">
        <v>36820</v>
      </c>
      <c r="BB164" s="1">
        <v>210</v>
      </c>
      <c r="BC164" s="1">
        <v>13796</v>
      </c>
      <c r="BD164" s="1">
        <v>97186</v>
      </c>
      <c r="BE164" s="1">
        <v>10688</v>
      </c>
      <c r="BF164" s="1">
        <v>143383</v>
      </c>
      <c r="BG164" s="1">
        <v>28437</v>
      </c>
      <c r="BH164" s="1">
        <v>68505</v>
      </c>
      <c r="BI164" s="1">
        <v>3563</v>
      </c>
      <c r="BJ164" s="1">
        <v>43868</v>
      </c>
      <c r="BK164" s="1">
        <v>267658</v>
      </c>
      <c r="BL164" s="1">
        <v>68254</v>
      </c>
      <c r="BM164" s="1">
        <v>68572</v>
      </c>
      <c r="BN164" s="1">
        <v>109060</v>
      </c>
      <c r="BO164" s="1">
        <v>38721</v>
      </c>
      <c r="BP164" s="1">
        <v>654</v>
      </c>
      <c r="BQ164" s="1">
        <v>12119</v>
      </c>
      <c r="BR164" s="1">
        <v>122781</v>
      </c>
      <c r="BS164" s="1">
        <v>236331</v>
      </c>
      <c r="BT164" s="1">
        <v>9028</v>
      </c>
      <c r="BU164" s="1">
        <v>121304</v>
      </c>
      <c r="BV164" s="1">
        <v>123147</v>
      </c>
      <c r="BW164" s="1">
        <v>402132</v>
      </c>
      <c r="BX164" s="1">
        <v>19138</v>
      </c>
      <c r="BY164" s="1">
        <v>11554</v>
      </c>
      <c r="BZ164" s="1">
        <v>10756</v>
      </c>
      <c r="CA164" s="1">
        <v>63928</v>
      </c>
      <c r="CB164" s="1">
        <v>87044</v>
      </c>
      <c r="CC164" s="1">
        <v>87951</v>
      </c>
      <c r="CD164" s="1">
        <v>61543</v>
      </c>
      <c r="CE164" s="1">
        <v>105305</v>
      </c>
      <c r="CF164" s="1">
        <v>437441</v>
      </c>
      <c r="CG164" s="1">
        <v>133335</v>
      </c>
      <c r="CH164" s="1">
        <v>123455</v>
      </c>
      <c r="CI164" s="1">
        <v>517071</v>
      </c>
      <c r="CJ164" s="1">
        <v>217491</v>
      </c>
      <c r="CK164" s="1">
        <v>812186</v>
      </c>
      <c r="CL164" s="1">
        <v>89686</v>
      </c>
      <c r="CM164" s="1">
        <v>488260</v>
      </c>
      <c r="CN164" s="1">
        <v>41526</v>
      </c>
      <c r="CO164" s="1">
        <v>82772</v>
      </c>
      <c r="CP164" s="1">
        <v>1530</v>
      </c>
      <c r="CQ164" s="1">
        <v>115086</v>
      </c>
      <c r="CR164" s="1">
        <v>566787</v>
      </c>
      <c r="CS164" s="1">
        <v>21001</v>
      </c>
      <c r="CT164" s="1">
        <v>115514</v>
      </c>
      <c r="CU164" s="1">
        <v>172107</v>
      </c>
      <c r="CV164" s="1">
        <v>95644</v>
      </c>
      <c r="CW164" s="1">
        <v>1238175</v>
      </c>
      <c r="CX164" s="1">
        <v>67437</v>
      </c>
      <c r="CY164" s="1">
        <v>1001664</v>
      </c>
      <c r="CZ164" s="1">
        <v>91104</v>
      </c>
      <c r="DA164" s="1">
        <v>17315</v>
      </c>
      <c r="DB164" s="1">
        <v>158349</v>
      </c>
      <c r="DC164" s="1">
        <v>42007</v>
      </c>
      <c r="DD164" s="1">
        <v>160525</v>
      </c>
      <c r="DE164" s="1">
        <v>165504</v>
      </c>
      <c r="DF164" s="1">
        <v>127165</v>
      </c>
      <c r="DG164" s="1">
        <v>145027</v>
      </c>
      <c r="DH164" s="1">
        <v>158969</v>
      </c>
      <c r="DI164" s="1">
        <v>172851</v>
      </c>
      <c r="DJ164" s="1">
        <v>310041</v>
      </c>
      <c r="DK164" s="1">
        <v>51042</v>
      </c>
      <c r="DL164" s="1">
        <v>63137</v>
      </c>
      <c r="DM164" s="1">
        <v>78710</v>
      </c>
      <c r="DN164" s="1">
        <v>220147</v>
      </c>
      <c r="DO164" s="1">
        <v>2806509</v>
      </c>
      <c r="DP164" s="1">
        <v>75839</v>
      </c>
      <c r="DQ164" s="1">
        <v>1523719</v>
      </c>
      <c r="DR164" s="1">
        <v>56941</v>
      </c>
      <c r="DS164" s="1">
        <v>95540</v>
      </c>
      <c r="DT164" s="1">
        <v>31158</v>
      </c>
      <c r="DU164" s="1">
        <v>171745</v>
      </c>
      <c r="DV164" s="1">
        <v>237055</v>
      </c>
      <c r="DW164" s="1">
        <v>40489</v>
      </c>
      <c r="DX164" s="1">
        <v>2528376</v>
      </c>
      <c r="DY164" s="1">
        <v>24904</v>
      </c>
      <c r="DZ164" s="1">
        <v>1658480</v>
      </c>
      <c r="EA164" s="1">
        <v>46004</v>
      </c>
      <c r="EB164" s="1">
        <v>364336</v>
      </c>
      <c r="EC164" s="1">
        <v>54110</v>
      </c>
      <c r="ED164" s="1">
        <v>397761</v>
      </c>
      <c r="EE164" s="1">
        <v>2829272</v>
      </c>
      <c r="EF164" s="1">
        <v>26495</v>
      </c>
      <c r="EG164" s="1">
        <v>222514</v>
      </c>
      <c r="EH164" s="1">
        <v>1698611</v>
      </c>
      <c r="EI164" s="1">
        <v>1546895</v>
      </c>
      <c r="EJ164" s="1">
        <v>2323</v>
      </c>
      <c r="EK164" s="1">
        <v>401987</v>
      </c>
      <c r="EL164" s="1">
        <v>293472</v>
      </c>
      <c r="EM164" s="1">
        <v>9615</v>
      </c>
      <c r="EN164" s="1">
        <v>210347</v>
      </c>
      <c r="EO164" s="1">
        <v>5639</v>
      </c>
      <c r="EP164" s="1">
        <v>4831</v>
      </c>
      <c r="EQ164" s="1">
        <v>139797</v>
      </c>
      <c r="ER164" s="1">
        <v>13922110</v>
      </c>
      <c r="ES164" s="1">
        <v>11896427</v>
      </c>
      <c r="ET164" s="1">
        <v>1053163</v>
      </c>
      <c r="EU164" s="1">
        <v>15747719</v>
      </c>
      <c r="EV164" s="1">
        <v>6993</v>
      </c>
      <c r="EW164" s="1">
        <v>444013</v>
      </c>
      <c r="EX164" s="1">
        <v>199874</v>
      </c>
      <c r="EY164" s="1">
        <v>132115</v>
      </c>
      <c r="EZ164" s="1">
        <v>57414</v>
      </c>
      <c r="FA164" s="1">
        <v>986066</v>
      </c>
      <c r="FB164" s="1">
        <v>38421</v>
      </c>
      <c r="FC164" s="1">
        <v>3057682</v>
      </c>
      <c r="FD164" s="1">
        <v>1963203</v>
      </c>
      <c r="FE164" s="1">
        <v>56133</v>
      </c>
      <c r="FF164" s="1">
        <v>62700540</v>
      </c>
      <c r="FG164" s="1">
        <v>25807769</v>
      </c>
      <c r="FH164" s="1">
        <v>2184813</v>
      </c>
      <c r="FI164" s="1">
        <v>686400</v>
      </c>
      <c r="FJ164" s="1">
        <v>761040</v>
      </c>
      <c r="FK164" s="1">
        <v>30997229</v>
      </c>
      <c r="FL164" s="1">
        <v>0</v>
      </c>
      <c r="FM164" s="1">
        <v>152220</v>
      </c>
      <c r="FN164" s="1">
        <v>3774458</v>
      </c>
      <c r="FO164" s="1">
        <v>3841575</v>
      </c>
      <c r="FP164" s="1">
        <v>1418756</v>
      </c>
      <c r="FQ164" s="1">
        <v>98788</v>
      </c>
      <c r="FR164" s="1">
        <v>334339</v>
      </c>
      <c r="FS164" s="1">
        <v>106478</v>
      </c>
      <c r="FT164" s="1">
        <v>44610</v>
      </c>
      <c r="FU164" s="1">
        <v>10405370</v>
      </c>
      <c r="FV164" s="1">
        <v>218</v>
      </c>
      <c r="FW164" s="1">
        <v>486591</v>
      </c>
      <c r="FX164" s="1">
        <v>1780415</v>
      </c>
      <c r="FY164" s="1">
        <v>654279</v>
      </c>
      <c r="FZ164" s="1">
        <v>0</v>
      </c>
      <c r="GA164" s="1">
        <v>4842381</v>
      </c>
      <c r="GB164" s="1">
        <v>236743909</v>
      </c>
      <c r="GC164" s="1">
        <v>53123097</v>
      </c>
      <c r="GD164" s="1">
        <v>18678679</v>
      </c>
      <c r="GE164" s="1">
        <v>0</v>
      </c>
      <c r="GF164" s="1">
        <v>0</v>
      </c>
      <c r="GG164" s="1">
        <v>0</v>
      </c>
      <c r="GH164" s="1">
        <v>70700325</v>
      </c>
      <c r="GI164" s="1">
        <v>142502101</v>
      </c>
      <c r="GJ164" s="24">
        <v>379246010</v>
      </c>
      <c r="GK164" s="1">
        <v>0</v>
      </c>
      <c r="GL164" s="1">
        <v>0</v>
      </c>
      <c r="GM164" s="1">
        <v>0</v>
      </c>
      <c r="GN164" s="1">
        <v>0</v>
      </c>
      <c r="GO164" s="1">
        <v>0</v>
      </c>
      <c r="GP164" s="1">
        <v>0</v>
      </c>
      <c r="GQ164" s="1">
        <v>0</v>
      </c>
      <c r="GR164" s="1">
        <v>0</v>
      </c>
      <c r="GS164" s="1">
        <v>0</v>
      </c>
      <c r="GT164" s="1">
        <v>379246010</v>
      </c>
      <c r="GU164" s="1">
        <v>379246010</v>
      </c>
    </row>
    <row r="165" spans="1:203">
      <c r="A165" s="207" t="s">
        <v>199</v>
      </c>
      <c r="B165" s="2" t="s">
        <v>359</v>
      </c>
      <c r="C165" s="1" t="s">
        <v>31</v>
      </c>
      <c r="D165" s="1">
        <v>7749502</v>
      </c>
      <c r="E165" s="1">
        <v>858906</v>
      </c>
      <c r="F165" s="1">
        <v>4773</v>
      </c>
      <c r="G165" s="1">
        <v>1782472</v>
      </c>
      <c r="H165" s="1">
        <v>22988</v>
      </c>
      <c r="I165" s="1">
        <v>197342</v>
      </c>
      <c r="J165" s="1">
        <v>3334642</v>
      </c>
      <c r="K165" s="1">
        <v>7439287</v>
      </c>
      <c r="L165" s="1">
        <v>3705425</v>
      </c>
      <c r="M165" s="1">
        <v>56611</v>
      </c>
      <c r="N165" s="1">
        <v>929319</v>
      </c>
      <c r="O165" s="1">
        <v>328</v>
      </c>
      <c r="P165" s="1">
        <v>1366</v>
      </c>
      <c r="Q165" s="1">
        <v>40970</v>
      </c>
      <c r="R165" s="1">
        <v>136486</v>
      </c>
      <c r="S165" s="1">
        <v>5007128</v>
      </c>
      <c r="T165" s="1">
        <v>759122</v>
      </c>
      <c r="U165" s="1">
        <v>1508859</v>
      </c>
      <c r="V165" s="1">
        <v>351781</v>
      </c>
      <c r="W165" s="1">
        <v>8838</v>
      </c>
      <c r="X165" s="1">
        <v>1814191</v>
      </c>
      <c r="Y165" s="1">
        <v>501580</v>
      </c>
      <c r="Z165" s="1">
        <v>21834</v>
      </c>
      <c r="AA165" s="1">
        <v>107103</v>
      </c>
      <c r="AB165" s="1">
        <v>0</v>
      </c>
      <c r="AC165" s="1">
        <v>118800</v>
      </c>
      <c r="AD165" s="1">
        <v>18728</v>
      </c>
      <c r="AE165" s="1">
        <v>2546115</v>
      </c>
      <c r="AF165" s="1">
        <v>518824</v>
      </c>
      <c r="AG165" s="1">
        <v>109299</v>
      </c>
      <c r="AH165" s="1">
        <v>611420</v>
      </c>
      <c r="AI165" s="1">
        <v>0</v>
      </c>
      <c r="AJ165" s="1">
        <v>203</v>
      </c>
      <c r="AK165" s="1">
        <v>94</v>
      </c>
      <c r="AL165" s="1">
        <v>30213</v>
      </c>
      <c r="AM165" s="1">
        <v>812</v>
      </c>
      <c r="AN165" s="1">
        <v>593</v>
      </c>
      <c r="AO165" s="1">
        <v>51685</v>
      </c>
      <c r="AP165" s="1">
        <v>179226</v>
      </c>
      <c r="AQ165" s="1">
        <v>1058644</v>
      </c>
      <c r="AR165" s="1">
        <v>256152</v>
      </c>
      <c r="AS165" s="1">
        <v>3088088</v>
      </c>
      <c r="AT165" s="1">
        <v>1250788</v>
      </c>
      <c r="AU165" s="1">
        <v>962475</v>
      </c>
      <c r="AV165" s="1">
        <v>1352647</v>
      </c>
      <c r="AW165" s="1">
        <v>1701304</v>
      </c>
      <c r="AX165" s="1">
        <v>162172</v>
      </c>
      <c r="AY165" s="1">
        <v>78591</v>
      </c>
      <c r="AZ165" s="1">
        <v>3788086</v>
      </c>
      <c r="BA165" s="1">
        <v>1163087</v>
      </c>
      <c r="BB165" s="1">
        <v>358</v>
      </c>
      <c r="BC165" s="1">
        <v>273862</v>
      </c>
      <c r="BD165" s="1">
        <v>63051</v>
      </c>
      <c r="BE165" s="1">
        <v>141240</v>
      </c>
      <c r="BF165" s="1">
        <v>2454262</v>
      </c>
      <c r="BG165" s="1">
        <v>115186</v>
      </c>
      <c r="BH165" s="1">
        <v>473671</v>
      </c>
      <c r="BI165" s="1">
        <v>65436</v>
      </c>
      <c r="BJ165" s="1">
        <v>240182</v>
      </c>
      <c r="BK165" s="1">
        <v>430028</v>
      </c>
      <c r="BL165" s="1">
        <v>211215</v>
      </c>
      <c r="BM165" s="1">
        <v>439618</v>
      </c>
      <c r="BN165" s="1">
        <v>3730938</v>
      </c>
      <c r="BO165" s="1">
        <v>1312367</v>
      </c>
      <c r="BP165" s="1">
        <v>14087</v>
      </c>
      <c r="BQ165" s="1">
        <v>4144</v>
      </c>
      <c r="BR165" s="1">
        <v>1482129</v>
      </c>
      <c r="BS165" s="1">
        <v>2031039</v>
      </c>
      <c r="BT165" s="1">
        <v>109010</v>
      </c>
      <c r="BU165" s="1">
        <v>1853613</v>
      </c>
      <c r="BV165" s="1">
        <v>550789</v>
      </c>
      <c r="BW165" s="1">
        <v>3540047</v>
      </c>
      <c r="BX165" s="1">
        <v>73234</v>
      </c>
      <c r="BY165" s="1">
        <v>88463</v>
      </c>
      <c r="BZ165" s="1">
        <v>130976</v>
      </c>
      <c r="CA165" s="1">
        <v>164220</v>
      </c>
      <c r="CB165" s="1">
        <v>468969</v>
      </c>
      <c r="CC165" s="1">
        <v>1604312</v>
      </c>
      <c r="CD165" s="1">
        <v>693053</v>
      </c>
      <c r="CE165" s="1">
        <v>1065622</v>
      </c>
      <c r="CF165" s="1">
        <v>1280964</v>
      </c>
      <c r="CG165" s="1">
        <v>820181</v>
      </c>
      <c r="CH165" s="1">
        <v>668571</v>
      </c>
      <c r="CI165" s="1">
        <v>3394740</v>
      </c>
      <c r="CJ165" s="1">
        <v>895164</v>
      </c>
      <c r="CK165" s="1">
        <v>8442519</v>
      </c>
      <c r="CL165" s="1">
        <v>713441</v>
      </c>
      <c r="CM165" s="1">
        <v>1202393</v>
      </c>
      <c r="CN165" s="1">
        <v>349410</v>
      </c>
      <c r="CO165" s="1">
        <v>644612</v>
      </c>
      <c r="CP165" s="1">
        <v>7696</v>
      </c>
      <c r="CQ165" s="1">
        <v>597956</v>
      </c>
      <c r="CR165" s="1">
        <v>2570133</v>
      </c>
      <c r="CS165" s="1">
        <v>29814</v>
      </c>
      <c r="CT165" s="1">
        <v>1593991</v>
      </c>
      <c r="CU165" s="1">
        <v>712128</v>
      </c>
      <c r="CV165" s="1">
        <v>335706</v>
      </c>
      <c r="CW165" s="1">
        <v>5335223</v>
      </c>
      <c r="CX165" s="1">
        <v>1266347</v>
      </c>
      <c r="CY165" s="1">
        <v>3360705</v>
      </c>
      <c r="CZ165" s="1">
        <v>1190318</v>
      </c>
      <c r="DA165" s="1">
        <v>2902695</v>
      </c>
      <c r="DB165" s="1">
        <v>1292871</v>
      </c>
      <c r="DC165" s="1">
        <v>1092304</v>
      </c>
      <c r="DD165" s="1">
        <v>2550695</v>
      </c>
      <c r="DE165" s="1">
        <v>1604808</v>
      </c>
      <c r="DF165" s="1">
        <v>1126332</v>
      </c>
      <c r="DG165" s="1">
        <v>516835</v>
      </c>
      <c r="DH165" s="1">
        <v>618093</v>
      </c>
      <c r="DI165" s="1">
        <v>878370</v>
      </c>
      <c r="DJ165" s="1">
        <v>2475204</v>
      </c>
      <c r="DK165" s="1">
        <v>255325</v>
      </c>
      <c r="DL165" s="1">
        <v>161888</v>
      </c>
      <c r="DM165" s="1">
        <v>329227</v>
      </c>
      <c r="DN165" s="1">
        <v>2679523</v>
      </c>
      <c r="DO165" s="1">
        <v>5481949</v>
      </c>
      <c r="DP165" s="1">
        <v>157540</v>
      </c>
      <c r="DQ165" s="1">
        <v>3021702</v>
      </c>
      <c r="DR165" s="1">
        <v>281320</v>
      </c>
      <c r="DS165" s="1">
        <v>1751677</v>
      </c>
      <c r="DT165" s="1">
        <v>135928</v>
      </c>
      <c r="DU165" s="1">
        <v>1354367</v>
      </c>
      <c r="DV165" s="1">
        <v>1205035</v>
      </c>
      <c r="DW165" s="1">
        <v>69387</v>
      </c>
      <c r="DX165" s="1">
        <v>17480041</v>
      </c>
      <c r="DY165" s="1">
        <v>1141613</v>
      </c>
      <c r="DZ165" s="1">
        <v>2751822</v>
      </c>
      <c r="EA165" s="1">
        <v>252862</v>
      </c>
      <c r="EB165" s="1">
        <v>486846</v>
      </c>
      <c r="EC165" s="1">
        <v>389042</v>
      </c>
      <c r="ED165" s="1">
        <v>685538</v>
      </c>
      <c r="EE165" s="1">
        <v>7442376</v>
      </c>
      <c r="EF165" s="1">
        <v>280134</v>
      </c>
      <c r="EG165" s="1">
        <v>822508</v>
      </c>
      <c r="EH165" s="1">
        <v>37063842</v>
      </c>
      <c r="EI165" s="1">
        <v>17004417</v>
      </c>
      <c r="EJ165" s="1">
        <v>4900886</v>
      </c>
      <c r="EK165" s="1">
        <v>4082308</v>
      </c>
      <c r="EL165" s="1">
        <v>3371961</v>
      </c>
      <c r="EM165" s="1">
        <v>613071</v>
      </c>
      <c r="EN165" s="1">
        <v>3512024</v>
      </c>
      <c r="EO165" s="1">
        <v>954007</v>
      </c>
      <c r="EP165" s="1">
        <v>105516</v>
      </c>
      <c r="EQ165" s="1">
        <v>1875972</v>
      </c>
      <c r="ER165" s="1">
        <v>139499745</v>
      </c>
      <c r="ES165" s="1">
        <v>34836772</v>
      </c>
      <c r="ET165" s="1">
        <v>3180625</v>
      </c>
      <c r="EU165" s="1">
        <v>20772636</v>
      </c>
      <c r="EV165" s="1">
        <v>260849</v>
      </c>
      <c r="EW165" s="1">
        <v>2164243</v>
      </c>
      <c r="EX165" s="1">
        <v>7096588</v>
      </c>
      <c r="EY165" s="1">
        <v>3343202</v>
      </c>
      <c r="EZ165" s="1">
        <v>1088521</v>
      </c>
      <c r="FA165" s="1">
        <v>3707475</v>
      </c>
      <c r="FB165" s="1">
        <v>175312</v>
      </c>
      <c r="FC165" s="1">
        <v>15093491</v>
      </c>
      <c r="FD165" s="1">
        <v>4065923</v>
      </c>
      <c r="FE165" s="1">
        <v>720484</v>
      </c>
      <c r="FF165" s="1">
        <v>22192068</v>
      </c>
      <c r="FG165" s="1">
        <v>123468233</v>
      </c>
      <c r="FH165" s="1">
        <v>3061086</v>
      </c>
      <c r="FI165" s="1">
        <v>2135236</v>
      </c>
      <c r="FJ165" s="1">
        <v>40818044</v>
      </c>
      <c r="FK165" s="1">
        <v>20862734</v>
      </c>
      <c r="FL165" s="1">
        <v>0</v>
      </c>
      <c r="FM165" s="1">
        <v>194005</v>
      </c>
      <c r="FN165" s="1">
        <v>3241104</v>
      </c>
      <c r="FO165" s="1">
        <v>168482</v>
      </c>
      <c r="FP165" s="1">
        <v>4092604</v>
      </c>
      <c r="FQ165" s="1">
        <v>11180</v>
      </c>
      <c r="FR165" s="1">
        <v>269732</v>
      </c>
      <c r="FS165" s="1">
        <v>171433</v>
      </c>
      <c r="FT165" s="1">
        <v>560273</v>
      </c>
      <c r="FU165" s="1">
        <v>935878</v>
      </c>
      <c r="FV165" s="1">
        <v>149</v>
      </c>
      <c r="FW165" s="1">
        <v>884466</v>
      </c>
      <c r="FX165" s="1">
        <v>1375001</v>
      </c>
      <c r="FY165" s="1">
        <v>1570998</v>
      </c>
      <c r="FZ165" s="1">
        <v>0</v>
      </c>
      <c r="GA165" s="1">
        <v>11449049</v>
      </c>
      <c r="GB165" s="1">
        <v>725253514</v>
      </c>
      <c r="GC165" s="1">
        <v>313256900</v>
      </c>
      <c r="GD165" s="1">
        <v>186349</v>
      </c>
      <c r="GE165" s="1">
        <v>0</v>
      </c>
      <c r="GF165" s="1">
        <v>0</v>
      </c>
      <c r="GG165" s="1">
        <v>0</v>
      </c>
      <c r="GH165" s="1">
        <v>28756987</v>
      </c>
      <c r="GI165" s="1">
        <v>342200236</v>
      </c>
      <c r="GJ165" s="23">
        <v>1067453750</v>
      </c>
      <c r="GK165" s="1">
        <v>0</v>
      </c>
      <c r="GL165" s="1">
        <v>0</v>
      </c>
      <c r="GM165" s="1">
        <v>0</v>
      </c>
      <c r="GN165" s="1">
        <v>0</v>
      </c>
      <c r="GO165" s="1">
        <v>0</v>
      </c>
      <c r="GP165" s="1">
        <v>0</v>
      </c>
      <c r="GQ165" s="1">
        <v>0</v>
      </c>
      <c r="GR165" s="1">
        <v>0</v>
      </c>
      <c r="GS165" s="1">
        <v>0</v>
      </c>
      <c r="GT165" s="1">
        <v>1067453750</v>
      </c>
      <c r="GU165" s="1">
        <v>1067453750</v>
      </c>
    </row>
    <row r="166" spans="1:203">
      <c r="A166" s="208"/>
      <c r="B166" s="2" t="s">
        <v>360</v>
      </c>
      <c r="C166" s="1" t="s">
        <v>180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0</v>
      </c>
      <c r="BZ166" s="1">
        <v>0</v>
      </c>
      <c r="CA166" s="1">
        <v>0</v>
      </c>
      <c r="CB166" s="1">
        <v>0</v>
      </c>
      <c r="CC166" s="1">
        <v>0</v>
      </c>
      <c r="CD166" s="1">
        <v>0</v>
      </c>
      <c r="CE166" s="1">
        <v>0</v>
      </c>
      <c r="CF166" s="1">
        <v>0</v>
      </c>
      <c r="CG166" s="1">
        <v>0</v>
      </c>
      <c r="CH166" s="1">
        <v>0</v>
      </c>
      <c r="CI166" s="1">
        <v>0</v>
      </c>
      <c r="CJ166" s="1">
        <v>0</v>
      </c>
      <c r="CK166" s="1">
        <v>0</v>
      </c>
      <c r="CL166" s="1">
        <v>0</v>
      </c>
      <c r="CM166" s="1">
        <v>0</v>
      </c>
      <c r="CN166" s="1">
        <v>0</v>
      </c>
      <c r="CO166" s="1">
        <v>0</v>
      </c>
      <c r="CP166" s="1">
        <v>0</v>
      </c>
      <c r="CQ166" s="1">
        <v>0</v>
      </c>
      <c r="CR166" s="1">
        <v>0</v>
      </c>
      <c r="CS166" s="1">
        <v>0</v>
      </c>
      <c r="CT166" s="1">
        <v>0</v>
      </c>
      <c r="CU166" s="1">
        <v>0</v>
      </c>
      <c r="CV166" s="1">
        <v>0</v>
      </c>
      <c r="CW166" s="1">
        <v>0</v>
      </c>
      <c r="CX166" s="1">
        <v>0</v>
      </c>
      <c r="CY166" s="1">
        <v>0</v>
      </c>
      <c r="CZ166" s="1">
        <v>0</v>
      </c>
      <c r="DA166" s="1">
        <v>0</v>
      </c>
      <c r="DB166" s="1">
        <v>0</v>
      </c>
      <c r="DC166" s="1">
        <v>0</v>
      </c>
      <c r="DD166" s="1">
        <v>0</v>
      </c>
      <c r="DE166" s="1">
        <v>0</v>
      </c>
      <c r="DF166" s="1">
        <v>0</v>
      </c>
      <c r="DG166" s="1">
        <v>0</v>
      </c>
      <c r="DH166" s="1">
        <v>0</v>
      </c>
      <c r="DI166" s="1">
        <v>0</v>
      </c>
      <c r="DJ166" s="1">
        <v>0</v>
      </c>
      <c r="DK166" s="1">
        <v>0</v>
      </c>
      <c r="DL166" s="1">
        <v>0</v>
      </c>
      <c r="DM166" s="1">
        <v>0</v>
      </c>
      <c r="DN166" s="1">
        <v>0</v>
      </c>
      <c r="DO166" s="1">
        <v>0</v>
      </c>
      <c r="DP166" s="1">
        <v>0</v>
      </c>
      <c r="DQ166" s="1">
        <v>0</v>
      </c>
      <c r="DR166" s="1">
        <v>0</v>
      </c>
      <c r="DS166" s="1">
        <v>0</v>
      </c>
      <c r="DT166" s="1">
        <v>0</v>
      </c>
      <c r="DU166" s="1">
        <v>0</v>
      </c>
      <c r="DV166" s="1">
        <v>0</v>
      </c>
      <c r="DW166" s="1">
        <v>0</v>
      </c>
      <c r="DX166" s="1">
        <v>0</v>
      </c>
      <c r="DY166" s="1">
        <v>0</v>
      </c>
      <c r="DZ166" s="1">
        <v>0</v>
      </c>
      <c r="EA166" s="1">
        <v>0</v>
      </c>
      <c r="EB166" s="1">
        <v>0</v>
      </c>
      <c r="EC166" s="1">
        <v>0</v>
      </c>
      <c r="ED166" s="1">
        <v>0</v>
      </c>
      <c r="EE166" s="1">
        <v>0</v>
      </c>
      <c r="EF166" s="1">
        <v>0</v>
      </c>
      <c r="EG166" s="1">
        <v>0</v>
      </c>
      <c r="EH166" s="1">
        <v>0</v>
      </c>
      <c r="EI166" s="1">
        <v>0</v>
      </c>
      <c r="EJ166" s="1">
        <v>0</v>
      </c>
      <c r="EK166" s="1">
        <v>0</v>
      </c>
      <c r="EL166" s="1">
        <v>0</v>
      </c>
      <c r="EM166" s="1">
        <v>0</v>
      </c>
      <c r="EN166" s="1">
        <v>0</v>
      </c>
      <c r="EO166" s="1">
        <v>0</v>
      </c>
      <c r="EP166" s="1">
        <v>0</v>
      </c>
      <c r="EQ166" s="1">
        <v>0</v>
      </c>
      <c r="ER166" s="1">
        <v>0</v>
      </c>
      <c r="ES166" s="1">
        <v>0</v>
      </c>
      <c r="ET166" s="1">
        <v>0</v>
      </c>
      <c r="EU166" s="1">
        <v>0</v>
      </c>
      <c r="EV166" s="1">
        <v>0</v>
      </c>
      <c r="EW166" s="1">
        <v>0</v>
      </c>
      <c r="EX166" s="1">
        <v>0</v>
      </c>
      <c r="EY166" s="1">
        <v>0</v>
      </c>
      <c r="EZ166" s="1">
        <v>0</v>
      </c>
      <c r="FA166" s="1">
        <v>0</v>
      </c>
      <c r="FB166" s="1">
        <v>0</v>
      </c>
      <c r="FC166" s="1">
        <v>0</v>
      </c>
      <c r="FD166" s="1">
        <v>0</v>
      </c>
      <c r="FE166" s="1">
        <v>0</v>
      </c>
      <c r="FF166" s="1">
        <v>0</v>
      </c>
      <c r="FG166" s="1">
        <v>0</v>
      </c>
      <c r="FH166" s="1">
        <v>0</v>
      </c>
      <c r="FI166" s="1">
        <v>0</v>
      </c>
      <c r="FJ166" s="1">
        <v>0</v>
      </c>
      <c r="FK166" s="1">
        <v>0</v>
      </c>
      <c r="FL166" s="1">
        <v>0</v>
      </c>
      <c r="FM166" s="1">
        <v>0</v>
      </c>
      <c r="FN166" s="1">
        <v>0</v>
      </c>
      <c r="FO166" s="1">
        <v>0</v>
      </c>
      <c r="FP166" s="1">
        <v>0</v>
      </c>
      <c r="FQ166" s="1">
        <v>0</v>
      </c>
      <c r="FR166" s="1">
        <v>0</v>
      </c>
      <c r="FS166" s="1">
        <v>0</v>
      </c>
      <c r="FT166" s="1">
        <v>0</v>
      </c>
      <c r="FU166" s="1">
        <v>0</v>
      </c>
      <c r="FV166" s="1">
        <v>0</v>
      </c>
      <c r="FW166" s="1">
        <v>0</v>
      </c>
      <c r="FX166" s="1">
        <v>0</v>
      </c>
      <c r="FY166" s="1">
        <v>0</v>
      </c>
      <c r="FZ166" s="1">
        <v>0</v>
      </c>
      <c r="GA166" s="1">
        <v>0</v>
      </c>
      <c r="GB166" s="1">
        <v>0</v>
      </c>
      <c r="GC166" s="1">
        <v>193459631</v>
      </c>
      <c r="GD166" s="1">
        <v>0</v>
      </c>
      <c r="GE166" s="1">
        <v>0</v>
      </c>
      <c r="GF166" s="1">
        <v>0</v>
      </c>
      <c r="GG166" s="1">
        <v>0</v>
      </c>
      <c r="GH166" s="1">
        <v>651307</v>
      </c>
      <c r="GI166" s="1">
        <v>194110938</v>
      </c>
      <c r="GJ166" s="23">
        <v>194110938</v>
      </c>
      <c r="GK166" s="1">
        <v>0</v>
      </c>
      <c r="GL166" s="1">
        <v>0</v>
      </c>
      <c r="GM166" s="1">
        <v>0</v>
      </c>
      <c r="GN166" s="1">
        <v>0</v>
      </c>
      <c r="GO166" s="1">
        <v>0</v>
      </c>
      <c r="GP166" s="1">
        <v>0</v>
      </c>
      <c r="GQ166" s="1">
        <v>0</v>
      </c>
      <c r="GR166" s="1">
        <v>0</v>
      </c>
      <c r="GS166" s="1">
        <v>0</v>
      </c>
      <c r="GT166" s="1">
        <v>194110938</v>
      </c>
      <c r="GU166" s="1">
        <v>194110938</v>
      </c>
    </row>
    <row r="167" spans="1:203">
      <c r="A167" s="208"/>
      <c r="B167" s="2" t="s">
        <v>361</v>
      </c>
      <c r="C167" s="1" t="s">
        <v>50</v>
      </c>
      <c r="D167" s="1">
        <v>0</v>
      </c>
      <c r="E167" s="1">
        <v>0</v>
      </c>
      <c r="F167" s="1">
        <v>0</v>
      </c>
      <c r="G167" s="1">
        <v>21424</v>
      </c>
      <c r="H167" s="1">
        <v>0</v>
      </c>
      <c r="I167" s="1">
        <v>0</v>
      </c>
      <c r="J167" s="1">
        <v>159399</v>
      </c>
      <c r="K167" s="1">
        <v>1549441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1407983</v>
      </c>
      <c r="T167" s="1">
        <v>425594</v>
      </c>
      <c r="U167" s="1">
        <v>0</v>
      </c>
      <c r="V167" s="1">
        <v>128411</v>
      </c>
      <c r="W167" s="1">
        <v>19298</v>
      </c>
      <c r="X167" s="1">
        <v>67040</v>
      </c>
      <c r="Y167" s="1">
        <v>71833</v>
      </c>
      <c r="Z167" s="1">
        <v>0</v>
      </c>
      <c r="AA167" s="1">
        <v>78557</v>
      </c>
      <c r="AB167" s="1">
        <v>100757</v>
      </c>
      <c r="AC167" s="1">
        <v>2100</v>
      </c>
      <c r="AD167" s="1">
        <v>0</v>
      </c>
      <c r="AE167" s="1">
        <v>902</v>
      </c>
      <c r="AF167" s="1">
        <v>0</v>
      </c>
      <c r="AG167" s="1">
        <v>2966</v>
      </c>
      <c r="AH167" s="1">
        <v>1357981</v>
      </c>
      <c r="AI167" s="1">
        <v>0</v>
      </c>
      <c r="AJ167" s="1">
        <v>461</v>
      </c>
      <c r="AK167" s="1">
        <v>2</v>
      </c>
      <c r="AL167" s="1">
        <v>19425</v>
      </c>
      <c r="AM167" s="1">
        <v>0</v>
      </c>
      <c r="AN167" s="1">
        <v>0</v>
      </c>
      <c r="AO167" s="1">
        <v>64</v>
      </c>
      <c r="AP167" s="1">
        <v>4034</v>
      </c>
      <c r="AQ167" s="1">
        <v>440064</v>
      </c>
      <c r="AR167" s="1">
        <v>17955</v>
      </c>
      <c r="AS167" s="1">
        <v>147363</v>
      </c>
      <c r="AT167" s="1">
        <v>72551</v>
      </c>
      <c r="AU167" s="1">
        <v>197770</v>
      </c>
      <c r="AV167" s="1">
        <v>118466</v>
      </c>
      <c r="AW167" s="1">
        <v>170854</v>
      </c>
      <c r="AX167" s="1">
        <v>42939</v>
      </c>
      <c r="AY167" s="1">
        <v>8614</v>
      </c>
      <c r="AZ167" s="1">
        <v>832555</v>
      </c>
      <c r="BA167" s="1">
        <v>297521</v>
      </c>
      <c r="BB167" s="1">
        <v>743</v>
      </c>
      <c r="BC167" s="1">
        <v>72708</v>
      </c>
      <c r="BD167" s="1">
        <v>199779</v>
      </c>
      <c r="BE167" s="1">
        <v>15986</v>
      </c>
      <c r="BF167" s="1">
        <v>685051</v>
      </c>
      <c r="BG167" s="1">
        <v>15986</v>
      </c>
      <c r="BH167" s="1">
        <v>155849</v>
      </c>
      <c r="BI167" s="1">
        <v>3111</v>
      </c>
      <c r="BJ167" s="1">
        <v>54256</v>
      </c>
      <c r="BK167" s="1">
        <v>215063</v>
      </c>
      <c r="BL167" s="1">
        <v>32008</v>
      </c>
      <c r="BM167" s="1">
        <v>58206</v>
      </c>
      <c r="BN167" s="1">
        <v>63336</v>
      </c>
      <c r="BO167" s="1">
        <v>337638</v>
      </c>
      <c r="BP167" s="1">
        <v>3261</v>
      </c>
      <c r="BQ167" s="1">
        <v>54285</v>
      </c>
      <c r="BR167" s="1">
        <v>263999</v>
      </c>
      <c r="BS167" s="1">
        <v>658005</v>
      </c>
      <c r="BT167" s="1">
        <v>13071</v>
      </c>
      <c r="BU167" s="1">
        <v>139732</v>
      </c>
      <c r="BV167" s="1">
        <v>89534</v>
      </c>
      <c r="BW167" s="1">
        <v>361362</v>
      </c>
      <c r="BX167" s="1">
        <v>13471</v>
      </c>
      <c r="BY167" s="1">
        <v>7126</v>
      </c>
      <c r="BZ167" s="1">
        <v>16783</v>
      </c>
      <c r="CA167" s="1">
        <v>54373</v>
      </c>
      <c r="CB167" s="1">
        <v>136192</v>
      </c>
      <c r="CC167" s="1">
        <v>41057</v>
      </c>
      <c r="CD167" s="1">
        <v>106491</v>
      </c>
      <c r="CE167" s="1">
        <v>251434</v>
      </c>
      <c r="CF167" s="1">
        <v>280247</v>
      </c>
      <c r="CG167" s="1">
        <v>185832</v>
      </c>
      <c r="CH167" s="1">
        <v>174050</v>
      </c>
      <c r="CI167" s="1">
        <v>663187</v>
      </c>
      <c r="CJ167" s="1">
        <v>137355</v>
      </c>
      <c r="CK167" s="1">
        <v>2580447</v>
      </c>
      <c r="CL167" s="1">
        <v>153198</v>
      </c>
      <c r="CM167" s="1">
        <v>243971</v>
      </c>
      <c r="CN167" s="1">
        <v>289433</v>
      </c>
      <c r="CO167" s="1">
        <v>32787</v>
      </c>
      <c r="CP167" s="1">
        <v>3689</v>
      </c>
      <c r="CQ167" s="1">
        <v>37936</v>
      </c>
      <c r="CR167" s="1">
        <v>629613</v>
      </c>
      <c r="CS167" s="1">
        <v>222712</v>
      </c>
      <c r="CT167" s="1">
        <v>166755</v>
      </c>
      <c r="CU167" s="1">
        <v>467142</v>
      </c>
      <c r="CV167" s="1">
        <v>177394</v>
      </c>
      <c r="CW167" s="1">
        <v>1565325</v>
      </c>
      <c r="CX167" s="1">
        <v>85005</v>
      </c>
      <c r="CY167" s="1">
        <v>193775</v>
      </c>
      <c r="CZ167" s="1">
        <v>110229</v>
      </c>
      <c r="DA167" s="1">
        <v>262756</v>
      </c>
      <c r="DB167" s="1">
        <v>202935</v>
      </c>
      <c r="DC167" s="1">
        <v>45173</v>
      </c>
      <c r="DD167" s="1">
        <v>49529</v>
      </c>
      <c r="DE167" s="1">
        <v>139085</v>
      </c>
      <c r="DF167" s="1">
        <v>154424</v>
      </c>
      <c r="DG167" s="1">
        <v>153195</v>
      </c>
      <c r="DH167" s="1">
        <v>56748</v>
      </c>
      <c r="DI167" s="1">
        <v>75549</v>
      </c>
      <c r="DJ167" s="1">
        <v>254806</v>
      </c>
      <c r="DK167" s="1">
        <v>63091</v>
      </c>
      <c r="DL167" s="1">
        <v>42666</v>
      </c>
      <c r="DM167" s="1">
        <v>37133</v>
      </c>
      <c r="DN167" s="1">
        <v>431973</v>
      </c>
      <c r="DO167" s="1">
        <v>1605017</v>
      </c>
      <c r="DP167" s="1">
        <v>54704</v>
      </c>
      <c r="DQ167" s="1">
        <v>776002</v>
      </c>
      <c r="DR167" s="1">
        <v>198766</v>
      </c>
      <c r="DS167" s="1">
        <v>132483</v>
      </c>
      <c r="DT167" s="1">
        <v>38138</v>
      </c>
      <c r="DU167" s="1">
        <v>404620</v>
      </c>
      <c r="DV167" s="1">
        <v>125603</v>
      </c>
      <c r="DW167" s="1">
        <v>0</v>
      </c>
      <c r="DX167" s="1">
        <v>2512349</v>
      </c>
      <c r="DY167" s="1">
        <v>861509</v>
      </c>
      <c r="DZ167" s="1">
        <v>391344</v>
      </c>
      <c r="EA167" s="1">
        <v>153460</v>
      </c>
      <c r="EB167" s="1">
        <v>110534</v>
      </c>
      <c r="EC167" s="1">
        <v>157687</v>
      </c>
      <c r="ED167" s="1">
        <v>213576</v>
      </c>
      <c r="EE167" s="1">
        <v>3205408</v>
      </c>
      <c r="EF167" s="1">
        <v>26207</v>
      </c>
      <c r="EG167" s="1">
        <v>161737</v>
      </c>
      <c r="EH167" s="1">
        <v>1780966</v>
      </c>
      <c r="EI167" s="1">
        <v>2241664</v>
      </c>
      <c r="EJ167" s="1">
        <v>9008</v>
      </c>
      <c r="EK167" s="1">
        <v>666918</v>
      </c>
      <c r="EL167" s="1">
        <v>535994</v>
      </c>
      <c r="EM167" s="1">
        <v>11914</v>
      </c>
      <c r="EN167" s="1">
        <v>116987</v>
      </c>
      <c r="EO167" s="1">
        <v>11701</v>
      </c>
      <c r="EP167" s="1">
        <v>5337</v>
      </c>
      <c r="EQ167" s="1">
        <v>26494</v>
      </c>
      <c r="ER167" s="1">
        <v>4561602</v>
      </c>
      <c r="ES167" s="1">
        <v>3832361</v>
      </c>
      <c r="ET167" s="1">
        <v>868474</v>
      </c>
      <c r="EU167" s="1">
        <v>3150216</v>
      </c>
      <c r="EV167" s="1">
        <v>555</v>
      </c>
      <c r="EW167" s="1">
        <v>3745598</v>
      </c>
      <c r="EX167" s="1">
        <v>682407</v>
      </c>
      <c r="EY167" s="1">
        <v>880274</v>
      </c>
      <c r="EZ167" s="1">
        <v>1454927</v>
      </c>
      <c r="FA167" s="1">
        <v>1984054</v>
      </c>
      <c r="FB167" s="1">
        <v>155766</v>
      </c>
      <c r="FC167" s="1">
        <v>2200650</v>
      </c>
      <c r="FD167" s="1">
        <v>1426942</v>
      </c>
      <c r="FE167" s="1">
        <v>472133</v>
      </c>
      <c r="FF167" s="1">
        <v>255902</v>
      </c>
      <c r="FG167" s="1">
        <v>2229340</v>
      </c>
      <c r="FH167" s="1">
        <v>247363</v>
      </c>
      <c r="FI167" s="1">
        <v>214809</v>
      </c>
      <c r="FJ167" s="1">
        <v>969273</v>
      </c>
      <c r="FK167" s="1">
        <v>2549342</v>
      </c>
      <c r="FL167" s="1">
        <v>0</v>
      </c>
      <c r="FM167" s="1">
        <v>45488</v>
      </c>
      <c r="FN167" s="1">
        <v>338122</v>
      </c>
      <c r="FO167" s="1">
        <v>136626</v>
      </c>
      <c r="FP167" s="1">
        <v>558812</v>
      </c>
      <c r="FQ167" s="1">
        <v>21504</v>
      </c>
      <c r="FR167" s="1">
        <v>151344</v>
      </c>
      <c r="FS167" s="1">
        <v>47459</v>
      </c>
      <c r="FT167" s="1">
        <v>236543</v>
      </c>
      <c r="FU167" s="1">
        <v>648969</v>
      </c>
      <c r="FV167" s="1">
        <v>201</v>
      </c>
      <c r="FW167" s="1">
        <v>301121</v>
      </c>
      <c r="FX167" s="1">
        <v>437901</v>
      </c>
      <c r="FY167" s="1">
        <v>654397</v>
      </c>
      <c r="FZ167" s="1">
        <v>0</v>
      </c>
      <c r="GA167" s="1">
        <v>1012120</v>
      </c>
      <c r="GB167" s="1">
        <v>75262087</v>
      </c>
      <c r="GC167" s="1">
        <v>1283733</v>
      </c>
      <c r="GD167" s="1">
        <v>116218</v>
      </c>
      <c r="GE167" s="1">
        <v>0</v>
      </c>
      <c r="GF167" s="1">
        <v>0</v>
      </c>
      <c r="GG167" s="1">
        <v>0</v>
      </c>
      <c r="GH167" s="1">
        <v>2149123</v>
      </c>
      <c r="GI167" s="1">
        <v>3549074</v>
      </c>
      <c r="GJ167" s="23">
        <v>78811161</v>
      </c>
      <c r="GK167" s="1">
        <v>0</v>
      </c>
      <c r="GL167" s="1">
        <v>0</v>
      </c>
      <c r="GM167" s="1">
        <v>0</v>
      </c>
      <c r="GN167" s="1">
        <v>0</v>
      </c>
      <c r="GO167" s="1">
        <v>0</v>
      </c>
      <c r="GP167" s="1">
        <v>0</v>
      </c>
      <c r="GQ167" s="1">
        <v>0</v>
      </c>
      <c r="GR167" s="1">
        <v>0</v>
      </c>
      <c r="GS167" s="1">
        <v>0</v>
      </c>
      <c r="GT167" s="1">
        <v>78811161</v>
      </c>
      <c r="GU167" s="1">
        <v>78811161</v>
      </c>
    </row>
    <row r="168" spans="1:203">
      <c r="A168" s="208"/>
      <c r="B168" s="2" t="s">
        <v>362</v>
      </c>
      <c r="C168" s="1" t="s">
        <v>45</v>
      </c>
      <c r="D168" s="1">
        <v>0</v>
      </c>
      <c r="E168" s="1">
        <v>298</v>
      </c>
      <c r="F168" s="1">
        <v>0</v>
      </c>
      <c r="G168" s="1">
        <v>0</v>
      </c>
      <c r="H168" s="1">
        <v>0</v>
      </c>
      <c r="I168" s="1">
        <v>65</v>
      </c>
      <c r="J168" s="1">
        <v>293277</v>
      </c>
      <c r="K168" s="1">
        <v>6845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620</v>
      </c>
      <c r="R168" s="1">
        <v>0</v>
      </c>
      <c r="S168" s="1">
        <v>9430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205</v>
      </c>
      <c r="AA168" s="1">
        <v>76637</v>
      </c>
      <c r="AB168" s="1">
        <v>301</v>
      </c>
      <c r="AC168" s="1">
        <v>0</v>
      </c>
      <c r="AD168" s="1">
        <v>0</v>
      </c>
      <c r="AE168" s="1">
        <v>0</v>
      </c>
      <c r="AF168" s="1">
        <v>1091</v>
      </c>
      <c r="AG168" s="1">
        <v>420</v>
      </c>
      <c r="AH168" s="1">
        <v>709889</v>
      </c>
      <c r="AI168" s="1">
        <v>0</v>
      </c>
      <c r="AJ168" s="1">
        <v>18</v>
      </c>
      <c r="AK168" s="1">
        <v>32</v>
      </c>
      <c r="AL168" s="1">
        <v>42</v>
      </c>
      <c r="AM168" s="1">
        <v>0</v>
      </c>
      <c r="AN168" s="1">
        <v>0</v>
      </c>
      <c r="AO168" s="1">
        <v>447</v>
      </c>
      <c r="AP168" s="1">
        <v>1860</v>
      </c>
      <c r="AQ168" s="1">
        <v>131683</v>
      </c>
      <c r="AR168" s="1">
        <v>29188</v>
      </c>
      <c r="AS168" s="1">
        <v>1865313</v>
      </c>
      <c r="AT168" s="1">
        <v>283866</v>
      </c>
      <c r="AU168" s="1">
        <v>115235</v>
      </c>
      <c r="AV168" s="1">
        <v>61441</v>
      </c>
      <c r="AW168" s="1">
        <v>59343</v>
      </c>
      <c r="AX168" s="1">
        <v>3737</v>
      </c>
      <c r="AY168" s="1">
        <v>8723</v>
      </c>
      <c r="AZ168" s="1">
        <v>0</v>
      </c>
      <c r="BA168" s="1">
        <v>76622</v>
      </c>
      <c r="BB168" s="1">
        <v>0</v>
      </c>
      <c r="BC168" s="1">
        <v>27744</v>
      </c>
      <c r="BD168" s="1">
        <v>331545</v>
      </c>
      <c r="BE168" s="1">
        <v>0</v>
      </c>
      <c r="BF168" s="1">
        <v>12872</v>
      </c>
      <c r="BG168" s="1">
        <v>10504</v>
      </c>
      <c r="BH168" s="1">
        <v>23219</v>
      </c>
      <c r="BI168" s="1">
        <v>3639</v>
      </c>
      <c r="BJ168" s="1">
        <v>45146</v>
      </c>
      <c r="BK168" s="1">
        <v>83551</v>
      </c>
      <c r="BL168" s="1">
        <v>6294</v>
      </c>
      <c r="BM168" s="1">
        <v>28585</v>
      </c>
      <c r="BN168" s="1">
        <v>13476</v>
      </c>
      <c r="BO168" s="1">
        <v>55257</v>
      </c>
      <c r="BP168" s="1">
        <v>0</v>
      </c>
      <c r="BQ168" s="1">
        <v>21397</v>
      </c>
      <c r="BR168" s="1">
        <v>76161</v>
      </c>
      <c r="BS168" s="1">
        <v>194002</v>
      </c>
      <c r="BT168" s="1">
        <v>2706</v>
      </c>
      <c r="BU168" s="1">
        <v>119777</v>
      </c>
      <c r="BV168" s="1">
        <v>51803</v>
      </c>
      <c r="BW168" s="1">
        <v>516075</v>
      </c>
      <c r="BX168" s="1">
        <v>2324</v>
      </c>
      <c r="BY168" s="1">
        <v>0</v>
      </c>
      <c r="BZ168" s="1">
        <v>0</v>
      </c>
      <c r="CA168" s="1">
        <v>4590</v>
      </c>
      <c r="CB168" s="1">
        <v>52213</v>
      </c>
      <c r="CC168" s="1">
        <v>409427</v>
      </c>
      <c r="CD168" s="1">
        <v>60150</v>
      </c>
      <c r="CE168" s="1">
        <v>30397</v>
      </c>
      <c r="CF168" s="1">
        <v>84109</v>
      </c>
      <c r="CG168" s="1">
        <v>35112</v>
      </c>
      <c r="CH168" s="1">
        <v>115813</v>
      </c>
      <c r="CI168" s="1">
        <v>297753</v>
      </c>
      <c r="CJ168" s="1">
        <v>61745</v>
      </c>
      <c r="CK168" s="1">
        <v>83699</v>
      </c>
      <c r="CL168" s="1">
        <v>130852</v>
      </c>
      <c r="CM168" s="1">
        <v>145451</v>
      </c>
      <c r="CN168" s="1">
        <v>106352</v>
      </c>
      <c r="CO168" s="1">
        <v>24382</v>
      </c>
      <c r="CP168" s="1">
        <v>420</v>
      </c>
      <c r="CQ168" s="1">
        <v>82838</v>
      </c>
      <c r="CR168" s="1">
        <v>2136609</v>
      </c>
      <c r="CS168" s="1">
        <v>29195</v>
      </c>
      <c r="CT168" s="1">
        <v>528400</v>
      </c>
      <c r="CU168" s="1">
        <v>263777</v>
      </c>
      <c r="CV168" s="1">
        <v>28243</v>
      </c>
      <c r="CW168" s="1">
        <v>473966</v>
      </c>
      <c r="CX168" s="1">
        <v>62622</v>
      </c>
      <c r="CY168" s="1">
        <v>6111</v>
      </c>
      <c r="CZ168" s="1">
        <v>1025</v>
      </c>
      <c r="DA168" s="1">
        <v>52160</v>
      </c>
      <c r="DB168" s="1">
        <v>30178</v>
      </c>
      <c r="DC168" s="1">
        <v>7053</v>
      </c>
      <c r="DD168" s="1">
        <v>72975</v>
      </c>
      <c r="DE168" s="1">
        <v>13279</v>
      </c>
      <c r="DF168" s="1">
        <v>6313</v>
      </c>
      <c r="DG168" s="1">
        <v>64229</v>
      </c>
      <c r="DH168" s="1">
        <v>15051</v>
      </c>
      <c r="DI168" s="1">
        <v>37584</v>
      </c>
      <c r="DJ168" s="1">
        <v>92498</v>
      </c>
      <c r="DK168" s="1">
        <v>27252</v>
      </c>
      <c r="DL168" s="1">
        <v>22261</v>
      </c>
      <c r="DM168" s="1">
        <v>12818</v>
      </c>
      <c r="DN168" s="1">
        <v>75025</v>
      </c>
      <c r="DO168" s="1">
        <v>333027</v>
      </c>
      <c r="DP168" s="1">
        <v>450</v>
      </c>
      <c r="DQ168" s="1">
        <v>61403</v>
      </c>
      <c r="DR168" s="1">
        <v>34387</v>
      </c>
      <c r="DS168" s="1">
        <v>110035</v>
      </c>
      <c r="DT168" s="1">
        <v>3985</v>
      </c>
      <c r="DU168" s="1">
        <v>181650</v>
      </c>
      <c r="DV168" s="1">
        <v>50600</v>
      </c>
      <c r="DW168" s="1">
        <v>0</v>
      </c>
      <c r="DX168" s="1">
        <v>41925</v>
      </c>
      <c r="DY168" s="1">
        <v>7746</v>
      </c>
      <c r="DZ168" s="1">
        <v>1248920</v>
      </c>
      <c r="EA168" s="1">
        <v>61959</v>
      </c>
      <c r="EB168" s="1">
        <v>45622</v>
      </c>
      <c r="EC168" s="1">
        <v>6382</v>
      </c>
      <c r="ED168" s="1">
        <v>57670</v>
      </c>
      <c r="EE168" s="1">
        <v>1287072</v>
      </c>
      <c r="EF168" s="1">
        <v>5844</v>
      </c>
      <c r="EG168" s="1">
        <v>168100</v>
      </c>
      <c r="EH168" s="1">
        <v>128310</v>
      </c>
      <c r="EI168" s="1">
        <v>742120</v>
      </c>
      <c r="EJ168" s="1">
        <v>3676</v>
      </c>
      <c r="EK168" s="1">
        <v>807065</v>
      </c>
      <c r="EL168" s="1">
        <v>570068</v>
      </c>
      <c r="EM168" s="1">
        <v>10044</v>
      </c>
      <c r="EN168" s="1">
        <v>116428</v>
      </c>
      <c r="EO168" s="1">
        <v>192</v>
      </c>
      <c r="EP168" s="1">
        <v>27744</v>
      </c>
      <c r="EQ168" s="1">
        <v>79653</v>
      </c>
      <c r="ER168" s="1">
        <v>24898678</v>
      </c>
      <c r="ES168" s="1">
        <v>4605377</v>
      </c>
      <c r="ET168" s="1">
        <v>5896746</v>
      </c>
      <c r="EU168" s="1">
        <v>3453201</v>
      </c>
      <c r="EV168" s="1">
        <v>0</v>
      </c>
      <c r="EW168" s="1">
        <v>1551477</v>
      </c>
      <c r="EX168" s="1">
        <v>269509</v>
      </c>
      <c r="EY168" s="1">
        <v>162937</v>
      </c>
      <c r="EZ168" s="1">
        <v>298565</v>
      </c>
      <c r="FA168" s="1">
        <v>647685</v>
      </c>
      <c r="FB168" s="1">
        <v>5744</v>
      </c>
      <c r="FC168" s="1">
        <v>2758465</v>
      </c>
      <c r="FD168" s="1">
        <v>3100253</v>
      </c>
      <c r="FE168" s="1">
        <v>262604</v>
      </c>
      <c r="FF168" s="1">
        <v>1031491</v>
      </c>
      <c r="FG168" s="1">
        <v>22227828</v>
      </c>
      <c r="FH168" s="1">
        <v>1613238</v>
      </c>
      <c r="FI168" s="1">
        <v>2146794</v>
      </c>
      <c r="FJ168" s="1">
        <v>1350610</v>
      </c>
      <c r="FK168" s="1">
        <v>11023084</v>
      </c>
      <c r="FL168" s="1">
        <v>0</v>
      </c>
      <c r="FM168" s="1">
        <v>83231</v>
      </c>
      <c r="FN168" s="1">
        <v>792235</v>
      </c>
      <c r="FO168" s="1">
        <v>1398758</v>
      </c>
      <c r="FP168" s="1">
        <v>307773</v>
      </c>
      <c r="FQ168" s="1">
        <v>27432</v>
      </c>
      <c r="FR168" s="1">
        <v>38566</v>
      </c>
      <c r="FS168" s="1">
        <v>260281</v>
      </c>
      <c r="FT168" s="1">
        <v>276615</v>
      </c>
      <c r="FU168" s="1">
        <v>4998634</v>
      </c>
      <c r="FV168" s="1">
        <v>197</v>
      </c>
      <c r="FW168" s="1">
        <v>1168118</v>
      </c>
      <c r="FX168" s="1">
        <v>1885002</v>
      </c>
      <c r="FY168" s="1">
        <v>1954144</v>
      </c>
      <c r="FZ168" s="1">
        <v>0</v>
      </c>
      <c r="GA168" s="1">
        <v>2123121</v>
      </c>
      <c r="GB168" s="1">
        <v>119957102</v>
      </c>
      <c r="GC168" s="1">
        <v>307251924</v>
      </c>
      <c r="GD168" s="1">
        <v>11549255</v>
      </c>
      <c r="GE168" s="1">
        <v>0</v>
      </c>
      <c r="GF168" s="1">
        <v>0</v>
      </c>
      <c r="GG168" s="1">
        <v>0</v>
      </c>
      <c r="GH168" s="1">
        <v>80034358</v>
      </c>
      <c r="GI168" s="1">
        <v>398835537</v>
      </c>
      <c r="GJ168" s="23">
        <v>518792639</v>
      </c>
      <c r="GK168" s="1">
        <v>0</v>
      </c>
      <c r="GL168" s="1">
        <v>0</v>
      </c>
      <c r="GM168" s="1">
        <v>0</v>
      </c>
      <c r="GN168" s="1">
        <v>0</v>
      </c>
      <c r="GO168" s="1">
        <v>0</v>
      </c>
      <c r="GP168" s="1">
        <v>0</v>
      </c>
      <c r="GQ168" s="1">
        <v>0</v>
      </c>
      <c r="GR168" s="1">
        <v>0</v>
      </c>
      <c r="GS168" s="1">
        <v>0</v>
      </c>
      <c r="GT168" s="1">
        <v>518792639</v>
      </c>
      <c r="GU168" s="1">
        <v>518792639</v>
      </c>
    </row>
    <row r="169" spans="1:203">
      <c r="A169" s="208"/>
      <c r="B169" s="2" t="s">
        <v>363</v>
      </c>
      <c r="C169" s="1" t="s">
        <v>68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185485</v>
      </c>
      <c r="K169" s="1">
        <v>341542</v>
      </c>
      <c r="L169" s="1">
        <v>7107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31796</v>
      </c>
      <c r="T169" s="1">
        <v>30664</v>
      </c>
      <c r="U169" s="1">
        <v>41502</v>
      </c>
      <c r="V169" s="1">
        <v>11726</v>
      </c>
      <c r="W169" s="1">
        <v>349</v>
      </c>
      <c r="X169" s="1">
        <v>205679</v>
      </c>
      <c r="Y169" s="1">
        <v>356652</v>
      </c>
      <c r="Z169" s="1">
        <v>0</v>
      </c>
      <c r="AA169" s="1">
        <v>108873</v>
      </c>
      <c r="AB169" s="1">
        <v>95266</v>
      </c>
      <c r="AC169" s="1">
        <v>0</v>
      </c>
      <c r="AD169" s="1">
        <v>0</v>
      </c>
      <c r="AE169" s="1">
        <v>574566</v>
      </c>
      <c r="AF169" s="1">
        <v>0</v>
      </c>
      <c r="AG169" s="1">
        <v>36659</v>
      </c>
      <c r="AH169" s="1">
        <v>73998666</v>
      </c>
      <c r="AI169" s="1">
        <v>0</v>
      </c>
      <c r="AJ169" s="1">
        <v>191</v>
      </c>
      <c r="AK169" s="1">
        <v>892</v>
      </c>
      <c r="AL169" s="1">
        <v>29400</v>
      </c>
      <c r="AM169" s="1">
        <v>319</v>
      </c>
      <c r="AN169" s="1">
        <v>0</v>
      </c>
      <c r="AO169" s="1">
        <v>4508</v>
      </c>
      <c r="AP169" s="1">
        <v>21503</v>
      </c>
      <c r="AQ169" s="1">
        <v>569666</v>
      </c>
      <c r="AR169" s="1">
        <v>59717</v>
      </c>
      <c r="AS169" s="1">
        <v>791559</v>
      </c>
      <c r="AT169" s="1">
        <v>1194225</v>
      </c>
      <c r="AU169" s="1">
        <v>3010445</v>
      </c>
      <c r="AV169" s="1">
        <v>392363</v>
      </c>
      <c r="AW169" s="1">
        <v>927651</v>
      </c>
      <c r="AX169" s="1">
        <v>374294</v>
      </c>
      <c r="AY169" s="1">
        <v>117654</v>
      </c>
      <c r="AZ169" s="1">
        <v>390073</v>
      </c>
      <c r="BA169" s="1">
        <v>864051</v>
      </c>
      <c r="BB169" s="1">
        <v>118</v>
      </c>
      <c r="BC169" s="1">
        <v>253139</v>
      </c>
      <c r="BD169" s="1">
        <v>1140983</v>
      </c>
      <c r="BE169" s="1">
        <v>1158518</v>
      </c>
      <c r="BF169" s="1">
        <v>923423</v>
      </c>
      <c r="BG169" s="1">
        <v>333317</v>
      </c>
      <c r="BH169" s="1">
        <v>107905</v>
      </c>
      <c r="BI169" s="1">
        <v>74377</v>
      </c>
      <c r="BJ169" s="1">
        <v>923152</v>
      </c>
      <c r="BK169" s="1">
        <v>2330406</v>
      </c>
      <c r="BL169" s="1">
        <v>145186</v>
      </c>
      <c r="BM169" s="1">
        <v>955358</v>
      </c>
      <c r="BN169" s="1">
        <v>5618951</v>
      </c>
      <c r="BO169" s="1">
        <v>9078850</v>
      </c>
      <c r="BP169" s="1">
        <v>10595</v>
      </c>
      <c r="BQ169" s="1">
        <v>1251372</v>
      </c>
      <c r="BR169" s="1">
        <v>920524</v>
      </c>
      <c r="BS169" s="1">
        <v>1127225</v>
      </c>
      <c r="BT169" s="1">
        <v>27898</v>
      </c>
      <c r="BU169" s="1">
        <v>639764</v>
      </c>
      <c r="BV169" s="1">
        <v>1088235</v>
      </c>
      <c r="BW169" s="1">
        <v>3383794</v>
      </c>
      <c r="BX169" s="1">
        <v>167233</v>
      </c>
      <c r="BY169" s="1">
        <v>23258</v>
      </c>
      <c r="BZ169" s="1">
        <v>90765</v>
      </c>
      <c r="CA169" s="1">
        <v>264002</v>
      </c>
      <c r="CB169" s="1">
        <v>292742</v>
      </c>
      <c r="CC169" s="1">
        <v>798988</v>
      </c>
      <c r="CD169" s="1">
        <v>200818</v>
      </c>
      <c r="CE169" s="1">
        <v>1040515</v>
      </c>
      <c r="CF169" s="1">
        <v>2703791</v>
      </c>
      <c r="CG169" s="1">
        <v>1248898</v>
      </c>
      <c r="CH169" s="1">
        <v>1656504</v>
      </c>
      <c r="CI169" s="1">
        <v>3179487</v>
      </c>
      <c r="CJ169" s="1">
        <v>1336634</v>
      </c>
      <c r="CK169" s="1">
        <v>1558445</v>
      </c>
      <c r="CL169" s="1">
        <v>2211132</v>
      </c>
      <c r="CM169" s="1">
        <v>2126507</v>
      </c>
      <c r="CN169" s="1">
        <v>1892743</v>
      </c>
      <c r="CO169" s="1">
        <v>692143</v>
      </c>
      <c r="CP169" s="1">
        <v>5507</v>
      </c>
      <c r="CQ169" s="1">
        <v>518932</v>
      </c>
      <c r="CR169" s="1">
        <v>3292360</v>
      </c>
      <c r="CS169" s="1">
        <v>208234</v>
      </c>
      <c r="CT169" s="1">
        <v>211592</v>
      </c>
      <c r="CU169" s="1">
        <v>1964409</v>
      </c>
      <c r="CV169" s="1">
        <v>296979</v>
      </c>
      <c r="CW169" s="1">
        <v>4637134</v>
      </c>
      <c r="CX169" s="1">
        <v>2258902</v>
      </c>
      <c r="CY169" s="1">
        <v>4413711</v>
      </c>
      <c r="CZ169" s="1">
        <v>2247291</v>
      </c>
      <c r="DA169" s="1">
        <v>737755</v>
      </c>
      <c r="DB169" s="1">
        <v>673943</v>
      </c>
      <c r="DC169" s="1">
        <v>307465</v>
      </c>
      <c r="DD169" s="1">
        <v>235735</v>
      </c>
      <c r="DE169" s="1">
        <v>626524</v>
      </c>
      <c r="DF169" s="1">
        <v>195389</v>
      </c>
      <c r="DG169" s="1">
        <v>579196</v>
      </c>
      <c r="DH169" s="1">
        <v>411073</v>
      </c>
      <c r="DI169" s="1">
        <v>464228</v>
      </c>
      <c r="DJ169" s="1">
        <v>811835</v>
      </c>
      <c r="DK169" s="1">
        <v>304850</v>
      </c>
      <c r="DL169" s="1">
        <v>461843</v>
      </c>
      <c r="DM169" s="1">
        <v>167108</v>
      </c>
      <c r="DN169" s="1">
        <v>1714575</v>
      </c>
      <c r="DO169" s="1">
        <v>12967509</v>
      </c>
      <c r="DP169" s="1">
        <v>264337</v>
      </c>
      <c r="DQ169" s="1">
        <v>2822251</v>
      </c>
      <c r="DR169" s="1">
        <v>817758</v>
      </c>
      <c r="DS169" s="1">
        <v>655614</v>
      </c>
      <c r="DT169" s="1">
        <v>224626</v>
      </c>
      <c r="DU169" s="1">
        <v>1968882</v>
      </c>
      <c r="DV169" s="1">
        <v>196351</v>
      </c>
      <c r="DW169" s="1">
        <v>0</v>
      </c>
      <c r="DX169" s="1">
        <v>13431872</v>
      </c>
      <c r="DY169" s="1">
        <v>277764</v>
      </c>
      <c r="DZ169" s="1">
        <v>1918494</v>
      </c>
      <c r="EA169" s="1">
        <v>132188</v>
      </c>
      <c r="EB169" s="1">
        <v>249376</v>
      </c>
      <c r="EC169" s="1">
        <v>23363</v>
      </c>
      <c r="ED169" s="1">
        <v>2915652</v>
      </c>
      <c r="EE169" s="1">
        <v>6680473</v>
      </c>
      <c r="EF169" s="1">
        <v>484624</v>
      </c>
      <c r="EG169" s="1">
        <v>322294</v>
      </c>
      <c r="EH169" s="1">
        <v>4636549</v>
      </c>
      <c r="EI169" s="1">
        <v>5590294</v>
      </c>
      <c r="EJ169" s="1">
        <v>977282</v>
      </c>
      <c r="EK169" s="1">
        <v>9998561</v>
      </c>
      <c r="EL169" s="1">
        <v>8160407</v>
      </c>
      <c r="EM169" s="1">
        <v>885339</v>
      </c>
      <c r="EN169" s="1">
        <v>7078405</v>
      </c>
      <c r="EO169" s="1">
        <v>1853268</v>
      </c>
      <c r="EP169" s="1">
        <v>249931</v>
      </c>
      <c r="EQ169" s="1">
        <v>2059538</v>
      </c>
      <c r="ER169" s="1">
        <v>25391093</v>
      </c>
      <c r="ES169" s="1">
        <v>15740242</v>
      </c>
      <c r="ET169" s="1">
        <v>5930830</v>
      </c>
      <c r="EU169" s="1">
        <v>20234715</v>
      </c>
      <c r="EV169" s="1">
        <v>113006</v>
      </c>
      <c r="EW169" s="1">
        <v>1446912</v>
      </c>
      <c r="EX169" s="1">
        <v>536500</v>
      </c>
      <c r="EY169" s="1">
        <v>683614</v>
      </c>
      <c r="EZ169" s="1">
        <v>985524</v>
      </c>
      <c r="FA169" s="1">
        <v>9011009</v>
      </c>
      <c r="FB169" s="1">
        <v>150443</v>
      </c>
      <c r="FC169" s="1">
        <v>18817530</v>
      </c>
      <c r="FD169" s="1">
        <v>19932324</v>
      </c>
      <c r="FE169" s="1">
        <v>371632</v>
      </c>
      <c r="FF169" s="1">
        <v>14128788</v>
      </c>
      <c r="FG169" s="1">
        <v>40376379</v>
      </c>
      <c r="FH169" s="1">
        <v>5042001</v>
      </c>
      <c r="FI169" s="1">
        <v>2348547</v>
      </c>
      <c r="FJ169" s="1">
        <v>18537604</v>
      </c>
      <c r="FK169" s="1">
        <v>65036390</v>
      </c>
      <c r="FL169" s="1">
        <v>0</v>
      </c>
      <c r="FM169" s="1">
        <v>1443678</v>
      </c>
      <c r="FN169" s="1">
        <v>8272971</v>
      </c>
      <c r="FO169" s="1">
        <v>5361081</v>
      </c>
      <c r="FP169" s="1">
        <v>5235460</v>
      </c>
      <c r="FQ169" s="1">
        <v>996462</v>
      </c>
      <c r="FR169" s="1">
        <v>516192</v>
      </c>
      <c r="FS169" s="1">
        <v>933159</v>
      </c>
      <c r="FT169" s="1">
        <v>570184</v>
      </c>
      <c r="FU169" s="1">
        <v>8540295</v>
      </c>
      <c r="FV169" s="1">
        <v>964</v>
      </c>
      <c r="FW169" s="1">
        <v>4267998</v>
      </c>
      <c r="FX169" s="1">
        <v>421996</v>
      </c>
      <c r="FY169" s="1">
        <v>2562645</v>
      </c>
      <c r="FZ169" s="1">
        <v>0</v>
      </c>
      <c r="GA169" s="1">
        <v>776705</v>
      </c>
      <c r="GB169" s="1">
        <v>558057183</v>
      </c>
      <c r="GC169" s="1">
        <v>11487411</v>
      </c>
      <c r="GD169" s="1">
        <v>73604199</v>
      </c>
      <c r="GE169" s="1">
        <v>0</v>
      </c>
      <c r="GF169" s="1">
        <v>0</v>
      </c>
      <c r="GG169" s="1">
        <v>0</v>
      </c>
      <c r="GH169" s="1">
        <v>68362841</v>
      </c>
      <c r="GI169" s="1">
        <v>153454451</v>
      </c>
      <c r="GJ169" s="23">
        <v>711511634</v>
      </c>
      <c r="GK169" s="1">
        <v>0</v>
      </c>
      <c r="GL169" s="1">
        <v>0</v>
      </c>
      <c r="GM169" s="1">
        <v>0</v>
      </c>
      <c r="GN169" s="1">
        <v>0</v>
      </c>
      <c r="GO169" s="1">
        <v>0</v>
      </c>
      <c r="GP169" s="1">
        <v>0</v>
      </c>
      <c r="GQ169" s="1">
        <v>0</v>
      </c>
      <c r="GR169" s="1">
        <v>0</v>
      </c>
      <c r="GS169" s="1">
        <v>0</v>
      </c>
      <c r="GT169" s="1">
        <v>711511634</v>
      </c>
      <c r="GU169" s="1">
        <v>711511634</v>
      </c>
    </row>
    <row r="170" spans="1:203">
      <c r="A170" s="208"/>
      <c r="B170" s="2" t="s">
        <v>364</v>
      </c>
      <c r="C170" s="1" t="s">
        <v>182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</v>
      </c>
      <c r="BR170" s="1">
        <v>0</v>
      </c>
      <c r="BS170" s="1">
        <v>0</v>
      </c>
      <c r="BT170" s="1">
        <v>0</v>
      </c>
      <c r="BU170" s="1">
        <v>0</v>
      </c>
      <c r="BV170" s="1">
        <v>0</v>
      </c>
      <c r="BW170" s="1">
        <v>0</v>
      </c>
      <c r="BX170" s="1">
        <v>0</v>
      </c>
      <c r="BY170" s="1">
        <v>0</v>
      </c>
      <c r="BZ170" s="1">
        <v>0</v>
      </c>
      <c r="CA170" s="1">
        <v>0</v>
      </c>
      <c r="CB170" s="1">
        <v>0</v>
      </c>
      <c r="CC170" s="1">
        <v>0</v>
      </c>
      <c r="CD170" s="1">
        <v>0</v>
      </c>
      <c r="CE170" s="1">
        <v>0</v>
      </c>
      <c r="CF170" s="1">
        <v>0</v>
      </c>
      <c r="CG170" s="1">
        <v>0</v>
      </c>
      <c r="CH170" s="1">
        <v>0</v>
      </c>
      <c r="CI170" s="1">
        <v>0</v>
      </c>
      <c r="CJ170" s="1">
        <v>0</v>
      </c>
      <c r="CK170" s="1">
        <v>0</v>
      </c>
      <c r="CL170" s="1">
        <v>0</v>
      </c>
      <c r="CM170" s="1">
        <v>0</v>
      </c>
      <c r="CN170" s="1">
        <v>0</v>
      </c>
      <c r="CO170" s="1">
        <v>0</v>
      </c>
      <c r="CP170" s="1">
        <v>0</v>
      </c>
      <c r="CQ170" s="1">
        <v>0</v>
      </c>
      <c r="CR170" s="1">
        <v>0</v>
      </c>
      <c r="CS170" s="1">
        <v>0</v>
      </c>
      <c r="CT170" s="1">
        <v>0</v>
      </c>
      <c r="CU170" s="1">
        <v>0</v>
      </c>
      <c r="CV170" s="1">
        <v>0</v>
      </c>
      <c r="CW170" s="1">
        <v>0</v>
      </c>
      <c r="CX170" s="1">
        <v>0</v>
      </c>
      <c r="CY170" s="1">
        <v>0</v>
      </c>
      <c r="CZ170" s="1">
        <v>0</v>
      </c>
      <c r="DA170" s="1">
        <v>0</v>
      </c>
      <c r="DB170" s="1">
        <v>0</v>
      </c>
      <c r="DC170" s="1">
        <v>0</v>
      </c>
      <c r="DD170" s="1">
        <v>0</v>
      </c>
      <c r="DE170" s="1">
        <v>0</v>
      </c>
      <c r="DF170" s="1">
        <v>0</v>
      </c>
      <c r="DG170" s="1">
        <v>0</v>
      </c>
      <c r="DH170" s="1">
        <v>0</v>
      </c>
      <c r="DI170" s="1">
        <v>0</v>
      </c>
      <c r="DJ170" s="1">
        <v>0</v>
      </c>
      <c r="DK170" s="1">
        <v>0</v>
      </c>
      <c r="DL170" s="1">
        <v>0</v>
      </c>
      <c r="DM170" s="1">
        <v>0</v>
      </c>
      <c r="DN170" s="1">
        <v>0</v>
      </c>
      <c r="DO170" s="1">
        <v>0</v>
      </c>
      <c r="DP170" s="1">
        <v>0</v>
      </c>
      <c r="DQ170" s="1">
        <v>0</v>
      </c>
      <c r="DR170" s="1">
        <v>0</v>
      </c>
      <c r="DS170" s="1">
        <v>0</v>
      </c>
      <c r="DT170" s="1">
        <v>0</v>
      </c>
      <c r="DU170" s="1">
        <v>0</v>
      </c>
      <c r="DV170" s="1">
        <v>0</v>
      </c>
      <c r="DW170" s="1">
        <v>0</v>
      </c>
      <c r="DX170" s="1">
        <v>0</v>
      </c>
      <c r="DY170" s="1">
        <v>0</v>
      </c>
      <c r="DZ170" s="1">
        <v>0</v>
      </c>
      <c r="EA170" s="1">
        <v>0</v>
      </c>
      <c r="EB170" s="1">
        <v>0</v>
      </c>
      <c r="EC170" s="1">
        <v>0</v>
      </c>
      <c r="ED170" s="1">
        <v>0</v>
      </c>
      <c r="EE170" s="1">
        <v>0</v>
      </c>
      <c r="EF170" s="1">
        <v>0</v>
      </c>
      <c r="EG170" s="1">
        <v>0</v>
      </c>
      <c r="EH170" s="1">
        <v>0</v>
      </c>
      <c r="EI170" s="1">
        <v>0</v>
      </c>
      <c r="EJ170" s="1">
        <v>0</v>
      </c>
      <c r="EK170" s="1">
        <v>0</v>
      </c>
      <c r="EL170" s="1">
        <v>0</v>
      </c>
      <c r="EM170" s="1">
        <v>0</v>
      </c>
      <c r="EN170" s="1">
        <v>0</v>
      </c>
      <c r="EO170" s="1">
        <v>0</v>
      </c>
      <c r="EP170" s="1">
        <v>0</v>
      </c>
      <c r="EQ170" s="1">
        <v>0</v>
      </c>
      <c r="ER170" s="1">
        <v>0</v>
      </c>
      <c r="ES170" s="1">
        <v>0</v>
      </c>
      <c r="ET170" s="1">
        <v>0</v>
      </c>
      <c r="EU170" s="1">
        <v>0</v>
      </c>
      <c r="EV170" s="1">
        <v>0</v>
      </c>
      <c r="EW170" s="1">
        <v>0</v>
      </c>
      <c r="EX170" s="1">
        <v>0</v>
      </c>
      <c r="EY170" s="1">
        <v>0</v>
      </c>
      <c r="EZ170" s="1">
        <v>0</v>
      </c>
      <c r="FA170" s="1">
        <v>0</v>
      </c>
      <c r="FB170" s="1">
        <v>0</v>
      </c>
      <c r="FC170" s="1">
        <v>0</v>
      </c>
      <c r="FD170" s="1">
        <v>0</v>
      </c>
      <c r="FE170" s="1">
        <v>0</v>
      </c>
      <c r="FF170" s="1">
        <v>0</v>
      </c>
      <c r="FG170" s="1">
        <v>0</v>
      </c>
      <c r="FH170" s="1">
        <v>0</v>
      </c>
      <c r="FI170" s="1">
        <v>0</v>
      </c>
      <c r="FJ170" s="1">
        <v>0</v>
      </c>
      <c r="FK170" s="1">
        <v>0</v>
      </c>
      <c r="FL170" s="1">
        <v>0</v>
      </c>
      <c r="FM170" s="1">
        <v>0</v>
      </c>
      <c r="FN170" s="1">
        <v>0</v>
      </c>
      <c r="FO170" s="1">
        <v>0</v>
      </c>
      <c r="FP170" s="1">
        <v>0</v>
      </c>
      <c r="FQ170" s="1">
        <v>0</v>
      </c>
      <c r="FR170" s="1">
        <v>0</v>
      </c>
      <c r="FS170" s="1">
        <v>0</v>
      </c>
      <c r="FT170" s="1">
        <v>0</v>
      </c>
      <c r="FU170" s="1">
        <v>0</v>
      </c>
      <c r="FV170" s="1">
        <v>0</v>
      </c>
      <c r="FW170" s="1">
        <v>0</v>
      </c>
      <c r="FX170" s="1">
        <v>0</v>
      </c>
      <c r="FY170" s="1">
        <v>0</v>
      </c>
      <c r="FZ170" s="1">
        <v>0</v>
      </c>
      <c r="GA170" s="1">
        <v>0</v>
      </c>
      <c r="GB170" s="1">
        <v>0</v>
      </c>
      <c r="GC170" s="1">
        <v>0</v>
      </c>
      <c r="GD170" s="1">
        <v>843412461</v>
      </c>
      <c r="GE170" s="1">
        <v>0</v>
      </c>
      <c r="GF170" s="1">
        <v>0</v>
      </c>
      <c r="GG170" s="1">
        <v>0</v>
      </c>
      <c r="GH170" s="1">
        <v>0</v>
      </c>
      <c r="GI170" s="1">
        <v>843412461</v>
      </c>
      <c r="GJ170" s="23">
        <v>843412461</v>
      </c>
      <c r="GK170" s="1">
        <v>0</v>
      </c>
      <c r="GL170" s="1">
        <v>0</v>
      </c>
      <c r="GM170" s="1">
        <v>0</v>
      </c>
      <c r="GN170" s="1">
        <v>0</v>
      </c>
      <c r="GO170" s="1">
        <v>0</v>
      </c>
      <c r="GP170" s="1">
        <v>0</v>
      </c>
      <c r="GQ170" s="1">
        <v>0</v>
      </c>
      <c r="GR170" s="1">
        <v>0</v>
      </c>
      <c r="GS170" s="1">
        <v>0</v>
      </c>
      <c r="GT170" s="1">
        <v>843412461</v>
      </c>
      <c r="GU170" s="1">
        <v>843412461</v>
      </c>
    </row>
    <row r="171" spans="1:203">
      <c r="A171" s="208"/>
      <c r="B171" s="2" t="s">
        <v>365</v>
      </c>
      <c r="C171" s="1" t="s">
        <v>69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892</v>
      </c>
      <c r="K171" s="1">
        <v>632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602</v>
      </c>
      <c r="U171" s="1">
        <v>0</v>
      </c>
      <c r="V171" s="1">
        <v>252614</v>
      </c>
      <c r="W171" s="1">
        <v>101</v>
      </c>
      <c r="X171" s="1">
        <v>139023</v>
      </c>
      <c r="Y171" s="1">
        <v>85646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1401</v>
      </c>
      <c r="AH171" s="1">
        <v>29437</v>
      </c>
      <c r="AI171" s="1">
        <v>0</v>
      </c>
      <c r="AJ171" s="1">
        <v>222</v>
      </c>
      <c r="AK171" s="1">
        <v>0</v>
      </c>
      <c r="AL171" s="1">
        <v>0</v>
      </c>
      <c r="AM171" s="1">
        <v>0</v>
      </c>
      <c r="AN171" s="1">
        <v>0</v>
      </c>
      <c r="AO171" s="1">
        <v>9</v>
      </c>
      <c r="AP171" s="1">
        <v>0</v>
      </c>
      <c r="AQ171" s="1">
        <v>1651</v>
      </c>
      <c r="AR171" s="1">
        <v>7583</v>
      </c>
      <c r="AS171" s="1">
        <v>1023264</v>
      </c>
      <c r="AT171" s="1">
        <v>47246</v>
      </c>
      <c r="AU171" s="1">
        <v>21438</v>
      </c>
      <c r="AV171" s="1">
        <v>63330</v>
      </c>
      <c r="AW171" s="1">
        <v>101295</v>
      </c>
      <c r="AX171" s="1">
        <v>19557</v>
      </c>
      <c r="AY171" s="1">
        <v>5780</v>
      </c>
      <c r="AZ171" s="1">
        <v>249884</v>
      </c>
      <c r="BA171" s="1">
        <v>45461</v>
      </c>
      <c r="BB171" s="1">
        <v>267</v>
      </c>
      <c r="BC171" s="1">
        <v>49930</v>
      </c>
      <c r="BD171" s="1">
        <v>62856</v>
      </c>
      <c r="BE171" s="1">
        <v>54845</v>
      </c>
      <c r="BF171" s="1">
        <v>62764</v>
      </c>
      <c r="BG171" s="1">
        <v>27767</v>
      </c>
      <c r="BH171" s="1">
        <v>8751</v>
      </c>
      <c r="BI171" s="1">
        <v>6014</v>
      </c>
      <c r="BJ171" s="1">
        <v>30361</v>
      </c>
      <c r="BK171" s="1">
        <v>49786</v>
      </c>
      <c r="BL171" s="1">
        <v>16282</v>
      </c>
      <c r="BM171" s="1">
        <v>10220</v>
      </c>
      <c r="BN171" s="1">
        <v>160692</v>
      </c>
      <c r="BO171" s="1">
        <v>64246</v>
      </c>
      <c r="BP171" s="1">
        <v>61</v>
      </c>
      <c r="BQ171" s="1">
        <v>111</v>
      </c>
      <c r="BR171" s="1">
        <v>39441</v>
      </c>
      <c r="BS171" s="1">
        <v>109846</v>
      </c>
      <c r="BT171" s="1">
        <v>6217</v>
      </c>
      <c r="BU171" s="1">
        <v>28845</v>
      </c>
      <c r="BV171" s="1">
        <v>13226</v>
      </c>
      <c r="BW171" s="1">
        <v>163493</v>
      </c>
      <c r="BX171" s="1">
        <v>5936</v>
      </c>
      <c r="BY171" s="1">
        <v>4488</v>
      </c>
      <c r="BZ171" s="1">
        <v>10006</v>
      </c>
      <c r="CA171" s="1">
        <v>13378</v>
      </c>
      <c r="CB171" s="1">
        <v>37883</v>
      </c>
      <c r="CC171" s="1">
        <v>17143</v>
      </c>
      <c r="CD171" s="1">
        <v>7600</v>
      </c>
      <c r="CE171" s="1">
        <v>12681</v>
      </c>
      <c r="CF171" s="1">
        <v>245705</v>
      </c>
      <c r="CG171" s="1">
        <v>81301</v>
      </c>
      <c r="CH171" s="1">
        <v>31328</v>
      </c>
      <c r="CI171" s="1">
        <v>257780</v>
      </c>
      <c r="CJ171" s="1">
        <v>58211</v>
      </c>
      <c r="CK171" s="1">
        <v>353199</v>
      </c>
      <c r="CL171" s="1">
        <v>41972</v>
      </c>
      <c r="CM171" s="1">
        <v>40636</v>
      </c>
      <c r="CN171" s="1">
        <v>29690</v>
      </c>
      <c r="CO171" s="1">
        <v>13216</v>
      </c>
      <c r="CP171" s="1">
        <v>324</v>
      </c>
      <c r="CQ171" s="1">
        <v>27493</v>
      </c>
      <c r="CR171" s="1">
        <v>185590</v>
      </c>
      <c r="CS171" s="1">
        <v>47861</v>
      </c>
      <c r="CT171" s="1">
        <v>34945</v>
      </c>
      <c r="CU171" s="1">
        <v>16888</v>
      </c>
      <c r="CV171" s="1">
        <v>68108</v>
      </c>
      <c r="CW171" s="1">
        <v>357691</v>
      </c>
      <c r="CX171" s="1">
        <v>165917</v>
      </c>
      <c r="CY171" s="1">
        <v>287512</v>
      </c>
      <c r="CZ171" s="1">
        <v>10130</v>
      </c>
      <c r="DA171" s="1">
        <v>211981</v>
      </c>
      <c r="DB171" s="1">
        <v>28453</v>
      </c>
      <c r="DC171" s="1">
        <v>18633</v>
      </c>
      <c r="DD171" s="1">
        <v>45897</v>
      </c>
      <c r="DE171" s="1">
        <v>52976</v>
      </c>
      <c r="DF171" s="1">
        <v>23138</v>
      </c>
      <c r="DG171" s="1">
        <v>12365</v>
      </c>
      <c r="DH171" s="1">
        <v>22175</v>
      </c>
      <c r="DI171" s="1">
        <v>43618</v>
      </c>
      <c r="DJ171" s="1">
        <v>64849</v>
      </c>
      <c r="DK171" s="1">
        <v>10090</v>
      </c>
      <c r="DL171" s="1">
        <v>8537</v>
      </c>
      <c r="DM171" s="1">
        <v>7480</v>
      </c>
      <c r="DN171" s="1">
        <v>183464</v>
      </c>
      <c r="DO171" s="1">
        <v>100076</v>
      </c>
      <c r="DP171" s="1">
        <v>8932</v>
      </c>
      <c r="DQ171" s="1">
        <v>521639</v>
      </c>
      <c r="DR171" s="1">
        <v>14052</v>
      </c>
      <c r="DS171" s="1">
        <v>41759</v>
      </c>
      <c r="DT171" s="1">
        <v>13926</v>
      </c>
      <c r="DU171" s="1">
        <v>66362</v>
      </c>
      <c r="DV171" s="1">
        <v>12712</v>
      </c>
      <c r="DW171" s="1">
        <v>0</v>
      </c>
      <c r="DX171" s="1">
        <v>190031</v>
      </c>
      <c r="DY171" s="1">
        <v>20491</v>
      </c>
      <c r="DZ171" s="1">
        <v>40531</v>
      </c>
      <c r="EA171" s="1">
        <v>1792</v>
      </c>
      <c r="EB171" s="1">
        <v>14769</v>
      </c>
      <c r="EC171" s="1">
        <v>17906</v>
      </c>
      <c r="ED171" s="1">
        <v>30926</v>
      </c>
      <c r="EE171" s="1">
        <v>28226</v>
      </c>
      <c r="EF171" s="1">
        <v>4222</v>
      </c>
      <c r="EG171" s="1">
        <v>61531</v>
      </c>
      <c r="EH171" s="1">
        <v>133091</v>
      </c>
      <c r="EI171" s="1">
        <v>1561235</v>
      </c>
      <c r="EJ171" s="1">
        <v>297520</v>
      </c>
      <c r="EK171" s="1">
        <v>83086</v>
      </c>
      <c r="EL171" s="1">
        <v>256053</v>
      </c>
      <c r="EM171" s="1">
        <v>0</v>
      </c>
      <c r="EN171" s="1">
        <v>72719</v>
      </c>
      <c r="EO171" s="1">
        <v>0</v>
      </c>
      <c r="EP171" s="1">
        <v>0</v>
      </c>
      <c r="EQ171" s="1">
        <v>2295</v>
      </c>
      <c r="ER171" s="1">
        <v>382680</v>
      </c>
      <c r="ES171" s="1">
        <v>853004</v>
      </c>
      <c r="ET171" s="1">
        <v>20444</v>
      </c>
      <c r="EU171" s="1">
        <v>3633413</v>
      </c>
      <c r="EV171" s="1">
        <v>0</v>
      </c>
      <c r="EW171" s="1">
        <v>32420</v>
      </c>
      <c r="EX171" s="1">
        <v>101502</v>
      </c>
      <c r="EY171" s="1">
        <v>300915</v>
      </c>
      <c r="EZ171" s="1">
        <v>25945</v>
      </c>
      <c r="FA171" s="1">
        <v>36891</v>
      </c>
      <c r="FB171" s="1">
        <v>48571</v>
      </c>
      <c r="FC171" s="1">
        <v>534243</v>
      </c>
      <c r="FD171" s="1">
        <v>51123</v>
      </c>
      <c r="FE171" s="1">
        <v>40636</v>
      </c>
      <c r="FF171" s="1">
        <v>20659</v>
      </c>
      <c r="FG171" s="1">
        <v>2417642</v>
      </c>
      <c r="FH171" s="1">
        <v>874197</v>
      </c>
      <c r="FI171" s="1">
        <v>156857</v>
      </c>
      <c r="FJ171" s="1">
        <v>2444326</v>
      </c>
      <c r="FK171" s="1">
        <v>2054662</v>
      </c>
      <c r="FL171" s="1">
        <v>0</v>
      </c>
      <c r="FM171" s="1">
        <v>62452</v>
      </c>
      <c r="FN171" s="1">
        <v>2579796</v>
      </c>
      <c r="FO171" s="1">
        <v>98841</v>
      </c>
      <c r="FP171" s="1">
        <v>1540883</v>
      </c>
      <c r="FQ171" s="1">
        <v>24442</v>
      </c>
      <c r="FR171" s="1">
        <v>220260</v>
      </c>
      <c r="FS171" s="1">
        <v>83156</v>
      </c>
      <c r="FT171" s="1">
        <v>97019</v>
      </c>
      <c r="FU171" s="1">
        <v>154383</v>
      </c>
      <c r="FV171" s="1">
        <v>34</v>
      </c>
      <c r="FW171" s="1">
        <v>604388</v>
      </c>
      <c r="FX171" s="1">
        <v>2768</v>
      </c>
      <c r="FY171" s="1">
        <v>562318</v>
      </c>
      <c r="FZ171" s="1">
        <v>0</v>
      </c>
      <c r="GA171" s="1">
        <v>194130</v>
      </c>
      <c r="GB171" s="1">
        <v>30112239</v>
      </c>
      <c r="GC171" s="1">
        <v>3488686</v>
      </c>
      <c r="GD171" s="1">
        <v>932529</v>
      </c>
      <c r="GE171" s="1">
        <v>0</v>
      </c>
      <c r="GF171" s="1">
        <v>0</v>
      </c>
      <c r="GG171" s="1">
        <v>0</v>
      </c>
      <c r="GH171" s="1">
        <v>0</v>
      </c>
      <c r="GI171" s="1">
        <v>4421215</v>
      </c>
      <c r="GJ171" s="23">
        <v>34533454</v>
      </c>
      <c r="GK171" s="1">
        <v>0</v>
      </c>
      <c r="GL171" s="1">
        <v>0</v>
      </c>
      <c r="GM171" s="1">
        <v>0</v>
      </c>
      <c r="GN171" s="1">
        <v>0</v>
      </c>
      <c r="GO171" s="1">
        <v>0</v>
      </c>
      <c r="GP171" s="1">
        <v>0</v>
      </c>
      <c r="GQ171" s="1">
        <v>0</v>
      </c>
      <c r="GR171" s="1">
        <v>0</v>
      </c>
      <c r="GS171" s="1">
        <v>0</v>
      </c>
      <c r="GT171" s="1">
        <v>34533454</v>
      </c>
      <c r="GU171" s="1">
        <v>34533454</v>
      </c>
    </row>
    <row r="172" spans="1:203">
      <c r="A172" s="208"/>
      <c r="B172" s="2" t="s">
        <v>366</v>
      </c>
      <c r="C172" s="1" t="s">
        <v>183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</v>
      </c>
      <c r="BR172" s="1">
        <v>0</v>
      </c>
      <c r="BS172" s="1">
        <v>0</v>
      </c>
      <c r="BT172" s="1">
        <v>0</v>
      </c>
      <c r="BU172" s="1">
        <v>0</v>
      </c>
      <c r="BV172" s="1">
        <v>0</v>
      </c>
      <c r="BW172" s="1">
        <v>0</v>
      </c>
      <c r="BX172" s="1">
        <v>0</v>
      </c>
      <c r="BY172" s="1">
        <v>0</v>
      </c>
      <c r="BZ172" s="1">
        <v>0</v>
      </c>
      <c r="CA172" s="1">
        <v>0</v>
      </c>
      <c r="CB172" s="1">
        <v>0</v>
      </c>
      <c r="CC172" s="1">
        <v>0</v>
      </c>
      <c r="CD172" s="1">
        <v>0</v>
      </c>
      <c r="CE172" s="1">
        <v>0</v>
      </c>
      <c r="CF172" s="1">
        <v>0</v>
      </c>
      <c r="CG172" s="1">
        <v>0</v>
      </c>
      <c r="CH172" s="1">
        <v>0</v>
      </c>
      <c r="CI172" s="1">
        <v>0</v>
      </c>
      <c r="CJ172" s="1">
        <v>0</v>
      </c>
      <c r="CK172" s="1">
        <v>0</v>
      </c>
      <c r="CL172" s="1">
        <v>0</v>
      </c>
      <c r="CM172" s="1">
        <v>0</v>
      </c>
      <c r="CN172" s="1">
        <v>0</v>
      </c>
      <c r="CO172" s="1">
        <v>0</v>
      </c>
      <c r="CP172" s="1">
        <v>0</v>
      </c>
      <c r="CQ172" s="1">
        <v>0</v>
      </c>
      <c r="CR172" s="1">
        <v>0</v>
      </c>
      <c r="CS172" s="1">
        <v>0</v>
      </c>
      <c r="CT172" s="1">
        <v>0</v>
      </c>
      <c r="CU172" s="1">
        <v>0</v>
      </c>
      <c r="CV172" s="1">
        <v>0</v>
      </c>
      <c r="CW172" s="1">
        <v>0</v>
      </c>
      <c r="CX172" s="1">
        <v>0</v>
      </c>
      <c r="CY172" s="1">
        <v>0</v>
      </c>
      <c r="CZ172" s="1">
        <v>0</v>
      </c>
      <c r="DA172" s="1">
        <v>0</v>
      </c>
      <c r="DB172" s="1">
        <v>0</v>
      </c>
      <c r="DC172" s="1">
        <v>0</v>
      </c>
      <c r="DD172" s="1">
        <v>0</v>
      </c>
      <c r="DE172" s="1">
        <v>0</v>
      </c>
      <c r="DF172" s="1">
        <v>0</v>
      </c>
      <c r="DG172" s="1">
        <v>0</v>
      </c>
      <c r="DH172" s="1">
        <v>0</v>
      </c>
      <c r="DI172" s="1">
        <v>0</v>
      </c>
      <c r="DJ172" s="1">
        <v>0</v>
      </c>
      <c r="DK172" s="1">
        <v>0</v>
      </c>
      <c r="DL172" s="1">
        <v>0</v>
      </c>
      <c r="DM172" s="1">
        <v>0</v>
      </c>
      <c r="DN172" s="1">
        <v>0</v>
      </c>
      <c r="DO172" s="1">
        <v>0</v>
      </c>
      <c r="DP172" s="1">
        <v>0</v>
      </c>
      <c r="DQ172" s="1">
        <v>0</v>
      </c>
      <c r="DR172" s="1">
        <v>0</v>
      </c>
      <c r="DS172" s="1">
        <v>0</v>
      </c>
      <c r="DT172" s="1">
        <v>0</v>
      </c>
      <c r="DU172" s="1">
        <v>0</v>
      </c>
      <c r="DV172" s="1">
        <v>0</v>
      </c>
      <c r="DW172" s="1">
        <v>0</v>
      </c>
      <c r="DX172" s="1">
        <v>0</v>
      </c>
      <c r="DY172" s="1">
        <v>0</v>
      </c>
      <c r="DZ172" s="1">
        <v>0</v>
      </c>
      <c r="EA172" s="1">
        <v>0</v>
      </c>
      <c r="EB172" s="1">
        <v>0</v>
      </c>
      <c r="EC172" s="1">
        <v>0</v>
      </c>
      <c r="ED172" s="1">
        <v>0</v>
      </c>
      <c r="EE172" s="1">
        <v>0</v>
      </c>
      <c r="EF172" s="1">
        <v>0</v>
      </c>
      <c r="EG172" s="1">
        <v>0</v>
      </c>
      <c r="EH172" s="1">
        <v>0</v>
      </c>
      <c r="EI172" s="1">
        <v>0</v>
      </c>
      <c r="EJ172" s="1">
        <v>0</v>
      </c>
      <c r="EK172" s="1">
        <v>0</v>
      </c>
      <c r="EL172" s="1">
        <v>0</v>
      </c>
      <c r="EM172" s="1">
        <v>0</v>
      </c>
      <c r="EN172" s="1">
        <v>0</v>
      </c>
      <c r="EO172" s="1">
        <v>0</v>
      </c>
      <c r="EP172" s="1">
        <v>0</v>
      </c>
      <c r="EQ172" s="1">
        <v>0</v>
      </c>
      <c r="ER172" s="1">
        <v>0</v>
      </c>
      <c r="ES172" s="1">
        <v>0</v>
      </c>
      <c r="ET172" s="1">
        <v>0</v>
      </c>
      <c r="EU172" s="1">
        <v>0</v>
      </c>
      <c r="EV172" s="1">
        <v>0</v>
      </c>
      <c r="EW172" s="1">
        <v>0</v>
      </c>
      <c r="EX172" s="1">
        <v>0</v>
      </c>
      <c r="EY172" s="1">
        <v>0</v>
      </c>
      <c r="EZ172" s="1">
        <v>0</v>
      </c>
      <c r="FA172" s="1">
        <v>0</v>
      </c>
      <c r="FB172" s="1">
        <v>0</v>
      </c>
      <c r="FC172" s="1">
        <v>0</v>
      </c>
      <c r="FD172" s="1">
        <v>0</v>
      </c>
      <c r="FE172" s="1">
        <v>0</v>
      </c>
      <c r="FF172" s="1">
        <v>0</v>
      </c>
      <c r="FG172" s="1">
        <v>0</v>
      </c>
      <c r="FH172" s="1">
        <v>0</v>
      </c>
      <c r="FI172" s="1">
        <v>0</v>
      </c>
      <c r="FJ172" s="1">
        <v>0</v>
      </c>
      <c r="FK172" s="1">
        <v>0</v>
      </c>
      <c r="FL172" s="1">
        <v>0</v>
      </c>
      <c r="FM172" s="1">
        <v>0</v>
      </c>
      <c r="FN172" s="1">
        <v>0</v>
      </c>
      <c r="FO172" s="1">
        <v>0</v>
      </c>
      <c r="FP172" s="1">
        <v>0</v>
      </c>
      <c r="FQ172" s="1">
        <v>0</v>
      </c>
      <c r="FR172" s="1">
        <v>0</v>
      </c>
      <c r="FS172" s="1">
        <v>0</v>
      </c>
      <c r="FT172" s="1">
        <v>0</v>
      </c>
      <c r="FU172" s="1">
        <v>0</v>
      </c>
      <c r="FV172" s="1">
        <v>0</v>
      </c>
      <c r="FW172" s="1">
        <v>0</v>
      </c>
      <c r="FX172" s="1">
        <v>0</v>
      </c>
      <c r="FY172" s="1">
        <v>0</v>
      </c>
      <c r="FZ172" s="1">
        <v>0</v>
      </c>
      <c r="GA172" s="1">
        <v>0</v>
      </c>
      <c r="GB172" s="1">
        <v>0</v>
      </c>
      <c r="GC172" s="1">
        <v>63449749</v>
      </c>
      <c r="GD172" s="1">
        <v>695012748</v>
      </c>
      <c r="GE172" s="1">
        <v>0</v>
      </c>
      <c r="GF172" s="1">
        <v>0</v>
      </c>
      <c r="GG172" s="1">
        <v>0</v>
      </c>
      <c r="GH172" s="1">
        <v>104924</v>
      </c>
      <c r="GI172" s="1">
        <v>758567421</v>
      </c>
      <c r="GJ172" s="23">
        <v>758567421</v>
      </c>
      <c r="GK172" s="1">
        <v>0</v>
      </c>
      <c r="GL172" s="1">
        <v>0</v>
      </c>
      <c r="GM172" s="1">
        <v>0</v>
      </c>
      <c r="GN172" s="1">
        <v>0</v>
      </c>
      <c r="GO172" s="1">
        <v>0</v>
      </c>
      <c r="GP172" s="1">
        <v>0</v>
      </c>
      <c r="GQ172" s="1">
        <v>0</v>
      </c>
      <c r="GR172" s="1">
        <v>0</v>
      </c>
      <c r="GS172" s="1">
        <v>0</v>
      </c>
      <c r="GT172" s="1">
        <v>758567421</v>
      </c>
      <c r="GU172" s="1">
        <v>758567421</v>
      </c>
    </row>
    <row r="173" spans="1:203">
      <c r="A173" s="208"/>
      <c r="B173" s="2" t="s">
        <v>367</v>
      </c>
      <c r="C173" s="1" t="s">
        <v>118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3933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2623</v>
      </c>
      <c r="AS173" s="1">
        <v>0</v>
      </c>
      <c r="AT173" s="1">
        <v>0</v>
      </c>
      <c r="AU173" s="1">
        <v>1337</v>
      </c>
      <c r="AV173" s="1">
        <v>2465</v>
      </c>
      <c r="AW173" s="1">
        <v>0</v>
      </c>
      <c r="AX173" s="1">
        <v>7742</v>
      </c>
      <c r="AY173" s="1">
        <v>0</v>
      </c>
      <c r="AZ173" s="1">
        <v>0</v>
      </c>
      <c r="BA173" s="1">
        <v>152596</v>
      </c>
      <c r="BB173" s="1">
        <v>0</v>
      </c>
      <c r="BC173" s="1">
        <v>0</v>
      </c>
      <c r="BD173" s="1">
        <v>0</v>
      </c>
      <c r="BE173" s="1">
        <v>0</v>
      </c>
      <c r="BF173" s="1">
        <v>164713</v>
      </c>
      <c r="BG173" s="1">
        <v>128</v>
      </c>
      <c r="BH173" s="1">
        <v>0</v>
      </c>
      <c r="BI173" s="1">
        <v>0</v>
      </c>
      <c r="BJ173" s="1">
        <v>0</v>
      </c>
      <c r="BK173" s="1">
        <v>40794</v>
      </c>
      <c r="BL173" s="1">
        <v>0</v>
      </c>
      <c r="BM173" s="1">
        <v>0</v>
      </c>
      <c r="BN173" s="1">
        <v>0</v>
      </c>
      <c r="BO173" s="1">
        <v>37793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2873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1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K173" s="1">
        <v>0</v>
      </c>
      <c r="CL173" s="1">
        <v>696</v>
      </c>
      <c r="CM173" s="1">
        <v>896757</v>
      </c>
      <c r="CN173" s="1">
        <v>848899</v>
      </c>
      <c r="CO173" s="1">
        <v>31000</v>
      </c>
      <c r="CP173" s="1">
        <v>0</v>
      </c>
      <c r="CQ173" s="1">
        <v>3100</v>
      </c>
      <c r="CR173" s="1">
        <v>136202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0</v>
      </c>
      <c r="CZ173" s="1">
        <v>0</v>
      </c>
      <c r="DA173" s="1">
        <v>0</v>
      </c>
      <c r="DB173" s="1">
        <v>0</v>
      </c>
      <c r="DC173" s="1">
        <v>0</v>
      </c>
      <c r="DD173" s="1">
        <v>0</v>
      </c>
      <c r="DE173" s="1">
        <v>0</v>
      </c>
      <c r="DF173" s="1">
        <v>0</v>
      </c>
      <c r="DG173" s="1">
        <v>0</v>
      </c>
      <c r="DH173" s="1">
        <v>0</v>
      </c>
      <c r="DI173" s="1">
        <v>0</v>
      </c>
      <c r="DJ173" s="1">
        <v>119542</v>
      </c>
      <c r="DK173" s="1">
        <v>0</v>
      </c>
      <c r="DL173" s="1">
        <v>0</v>
      </c>
      <c r="DM173" s="1">
        <v>0</v>
      </c>
      <c r="DN173" s="1">
        <v>0</v>
      </c>
      <c r="DO173" s="1">
        <v>37069</v>
      </c>
      <c r="DP173" s="1">
        <v>0</v>
      </c>
      <c r="DQ173" s="1">
        <v>618046</v>
      </c>
      <c r="DR173" s="1">
        <v>0</v>
      </c>
      <c r="DS173" s="1">
        <v>9473</v>
      </c>
      <c r="DT173" s="1">
        <v>0</v>
      </c>
      <c r="DU173" s="1">
        <v>77067</v>
      </c>
      <c r="DV173" s="1">
        <v>0</v>
      </c>
      <c r="DW173" s="1">
        <v>0</v>
      </c>
      <c r="DX173" s="1">
        <v>726606</v>
      </c>
      <c r="DY173" s="1">
        <v>296326</v>
      </c>
      <c r="DZ173" s="1">
        <v>0</v>
      </c>
      <c r="EA173" s="1">
        <v>0</v>
      </c>
      <c r="EB173" s="1">
        <v>0</v>
      </c>
      <c r="EC173" s="1">
        <v>0</v>
      </c>
      <c r="ED173" s="1">
        <v>0</v>
      </c>
      <c r="EE173" s="1">
        <v>0</v>
      </c>
      <c r="EF173" s="1">
        <v>0</v>
      </c>
      <c r="EG173" s="1">
        <v>0</v>
      </c>
      <c r="EH173" s="1">
        <v>1514474</v>
      </c>
      <c r="EI173" s="1">
        <v>6487</v>
      </c>
      <c r="EJ173" s="1">
        <v>0</v>
      </c>
      <c r="EK173" s="1">
        <v>0</v>
      </c>
      <c r="EL173" s="1">
        <v>0</v>
      </c>
      <c r="EM173" s="1">
        <v>0</v>
      </c>
      <c r="EN173" s="1">
        <v>0</v>
      </c>
      <c r="EO173" s="1">
        <v>0</v>
      </c>
      <c r="EP173" s="1">
        <v>0</v>
      </c>
      <c r="EQ173" s="1">
        <v>0</v>
      </c>
      <c r="ER173" s="1">
        <v>0</v>
      </c>
      <c r="ES173" s="1">
        <v>0</v>
      </c>
      <c r="ET173" s="1">
        <v>0</v>
      </c>
      <c r="EU173" s="1">
        <v>0</v>
      </c>
      <c r="EV173" s="1">
        <v>312</v>
      </c>
      <c r="EW173" s="1">
        <v>250940</v>
      </c>
      <c r="EX173" s="1">
        <v>0</v>
      </c>
      <c r="EY173" s="1">
        <v>0</v>
      </c>
      <c r="EZ173" s="1">
        <v>0</v>
      </c>
      <c r="FA173" s="1">
        <v>0</v>
      </c>
      <c r="FB173" s="1">
        <v>0</v>
      </c>
      <c r="FC173" s="1">
        <v>0</v>
      </c>
      <c r="FD173" s="1">
        <v>0</v>
      </c>
      <c r="FE173" s="1">
        <v>0</v>
      </c>
      <c r="FF173" s="1">
        <v>0</v>
      </c>
      <c r="FG173" s="1">
        <v>0</v>
      </c>
      <c r="FH173" s="1">
        <v>1249562</v>
      </c>
      <c r="FI173" s="1">
        <v>1285884</v>
      </c>
      <c r="FJ173" s="1">
        <v>0</v>
      </c>
      <c r="FK173" s="1">
        <v>0</v>
      </c>
      <c r="FL173" s="1">
        <v>0</v>
      </c>
      <c r="FM173" s="1">
        <v>0</v>
      </c>
      <c r="FN173" s="1">
        <v>0</v>
      </c>
      <c r="FO173" s="1">
        <v>3144045</v>
      </c>
      <c r="FP173" s="1">
        <v>2430709</v>
      </c>
      <c r="FQ173" s="1">
        <v>0</v>
      </c>
      <c r="FR173" s="1">
        <v>0</v>
      </c>
      <c r="FS173" s="1">
        <v>0</v>
      </c>
      <c r="FT173" s="1">
        <v>0</v>
      </c>
      <c r="FU173" s="1">
        <v>0</v>
      </c>
      <c r="FV173" s="1">
        <v>0</v>
      </c>
      <c r="FW173" s="1">
        <v>457912</v>
      </c>
      <c r="FX173" s="1">
        <v>0</v>
      </c>
      <c r="FY173" s="1">
        <v>0</v>
      </c>
      <c r="FZ173" s="1">
        <v>0</v>
      </c>
      <c r="GA173" s="1">
        <v>4043893</v>
      </c>
      <c r="GB173" s="1">
        <v>18601998</v>
      </c>
      <c r="GC173" s="1">
        <v>0</v>
      </c>
      <c r="GD173" s="1">
        <v>90372838</v>
      </c>
      <c r="GE173" s="1">
        <v>0</v>
      </c>
      <c r="GF173" s="1">
        <v>0</v>
      </c>
      <c r="GG173" s="1">
        <v>0</v>
      </c>
      <c r="GH173" s="1">
        <v>0</v>
      </c>
      <c r="GI173" s="1">
        <v>90372838</v>
      </c>
      <c r="GJ173" s="23">
        <v>108974836</v>
      </c>
      <c r="GK173" s="1">
        <v>0</v>
      </c>
      <c r="GL173" s="1">
        <v>0</v>
      </c>
      <c r="GM173" s="1">
        <v>0</v>
      </c>
      <c r="GN173" s="1">
        <v>0</v>
      </c>
      <c r="GO173" s="1">
        <v>0</v>
      </c>
      <c r="GP173" s="1">
        <v>0</v>
      </c>
      <c r="GQ173" s="1">
        <v>0</v>
      </c>
      <c r="GR173" s="1">
        <v>0</v>
      </c>
      <c r="GS173" s="1">
        <v>0</v>
      </c>
      <c r="GT173" s="1">
        <v>108974836</v>
      </c>
      <c r="GU173" s="1">
        <v>108974836</v>
      </c>
    </row>
    <row r="174" spans="1:203">
      <c r="A174" s="208"/>
      <c r="B174" s="2" t="s">
        <v>368</v>
      </c>
      <c r="C174" s="1" t="s">
        <v>159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42045</v>
      </c>
      <c r="BR174" s="1">
        <v>0</v>
      </c>
      <c r="BS174" s="1">
        <v>0</v>
      </c>
      <c r="BT174" s="1">
        <v>0</v>
      </c>
      <c r="BU174" s="1">
        <v>0</v>
      </c>
      <c r="BV174" s="1">
        <v>0</v>
      </c>
      <c r="BW174" s="1">
        <v>0</v>
      </c>
      <c r="BX174" s="1">
        <v>0</v>
      </c>
      <c r="BY174" s="1">
        <v>0</v>
      </c>
      <c r="BZ174" s="1">
        <v>0</v>
      </c>
      <c r="CA174" s="1">
        <v>0</v>
      </c>
      <c r="CB174" s="1">
        <v>0</v>
      </c>
      <c r="CC174" s="1">
        <v>0</v>
      </c>
      <c r="CD174" s="1">
        <v>0</v>
      </c>
      <c r="CE174" s="1">
        <v>0</v>
      </c>
      <c r="CF174" s="1">
        <v>0</v>
      </c>
      <c r="CG174" s="1">
        <v>0</v>
      </c>
      <c r="CH174" s="1">
        <v>0</v>
      </c>
      <c r="CI174" s="1">
        <v>0</v>
      </c>
      <c r="CJ174" s="1">
        <v>0</v>
      </c>
      <c r="CK174" s="1">
        <v>0</v>
      </c>
      <c r="CL174" s="1">
        <v>0</v>
      </c>
      <c r="CM174" s="1">
        <v>0</v>
      </c>
      <c r="CN174" s="1">
        <v>0</v>
      </c>
      <c r="CO174" s="1">
        <v>0</v>
      </c>
      <c r="CP174" s="1">
        <v>0</v>
      </c>
      <c r="CQ174" s="1">
        <v>0</v>
      </c>
      <c r="CR174" s="1">
        <v>0</v>
      </c>
      <c r="CS174" s="1">
        <v>0</v>
      </c>
      <c r="CT174" s="1">
        <v>0</v>
      </c>
      <c r="CU174" s="1">
        <v>0</v>
      </c>
      <c r="CV174" s="1">
        <v>0</v>
      </c>
      <c r="CW174" s="1">
        <v>0</v>
      </c>
      <c r="CX174" s="1">
        <v>0</v>
      </c>
      <c r="CY174" s="1">
        <v>0</v>
      </c>
      <c r="CZ174" s="1">
        <v>0</v>
      </c>
      <c r="DA174" s="1">
        <v>0</v>
      </c>
      <c r="DB174" s="1">
        <v>0</v>
      </c>
      <c r="DC174" s="1">
        <v>0</v>
      </c>
      <c r="DD174" s="1">
        <v>0</v>
      </c>
      <c r="DE174" s="1">
        <v>0</v>
      </c>
      <c r="DF174" s="1">
        <v>0</v>
      </c>
      <c r="DG174" s="1">
        <v>0</v>
      </c>
      <c r="DH174" s="1">
        <v>0</v>
      </c>
      <c r="DI174" s="1">
        <v>0</v>
      </c>
      <c r="DJ174" s="1">
        <v>0</v>
      </c>
      <c r="DK174" s="1">
        <v>0</v>
      </c>
      <c r="DL174" s="1">
        <v>0</v>
      </c>
      <c r="DM174" s="1">
        <v>0</v>
      </c>
      <c r="DN174" s="1">
        <v>0</v>
      </c>
      <c r="DO174" s="1">
        <v>0</v>
      </c>
      <c r="DP174" s="1">
        <v>0</v>
      </c>
      <c r="DQ174" s="1">
        <v>0</v>
      </c>
      <c r="DR174" s="1">
        <v>0</v>
      </c>
      <c r="DS174" s="1">
        <v>0</v>
      </c>
      <c r="DT174" s="1">
        <v>0</v>
      </c>
      <c r="DU174" s="1">
        <v>0</v>
      </c>
      <c r="DV174" s="1">
        <v>0</v>
      </c>
      <c r="DW174" s="1">
        <v>0</v>
      </c>
      <c r="DX174" s="1">
        <v>0</v>
      </c>
      <c r="DY174" s="1">
        <v>0</v>
      </c>
      <c r="DZ174" s="1">
        <v>0</v>
      </c>
      <c r="EA174" s="1">
        <v>0</v>
      </c>
      <c r="EB174" s="1">
        <v>0</v>
      </c>
      <c r="EC174" s="1">
        <v>0</v>
      </c>
      <c r="ED174" s="1">
        <v>0</v>
      </c>
      <c r="EE174" s="1">
        <v>0</v>
      </c>
      <c r="EF174" s="1">
        <v>0</v>
      </c>
      <c r="EG174" s="1">
        <v>0</v>
      </c>
      <c r="EH174" s="1">
        <v>0</v>
      </c>
      <c r="EI174" s="1">
        <v>0</v>
      </c>
      <c r="EJ174" s="1">
        <v>0</v>
      </c>
      <c r="EK174" s="1">
        <v>0</v>
      </c>
      <c r="EL174" s="1">
        <v>0</v>
      </c>
      <c r="EM174" s="1">
        <v>0</v>
      </c>
      <c r="EN174" s="1">
        <v>0</v>
      </c>
      <c r="EO174" s="1">
        <v>0</v>
      </c>
      <c r="EP174" s="1">
        <v>0</v>
      </c>
      <c r="EQ174" s="1">
        <v>0</v>
      </c>
      <c r="ER174" s="1">
        <v>0</v>
      </c>
      <c r="ES174" s="1">
        <v>0</v>
      </c>
      <c r="ET174" s="1">
        <v>0</v>
      </c>
      <c r="EU174" s="1">
        <v>0</v>
      </c>
      <c r="EV174" s="1">
        <v>0</v>
      </c>
      <c r="EW174" s="1">
        <v>0</v>
      </c>
      <c r="EX174" s="1">
        <v>0</v>
      </c>
      <c r="EY174" s="1">
        <v>0</v>
      </c>
      <c r="EZ174" s="1">
        <v>0</v>
      </c>
      <c r="FA174" s="1">
        <v>0</v>
      </c>
      <c r="FB174" s="1">
        <v>0</v>
      </c>
      <c r="FC174" s="1">
        <v>0</v>
      </c>
      <c r="FD174" s="1">
        <v>0</v>
      </c>
      <c r="FE174" s="1">
        <v>0</v>
      </c>
      <c r="FF174" s="1">
        <v>0</v>
      </c>
      <c r="FG174" s="1">
        <v>53531</v>
      </c>
      <c r="FH174" s="1">
        <v>2793027</v>
      </c>
      <c r="FI174" s="1">
        <v>87484</v>
      </c>
      <c r="FJ174" s="1">
        <v>0</v>
      </c>
      <c r="FK174" s="1">
        <v>0</v>
      </c>
      <c r="FL174" s="1">
        <v>0</v>
      </c>
      <c r="FM174" s="1">
        <v>0</v>
      </c>
      <c r="FN174" s="1">
        <v>0</v>
      </c>
      <c r="FO174" s="1">
        <v>0</v>
      </c>
      <c r="FP174" s="1">
        <v>63919</v>
      </c>
      <c r="FQ174" s="1">
        <v>0</v>
      </c>
      <c r="FR174" s="1">
        <v>0</v>
      </c>
      <c r="FS174" s="1">
        <v>0</v>
      </c>
      <c r="FT174" s="1">
        <v>0</v>
      </c>
      <c r="FU174" s="1">
        <v>0</v>
      </c>
      <c r="FV174" s="1">
        <v>0</v>
      </c>
      <c r="FW174" s="1">
        <v>1405</v>
      </c>
      <c r="FX174" s="1">
        <v>0</v>
      </c>
      <c r="FY174" s="1">
        <v>0</v>
      </c>
      <c r="FZ174" s="1">
        <v>0</v>
      </c>
      <c r="GA174" s="1">
        <v>0</v>
      </c>
      <c r="GB174" s="1">
        <v>3041411</v>
      </c>
      <c r="GC174" s="1">
        <v>102163687</v>
      </c>
      <c r="GD174" s="1">
        <v>383705953</v>
      </c>
      <c r="GE174" s="1">
        <v>0</v>
      </c>
      <c r="GF174" s="1">
        <v>0</v>
      </c>
      <c r="GG174" s="1">
        <v>0</v>
      </c>
      <c r="GH174" s="1">
        <v>40113483</v>
      </c>
      <c r="GI174" s="1">
        <v>525983123</v>
      </c>
      <c r="GJ174" s="23">
        <v>529024534</v>
      </c>
      <c r="GK174" s="1">
        <v>0</v>
      </c>
      <c r="GL174" s="1">
        <v>0</v>
      </c>
      <c r="GM174" s="1">
        <v>0</v>
      </c>
      <c r="GN174" s="1">
        <v>0</v>
      </c>
      <c r="GO174" s="1">
        <v>0</v>
      </c>
      <c r="GP174" s="1">
        <v>0</v>
      </c>
      <c r="GQ174" s="1">
        <v>0</v>
      </c>
      <c r="GR174" s="1">
        <v>0</v>
      </c>
      <c r="GS174" s="1">
        <v>0</v>
      </c>
      <c r="GT174" s="1">
        <v>529024534</v>
      </c>
      <c r="GU174" s="1">
        <v>529024534</v>
      </c>
    </row>
    <row r="175" spans="1:203">
      <c r="A175" s="208"/>
      <c r="B175" s="2" t="s">
        <v>369</v>
      </c>
      <c r="C175" s="1" t="s">
        <v>85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1777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5622</v>
      </c>
      <c r="AC175" s="1">
        <v>0</v>
      </c>
      <c r="AD175" s="1">
        <v>0</v>
      </c>
      <c r="AE175" s="1">
        <v>1349</v>
      </c>
      <c r="AF175" s="1">
        <v>0</v>
      </c>
      <c r="AG175" s="1">
        <v>0</v>
      </c>
      <c r="AH175" s="1">
        <v>3171</v>
      </c>
      <c r="AI175" s="1">
        <v>0</v>
      </c>
      <c r="AJ175" s="1">
        <v>8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631</v>
      </c>
      <c r="AR175" s="1">
        <v>0</v>
      </c>
      <c r="AS175" s="1">
        <v>0</v>
      </c>
      <c r="AT175" s="1">
        <v>166</v>
      </c>
      <c r="AU175" s="1">
        <v>2731</v>
      </c>
      <c r="AV175" s="1">
        <v>0</v>
      </c>
      <c r="AW175" s="1">
        <v>275</v>
      </c>
      <c r="AX175" s="1">
        <v>5</v>
      </c>
      <c r="AY175" s="1">
        <v>0</v>
      </c>
      <c r="AZ175" s="1">
        <v>0</v>
      </c>
      <c r="BA175" s="1">
        <v>1213</v>
      </c>
      <c r="BB175" s="1">
        <v>0</v>
      </c>
      <c r="BC175" s="1">
        <v>1856</v>
      </c>
      <c r="BD175" s="1">
        <v>7410</v>
      </c>
      <c r="BE175" s="1">
        <v>0</v>
      </c>
      <c r="BF175" s="1">
        <v>122690</v>
      </c>
      <c r="BG175" s="1">
        <v>22</v>
      </c>
      <c r="BH175" s="1">
        <v>691</v>
      </c>
      <c r="BI175" s="1">
        <v>0</v>
      </c>
      <c r="BJ175" s="1">
        <v>0</v>
      </c>
      <c r="BK175" s="1">
        <v>44</v>
      </c>
      <c r="BL175" s="1">
        <v>61</v>
      </c>
      <c r="BM175" s="1">
        <v>140156</v>
      </c>
      <c r="BN175" s="1">
        <v>51900</v>
      </c>
      <c r="BO175" s="1">
        <v>0</v>
      </c>
      <c r="BP175" s="1">
        <v>0</v>
      </c>
      <c r="BQ175" s="1">
        <v>476239</v>
      </c>
      <c r="BR175" s="1">
        <v>6979</v>
      </c>
      <c r="BS175" s="1">
        <v>2323</v>
      </c>
      <c r="BT175" s="1">
        <v>0</v>
      </c>
      <c r="BU175" s="1">
        <v>3576</v>
      </c>
      <c r="BV175" s="1">
        <v>0</v>
      </c>
      <c r="BW175" s="1">
        <v>0</v>
      </c>
      <c r="BX175" s="1">
        <v>0</v>
      </c>
      <c r="BY175" s="1">
        <v>972</v>
      </c>
      <c r="BZ175" s="1">
        <v>0</v>
      </c>
      <c r="CA175" s="1">
        <v>161</v>
      </c>
      <c r="CB175" s="1">
        <v>0</v>
      </c>
      <c r="CC175" s="1">
        <v>520</v>
      </c>
      <c r="CD175" s="1">
        <v>0</v>
      </c>
      <c r="CE175" s="1">
        <v>11946</v>
      </c>
      <c r="CF175" s="1">
        <v>0</v>
      </c>
      <c r="CG175" s="1">
        <v>0</v>
      </c>
      <c r="CH175" s="1">
        <v>0</v>
      </c>
      <c r="CI175" s="1">
        <v>0</v>
      </c>
      <c r="CJ175" s="1">
        <v>0</v>
      </c>
      <c r="CK175" s="1">
        <v>192541</v>
      </c>
      <c r="CL175" s="1">
        <v>0</v>
      </c>
      <c r="CM175" s="1">
        <v>47358</v>
      </c>
      <c r="CN175" s="1">
        <v>0</v>
      </c>
      <c r="CO175" s="1">
        <v>0</v>
      </c>
      <c r="CP175" s="1">
        <v>601</v>
      </c>
      <c r="CQ175" s="1">
        <v>0</v>
      </c>
      <c r="CR175" s="1">
        <v>13978</v>
      </c>
      <c r="CS175" s="1">
        <v>11164</v>
      </c>
      <c r="CT175" s="1">
        <v>152502</v>
      </c>
      <c r="CU175" s="1">
        <v>464</v>
      </c>
      <c r="CV175" s="1">
        <v>1118</v>
      </c>
      <c r="CW175" s="1">
        <v>13817</v>
      </c>
      <c r="CX175" s="1">
        <v>0</v>
      </c>
      <c r="CY175" s="1">
        <v>1025</v>
      </c>
      <c r="CZ175" s="1">
        <v>0</v>
      </c>
      <c r="DA175" s="1">
        <v>2990</v>
      </c>
      <c r="DB175" s="1">
        <v>0</v>
      </c>
      <c r="DC175" s="1">
        <v>0</v>
      </c>
      <c r="DD175" s="1">
        <v>0</v>
      </c>
      <c r="DE175" s="1">
        <v>0</v>
      </c>
      <c r="DF175" s="1">
        <v>0</v>
      </c>
      <c r="DG175" s="1">
        <v>0</v>
      </c>
      <c r="DH175" s="1">
        <v>5670</v>
      </c>
      <c r="DI175" s="1">
        <v>15446</v>
      </c>
      <c r="DJ175" s="1">
        <v>8908</v>
      </c>
      <c r="DK175" s="1">
        <v>67229</v>
      </c>
      <c r="DL175" s="1">
        <v>0</v>
      </c>
      <c r="DM175" s="1">
        <v>47743</v>
      </c>
      <c r="DN175" s="1">
        <v>25286</v>
      </c>
      <c r="DO175" s="1">
        <v>212514</v>
      </c>
      <c r="DP175" s="1">
        <v>58116</v>
      </c>
      <c r="DQ175" s="1">
        <v>217084</v>
      </c>
      <c r="DR175" s="1">
        <v>6618</v>
      </c>
      <c r="DS175" s="1">
        <v>0</v>
      </c>
      <c r="DT175" s="1">
        <v>0</v>
      </c>
      <c r="DU175" s="1">
        <v>0</v>
      </c>
      <c r="DV175" s="1">
        <v>0</v>
      </c>
      <c r="DW175" s="1">
        <v>1757</v>
      </c>
      <c r="DX175" s="1">
        <v>119264</v>
      </c>
      <c r="DY175" s="1">
        <v>0</v>
      </c>
      <c r="DZ175" s="1">
        <v>75798</v>
      </c>
      <c r="EA175" s="1">
        <v>4069</v>
      </c>
      <c r="EB175" s="1">
        <v>85307</v>
      </c>
      <c r="EC175" s="1">
        <v>0</v>
      </c>
      <c r="ED175" s="1">
        <v>0</v>
      </c>
      <c r="EE175" s="1">
        <v>27096</v>
      </c>
      <c r="EF175" s="1">
        <v>7151</v>
      </c>
      <c r="EG175" s="1">
        <v>3222</v>
      </c>
      <c r="EH175" s="1">
        <v>2068</v>
      </c>
      <c r="EI175" s="1">
        <v>0</v>
      </c>
      <c r="EJ175" s="1">
        <v>0</v>
      </c>
      <c r="EK175" s="1">
        <v>3427</v>
      </c>
      <c r="EL175" s="1">
        <v>988</v>
      </c>
      <c r="EM175" s="1">
        <v>0</v>
      </c>
      <c r="EN175" s="1">
        <v>0</v>
      </c>
      <c r="EO175" s="1">
        <v>0</v>
      </c>
      <c r="EP175" s="1">
        <v>0</v>
      </c>
      <c r="EQ175" s="1">
        <v>0</v>
      </c>
      <c r="ER175" s="1">
        <v>35359</v>
      </c>
      <c r="ES175" s="1">
        <v>101992</v>
      </c>
      <c r="ET175" s="1">
        <v>0</v>
      </c>
      <c r="EU175" s="1">
        <v>77093</v>
      </c>
      <c r="EV175" s="1">
        <v>0</v>
      </c>
      <c r="EW175" s="1">
        <v>0</v>
      </c>
      <c r="EX175" s="1">
        <v>0</v>
      </c>
      <c r="EY175" s="1">
        <v>0</v>
      </c>
      <c r="EZ175" s="1">
        <v>11165</v>
      </c>
      <c r="FA175" s="1">
        <v>0</v>
      </c>
      <c r="FB175" s="1">
        <v>21424</v>
      </c>
      <c r="FC175" s="1">
        <v>13524</v>
      </c>
      <c r="FD175" s="1">
        <v>0</v>
      </c>
      <c r="FE175" s="1">
        <v>0</v>
      </c>
      <c r="FF175" s="1">
        <v>0</v>
      </c>
      <c r="FG175" s="1">
        <v>2412844</v>
      </c>
      <c r="FH175" s="1">
        <v>469735</v>
      </c>
      <c r="FI175" s="1">
        <v>127126</v>
      </c>
      <c r="FJ175" s="1">
        <v>0</v>
      </c>
      <c r="FK175" s="1">
        <v>0</v>
      </c>
      <c r="FL175" s="1">
        <v>0</v>
      </c>
      <c r="FM175" s="1">
        <v>0</v>
      </c>
      <c r="FN175" s="1">
        <v>0</v>
      </c>
      <c r="FO175" s="1">
        <v>0</v>
      </c>
      <c r="FP175" s="1">
        <v>6710</v>
      </c>
      <c r="FQ175" s="1">
        <v>51187</v>
      </c>
      <c r="FR175" s="1">
        <v>0</v>
      </c>
      <c r="FS175" s="1">
        <v>0</v>
      </c>
      <c r="FT175" s="1">
        <v>14995</v>
      </c>
      <c r="FU175" s="1">
        <v>0</v>
      </c>
      <c r="FV175" s="1">
        <v>0</v>
      </c>
      <c r="FW175" s="1">
        <v>133809</v>
      </c>
      <c r="FX175" s="1">
        <v>0</v>
      </c>
      <c r="FY175" s="1">
        <v>0</v>
      </c>
      <c r="FZ175" s="1">
        <v>0</v>
      </c>
      <c r="GA175" s="1">
        <v>41068</v>
      </c>
      <c r="GB175" s="1">
        <v>5794844</v>
      </c>
      <c r="GC175" s="1">
        <v>6791449</v>
      </c>
      <c r="GD175" s="1">
        <v>0</v>
      </c>
      <c r="GE175" s="1">
        <v>0</v>
      </c>
      <c r="GF175" s="1">
        <v>0</v>
      </c>
      <c r="GG175" s="1">
        <v>0</v>
      </c>
      <c r="GH175" s="1">
        <v>0</v>
      </c>
      <c r="GI175" s="1">
        <v>6791449</v>
      </c>
      <c r="GJ175" s="23">
        <v>12586293</v>
      </c>
      <c r="GK175" s="1">
        <v>0</v>
      </c>
      <c r="GL175" s="1">
        <v>0</v>
      </c>
      <c r="GM175" s="1">
        <v>0</v>
      </c>
      <c r="GN175" s="1">
        <v>0</v>
      </c>
      <c r="GO175" s="1">
        <v>0</v>
      </c>
      <c r="GP175" s="1">
        <v>0</v>
      </c>
      <c r="GQ175" s="1">
        <v>0</v>
      </c>
      <c r="GR175" s="1">
        <v>0</v>
      </c>
      <c r="GS175" s="1">
        <v>0</v>
      </c>
      <c r="GT175" s="1">
        <v>12586293</v>
      </c>
      <c r="GU175" s="1">
        <v>12586293</v>
      </c>
    </row>
    <row r="176" spans="1:203">
      <c r="A176" s="208"/>
      <c r="B176" s="2" t="s">
        <v>370</v>
      </c>
      <c r="C176" s="1" t="s">
        <v>46</v>
      </c>
      <c r="D176" s="1">
        <v>0</v>
      </c>
      <c r="E176" s="1">
        <v>645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9367</v>
      </c>
      <c r="L176" s="1">
        <v>0</v>
      </c>
      <c r="M176" s="1">
        <v>0</v>
      </c>
      <c r="N176" s="1">
        <v>1209</v>
      </c>
      <c r="O176" s="1">
        <v>0</v>
      </c>
      <c r="P176" s="1">
        <v>0</v>
      </c>
      <c r="Q176" s="1">
        <v>0</v>
      </c>
      <c r="R176" s="1">
        <v>0</v>
      </c>
      <c r="S176" s="1">
        <v>9619</v>
      </c>
      <c r="T176" s="1">
        <v>0</v>
      </c>
      <c r="U176" s="1">
        <v>0</v>
      </c>
      <c r="V176" s="1">
        <v>602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2696</v>
      </c>
      <c r="AF176" s="1">
        <v>0</v>
      </c>
      <c r="AG176" s="1">
        <v>0</v>
      </c>
      <c r="AH176" s="1">
        <v>82400</v>
      </c>
      <c r="AI176" s="1">
        <v>0</v>
      </c>
      <c r="AJ176" s="1">
        <v>7</v>
      </c>
      <c r="AK176" s="1">
        <v>0</v>
      </c>
      <c r="AL176" s="1">
        <v>0</v>
      </c>
      <c r="AM176" s="1">
        <v>0</v>
      </c>
      <c r="AN176" s="1">
        <v>0</v>
      </c>
      <c r="AO176" s="1">
        <v>15527</v>
      </c>
      <c r="AP176" s="1">
        <v>0</v>
      </c>
      <c r="AQ176" s="1">
        <v>67871</v>
      </c>
      <c r="AR176" s="1">
        <v>1200</v>
      </c>
      <c r="AS176" s="1">
        <v>1795</v>
      </c>
      <c r="AT176" s="1">
        <v>0</v>
      </c>
      <c r="AU176" s="1">
        <v>590</v>
      </c>
      <c r="AV176" s="1">
        <v>0</v>
      </c>
      <c r="AW176" s="1">
        <v>1100</v>
      </c>
      <c r="AX176" s="1">
        <v>118</v>
      </c>
      <c r="AY176" s="1">
        <v>7</v>
      </c>
      <c r="AZ176" s="1">
        <v>343</v>
      </c>
      <c r="BA176" s="1">
        <v>1432</v>
      </c>
      <c r="BB176" s="1">
        <v>0</v>
      </c>
      <c r="BC176" s="1">
        <v>1847</v>
      </c>
      <c r="BD176" s="1">
        <v>113</v>
      </c>
      <c r="BE176" s="1">
        <v>0</v>
      </c>
      <c r="BF176" s="1">
        <v>5070</v>
      </c>
      <c r="BG176" s="1">
        <v>992</v>
      </c>
      <c r="BH176" s="1">
        <v>4584</v>
      </c>
      <c r="BI176" s="1">
        <v>274</v>
      </c>
      <c r="BJ176" s="1">
        <v>963</v>
      </c>
      <c r="BK176" s="1">
        <v>7029</v>
      </c>
      <c r="BL176" s="1">
        <v>222</v>
      </c>
      <c r="BM176" s="1">
        <v>3599</v>
      </c>
      <c r="BN176" s="1">
        <v>1715</v>
      </c>
      <c r="BO176" s="1">
        <v>2898</v>
      </c>
      <c r="BP176" s="1">
        <v>0</v>
      </c>
      <c r="BQ176" s="1">
        <v>141525</v>
      </c>
      <c r="BR176" s="1">
        <v>7872</v>
      </c>
      <c r="BS176" s="1">
        <v>7460</v>
      </c>
      <c r="BT176" s="1">
        <v>0</v>
      </c>
      <c r="BU176" s="1">
        <v>277</v>
      </c>
      <c r="BV176" s="1">
        <v>99</v>
      </c>
      <c r="BW176" s="1">
        <v>1141</v>
      </c>
      <c r="BX176" s="1">
        <v>0</v>
      </c>
      <c r="BY176" s="1">
        <v>741</v>
      </c>
      <c r="BZ176" s="1">
        <v>794</v>
      </c>
      <c r="CA176" s="1">
        <v>4865</v>
      </c>
      <c r="CB176" s="1">
        <v>1023</v>
      </c>
      <c r="CC176" s="1">
        <v>0</v>
      </c>
      <c r="CD176" s="1">
        <v>0</v>
      </c>
      <c r="CE176" s="1">
        <v>670</v>
      </c>
      <c r="CF176" s="1">
        <v>0</v>
      </c>
      <c r="CG176" s="1">
        <v>3423</v>
      </c>
      <c r="CH176" s="1">
        <v>572</v>
      </c>
      <c r="CI176" s="1">
        <v>4863</v>
      </c>
      <c r="CJ176" s="1">
        <v>0</v>
      </c>
      <c r="CK176" s="1">
        <v>28995</v>
      </c>
      <c r="CL176" s="1">
        <v>0</v>
      </c>
      <c r="CM176" s="1">
        <v>113571</v>
      </c>
      <c r="CN176" s="1">
        <v>705</v>
      </c>
      <c r="CO176" s="1">
        <v>0</v>
      </c>
      <c r="CP176" s="1">
        <v>23</v>
      </c>
      <c r="CQ176" s="1">
        <v>18</v>
      </c>
      <c r="CR176" s="1">
        <v>8892</v>
      </c>
      <c r="CS176" s="1">
        <v>962</v>
      </c>
      <c r="CT176" s="1">
        <v>961</v>
      </c>
      <c r="CU176" s="1">
        <v>388</v>
      </c>
      <c r="CV176" s="1">
        <v>216</v>
      </c>
      <c r="CW176" s="1">
        <v>4791</v>
      </c>
      <c r="CX176" s="1">
        <v>0</v>
      </c>
      <c r="CY176" s="1">
        <v>2659</v>
      </c>
      <c r="CZ176" s="1">
        <v>62996</v>
      </c>
      <c r="DA176" s="1">
        <v>0</v>
      </c>
      <c r="DB176" s="1">
        <v>222</v>
      </c>
      <c r="DC176" s="1">
        <v>0</v>
      </c>
      <c r="DD176" s="1">
        <v>49970</v>
      </c>
      <c r="DE176" s="1">
        <v>7617</v>
      </c>
      <c r="DF176" s="1">
        <v>608</v>
      </c>
      <c r="DG176" s="1">
        <v>782</v>
      </c>
      <c r="DH176" s="1">
        <v>20849</v>
      </c>
      <c r="DI176" s="1">
        <v>7807</v>
      </c>
      <c r="DJ176" s="1">
        <v>407</v>
      </c>
      <c r="DK176" s="1">
        <v>0</v>
      </c>
      <c r="DL176" s="1">
        <v>1606</v>
      </c>
      <c r="DM176" s="1">
        <v>24748</v>
      </c>
      <c r="DN176" s="1">
        <v>27765</v>
      </c>
      <c r="DO176" s="1">
        <v>83696</v>
      </c>
      <c r="DP176" s="1">
        <v>4721</v>
      </c>
      <c r="DQ176" s="1">
        <v>10632</v>
      </c>
      <c r="DR176" s="1">
        <v>4248</v>
      </c>
      <c r="DS176" s="1">
        <v>1956</v>
      </c>
      <c r="DT176" s="1">
        <v>0</v>
      </c>
      <c r="DU176" s="1">
        <v>0</v>
      </c>
      <c r="DV176" s="1">
        <v>1499</v>
      </c>
      <c r="DW176" s="1">
        <v>16777</v>
      </c>
      <c r="DX176" s="1">
        <v>104327</v>
      </c>
      <c r="DY176" s="1">
        <v>18820</v>
      </c>
      <c r="DZ176" s="1">
        <v>3022</v>
      </c>
      <c r="EA176" s="1">
        <v>0</v>
      </c>
      <c r="EB176" s="1">
        <v>30162</v>
      </c>
      <c r="EC176" s="1">
        <v>23255</v>
      </c>
      <c r="ED176" s="1">
        <v>38133</v>
      </c>
      <c r="EE176" s="1">
        <v>7764</v>
      </c>
      <c r="EF176" s="1">
        <v>18041</v>
      </c>
      <c r="EG176" s="1">
        <v>1971</v>
      </c>
      <c r="EH176" s="1">
        <v>351492</v>
      </c>
      <c r="EI176" s="1">
        <v>11778</v>
      </c>
      <c r="EJ176" s="1">
        <v>1761</v>
      </c>
      <c r="EK176" s="1">
        <v>89770</v>
      </c>
      <c r="EL176" s="1">
        <v>216938</v>
      </c>
      <c r="EM176" s="1">
        <v>21011</v>
      </c>
      <c r="EN176" s="1">
        <v>0</v>
      </c>
      <c r="EO176" s="1">
        <v>1388</v>
      </c>
      <c r="EP176" s="1">
        <v>394</v>
      </c>
      <c r="EQ176" s="1">
        <v>0</v>
      </c>
      <c r="ER176" s="1">
        <v>145772</v>
      </c>
      <c r="ES176" s="1">
        <v>180057</v>
      </c>
      <c r="ET176" s="1">
        <v>0</v>
      </c>
      <c r="EU176" s="1">
        <v>184866</v>
      </c>
      <c r="EV176" s="1">
        <v>1005</v>
      </c>
      <c r="EW176" s="1">
        <v>128304</v>
      </c>
      <c r="EX176" s="1">
        <v>0</v>
      </c>
      <c r="EY176" s="1">
        <v>0</v>
      </c>
      <c r="EZ176" s="1">
        <v>47229</v>
      </c>
      <c r="FA176" s="1">
        <v>0</v>
      </c>
      <c r="FB176" s="1">
        <v>13942</v>
      </c>
      <c r="FC176" s="1">
        <v>13440</v>
      </c>
      <c r="FD176" s="1">
        <v>42636</v>
      </c>
      <c r="FE176" s="1">
        <v>71637</v>
      </c>
      <c r="FF176" s="1">
        <v>0</v>
      </c>
      <c r="FG176" s="1">
        <v>941866</v>
      </c>
      <c r="FH176" s="1">
        <v>239108</v>
      </c>
      <c r="FI176" s="1">
        <v>97797</v>
      </c>
      <c r="FJ176" s="1">
        <v>0</v>
      </c>
      <c r="FK176" s="1">
        <v>64870</v>
      </c>
      <c r="FL176" s="1">
        <v>0</v>
      </c>
      <c r="FM176" s="1">
        <v>0</v>
      </c>
      <c r="FN176" s="1">
        <v>0</v>
      </c>
      <c r="FO176" s="1">
        <v>4224</v>
      </c>
      <c r="FP176" s="1">
        <v>23888</v>
      </c>
      <c r="FQ176" s="1">
        <v>28824</v>
      </c>
      <c r="FR176" s="1">
        <v>799790</v>
      </c>
      <c r="FS176" s="1">
        <v>0</v>
      </c>
      <c r="FT176" s="1">
        <v>1221</v>
      </c>
      <c r="FU176" s="1">
        <v>700160</v>
      </c>
      <c r="FV176" s="1">
        <v>44</v>
      </c>
      <c r="FW176" s="1">
        <v>1367451</v>
      </c>
      <c r="FX176" s="1">
        <v>0</v>
      </c>
      <c r="FY176" s="1">
        <v>0</v>
      </c>
      <c r="FZ176" s="1">
        <v>0</v>
      </c>
      <c r="GA176" s="1">
        <v>477271</v>
      </c>
      <c r="GB176" s="1">
        <v>7407675</v>
      </c>
      <c r="GC176" s="1">
        <v>101307439</v>
      </c>
      <c r="GD176" s="1">
        <v>0</v>
      </c>
      <c r="GE176" s="1">
        <v>0</v>
      </c>
      <c r="GF176" s="1">
        <v>0</v>
      </c>
      <c r="GG176" s="1">
        <v>0</v>
      </c>
      <c r="GH176" s="1">
        <v>4012</v>
      </c>
      <c r="GI176" s="1">
        <v>101311451</v>
      </c>
      <c r="GJ176" s="23">
        <v>108719126</v>
      </c>
      <c r="GK176" s="1">
        <v>0</v>
      </c>
      <c r="GL176" s="1">
        <v>0</v>
      </c>
      <c r="GM176" s="1">
        <v>0</v>
      </c>
      <c r="GN176" s="1">
        <v>0</v>
      </c>
      <c r="GO176" s="1">
        <v>0</v>
      </c>
      <c r="GP176" s="1">
        <v>0</v>
      </c>
      <c r="GQ176" s="1">
        <v>0</v>
      </c>
      <c r="GR176" s="1">
        <v>0</v>
      </c>
      <c r="GS176" s="1">
        <v>0</v>
      </c>
      <c r="GT176" s="1">
        <v>108719126</v>
      </c>
      <c r="GU176" s="1">
        <v>108719126</v>
      </c>
    </row>
    <row r="177" spans="1:203">
      <c r="A177" s="208"/>
      <c r="B177" s="2" t="s">
        <v>371</v>
      </c>
      <c r="C177" s="1" t="s">
        <v>185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">
        <v>0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0</v>
      </c>
      <c r="BP177" s="1">
        <v>0</v>
      </c>
      <c r="BQ177" s="1">
        <v>0</v>
      </c>
      <c r="BR177" s="1">
        <v>0</v>
      </c>
      <c r="BS177" s="1">
        <v>0</v>
      </c>
      <c r="BT177" s="1">
        <v>0</v>
      </c>
      <c r="BU177" s="1">
        <v>0</v>
      </c>
      <c r="BV177" s="1">
        <v>0</v>
      </c>
      <c r="BW177" s="1">
        <v>0</v>
      </c>
      <c r="BX177" s="1">
        <v>0</v>
      </c>
      <c r="BY177" s="1">
        <v>0</v>
      </c>
      <c r="BZ177" s="1">
        <v>0</v>
      </c>
      <c r="CA177" s="1">
        <v>0</v>
      </c>
      <c r="CB177" s="1">
        <v>0</v>
      </c>
      <c r="CC177" s="1">
        <v>0</v>
      </c>
      <c r="CD177" s="1">
        <v>0</v>
      </c>
      <c r="CE177" s="1">
        <v>0</v>
      </c>
      <c r="CF177" s="1">
        <v>0</v>
      </c>
      <c r="CG177" s="1">
        <v>0</v>
      </c>
      <c r="CH177" s="1">
        <v>0</v>
      </c>
      <c r="CI177" s="1">
        <v>0</v>
      </c>
      <c r="CJ177" s="1">
        <v>0</v>
      </c>
      <c r="CK177" s="1">
        <v>0</v>
      </c>
      <c r="CL177" s="1">
        <v>0</v>
      </c>
      <c r="CM177" s="1">
        <v>0</v>
      </c>
      <c r="CN177" s="1">
        <v>0</v>
      </c>
      <c r="CO177" s="1">
        <v>0</v>
      </c>
      <c r="CP177" s="1">
        <v>0</v>
      </c>
      <c r="CQ177" s="1">
        <v>0</v>
      </c>
      <c r="CR177" s="1">
        <v>0</v>
      </c>
      <c r="CS177" s="1">
        <v>0</v>
      </c>
      <c r="CT177" s="1">
        <v>0</v>
      </c>
      <c r="CU177" s="1">
        <v>0</v>
      </c>
      <c r="CV177" s="1">
        <v>0</v>
      </c>
      <c r="CW177" s="1">
        <v>0</v>
      </c>
      <c r="CX177" s="1">
        <v>0</v>
      </c>
      <c r="CY177" s="1">
        <v>0</v>
      </c>
      <c r="CZ177" s="1">
        <v>0</v>
      </c>
      <c r="DA177" s="1">
        <v>0</v>
      </c>
      <c r="DB177" s="1">
        <v>0</v>
      </c>
      <c r="DC177" s="1">
        <v>0</v>
      </c>
      <c r="DD177" s="1">
        <v>0</v>
      </c>
      <c r="DE177" s="1">
        <v>0</v>
      </c>
      <c r="DF177" s="1">
        <v>0</v>
      </c>
      <c r="DG177" s="1">
        <v>0</v>
      </c>
      <c r="DH177" s="1">
        <v>0</v>
      </c>
      <c r="DI177" s="1">
        <v>0</v>
      </c>
      <c r="DJ177" s="1">
        <v>0</v>
      </c>
      <c r="DK177" s="1">
        <v>0</v>
      </c>
      <c r="DL177" s="1">
        <v>0</v>
      </c>
      <c r="DM177" s="1">
        <v>0</v>
      </c>
      <c r="DN177" s="1">
        <v>0</v>
      </c>
      <c r="DO177" s="1">
        <v>0</v>
      </c>
      <c r="DP177" s="1">
        <v>0</v>
      </c>
      <c r="DQ177" s="1">
        <v>0</v>
      </c>
      <c r="DR177" s="1">
        <v>0</v>
      </c>
      <c r="DS177" s="1">
        <v>0</v>
      </c>
      <c r="DT177" s="1">
        <v>0</v>
      </c>
      <c r="DU177" s="1">
        <v>0</v>
      </c>
      <c r="DV177" s="1">
        <v>0</v>
      </c>
      <c r="DW177" s="1">
        <v>0</v>
      </c>
      <c r="DX177" s="1">
        <v>0</v>
      </c>
      <c r="DY177" s="1">
        <v>0</v>
      </c>
      <c r="DZ177" s="1">
        <v>0</v>
      </c>
      <c r="EA177" s="1">
        <v>0</v>
      </c>
      <c r="EB177" s="1">
        <v>0</v>
      </c>
      <c r="EC177" s="1">
        <v>0</v>
      </c>
      <c r="ED177" s="1">
        <v>0</v>
      </c>
      <c r="EE177" s="1">
        <v>0</v>
      </c>
      <c r="EF177" s="1">
        <v>0</v>
      </c>
      <c r="EG177" s="1">
        <v>0</v>
      </c>
      <c r="EH177" s="1">
        <v>0</v>
      </c>
      <c r="EI177" s="1">
        <v>0</v>
      </c>
      <c r="EJ177" s="1">
        <v>0</v>
      </c>
      <c r="EK177" s="1">
        <v>0</v>
      </c>
      <c r="EL177" s="1">
        <v>0</v>
      </c>
      <c r="EM177" s="1">
        <v>0</v>
      </c>
      <c r="EN177" s="1">
        <v>0</v>
      </c>
      <c r="EO177" s="1">
        <v>0</v>
      </c>
      <c r="EP177" s="1">
        <v>0</v>
      </c>
      <c r="EQ177" s="1">
        <v>0</v>
      </c>
      <c r="ER177" s="1">
        <v>0</v>
      </c>
      <c r="ES177" s="1">
        <v>0</v>
      </c>
      <c r="ET177" s="1">
        <v>0</v>
      </c>
      <c r="EU177" s="1">
        <v>0</v>
      </c>
      <c r="EV177" s="1">
        <v>0</v>
      </c>
      <c r="EW177" s="1">
        <v>0</v>
      </c>
      <c r="EX177" s="1">
        <v>0</v>
      </c>
      <c r="EY177" s="1">
        <v>0</v>
      </c>
      <c r="EZ177" s="1">
        <v>0</v>
      </c>
      <c r="FA177" s="1">
        <v>0</v>
      </c>
      <c r="FB177" s="1">
        <v>0</v>
      </c>
      <c r="FC177" s="1">
        <v>0</v>
      </c>
      <c r="FD177" s="1">
        <v>0</v>
      </c>
      <c r="FE177" s="1">
        <v>0</v>
      </c>
      <c r="FF177" s="1">
        <v>0</v>
      </c>
      <c r="FG177" s="1">
        <v>0</v>
      </c>
      <c r="FH177" s="1">
        <v>0</v>
      </c>
      <c r="FI177" s="1">
        <v>0</v>
      </c>
      <c r="FJ177" s="1">
        <v>0</v>
      </c>
      <c r="FK177" s="1">
        <v>0</v>
      </c>
      <c r="FL177" s="1">
        <v>0</v>
      </c>
      <c r="FM177" s="1">
        <v>0</v>
      </c>
      <c r="FN177" s="1">
        <v>0</v>
      </c>
      <c r="FO177" s="1">
        <v>0</v>
      </c>
      <c r="FP177" s="1">
        <v>0</v>
      </c>
      <c r="FQ177" s="1">
        <v>0</v>
      </c>
      <c r="FR177" s="1">
        <v>0</v>
      </c>
      <c r="FS177" s="1">
        <v>1490356</v>
      </c>
      <c r="FT177" s="1">
        <v>5990892</v>
      </c>
      <c r="FU177" s="1">
        <v>12369191</v>
      </c>
      <c r="FV177" s="1">
        <v>0</v>
      </c>
      <c r="FW177" s="1">
        <v>0</v>
      </c>
      <c r="FX177" s="1">
        <v>0</v>
      </c>
      <c r="FY177" s="1">
        <v>0</v>
      </c>
      <c r="FZ177" s="1">
        <v>0</v>
      </c>
      <c r="GA177" s="1">
        <v>14335</v>
      </c>
      <c r="GB177" s="1">
        <v>19864774</v>
      </c>
      <c r="GC177" s="1">
        <v>0</v>
      </c>
      <c r="GD177" s="1">
        <v>0</v>
      </c>
      <c r="GE177" s="1">
        <v>0</v>
      </c>
      <c r="GF177" s="1">
        <v>0</v>
      </c>
      <c r="GG177" s="1">
        <v>0</v>
      </c>
      <c r="GH177" s="1">
        <v>0</v>
      </c>
      <c r="GI177" s="1">
        <v>0</v>
      </c>
      <c r="GJ177" s="23">
        <v>19864774</v>
      </c>
      <c r="GK177" s="1">
        <v>0</v>
      </c>
      <c r="GL177" s="1">
        <v>0</v>
      </c>
      <c r="GM177" s="1">
        <v>0</v>
      </c>
      <c r="GN177" s="1">
        <v>0</v>
      </c>
      <c r="GO177" s="1">
        <v>0</v>
      </c>
      <c r="GP177" s="1">
        <v>0</v>
      </c>
      <c r="GQ177" s="1">
        <v>0</v>
      </c>
      <c r="GR177" s="1">
        <v>0</v>
      </c>
      <c r="GS177" s="1">
        <v>0</v>
      </c>
      <c r="GT177" s="1">
        <v>19864774</v>
      </c>
      <c r="GU177" s="1">
        <v>19864774</v>
      </c>
    </row>
    <row r="178" spans="1:203">
      <c r="A178" s="208"/>
      <c r="B178" s="2" t="s">
        <v>371</v>
      </c>
      <c r="C178" s="1" t="s">
        <v>181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0</v>
      </c>
      <c r="BW178" s="1">
        <v>0</v>
      </c>
      <c r="BX178" s="1">
        <v>0</v>
      </c>
      <c r="BY178" s="1">
        <v>0</v>
      </c>
      <c r="BZ178" s="1">
        <v>0</v>
      </c>
      <c r="CA178" s="1">
        <v>0</v>
      </c>
      <c r="CB178" s="1">
        <v>0</v>
      </c>
      <c r="CC178" s="1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1">
        <v>0</v>
      </c>
      <c r="CO178" s="1">
        <v>0</v>
      </c>
      <c r="CP178" s="1">
        <v>0</v>
      </c>
      <c r="CQ178" s="1">
        <v>0</v>
      </c>
      <c r="CR178" s="1">
        <v>0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1">
        <v>0</v>
      </c>
      <c r="DA178" s="1">
        <v>0</v>
      </c>
      <c r="DB178" s="1">
        <v>0</v>
      </c>
      <c r="DC178" s="1">
        <v>0</v>
      </c>
      <c r="DD178" s="1">
        <v>0</v>
      </c>
      <c r="DE178" s="1">
        <v>0</v>
      </c>
      <c r="DF178" s="1">
        <v>0</v>
      </c>
      <c r="DG178" s="1">
        <v>0</v>
      </c>
      <c r="DH178" s="1">
        <v>0</v>
      </c>
      <c r="DI178" s="1">
        <v>0</v>
      </c>
      <c r="DJ178" s="1">
        <v>0</v>
      </c>
      <c r="DK178" s="1">
        <v>0</v>
      </c>
      <c r="DL178" s="1">
        <v>0</v>
      </c>
      <c r="DM178" s="1">
        <v>0</v>
      </c>
      <c r="DN178" s="1">
        <v>0</v>
      </c>
      <c r="DO178" s="1">
        <v>0</v>
      </c>
      <c r="DP178" s="1">
        <v>0</v>
      </c>
      <c r="DQ178" s="1">
        <v>0</v>
      </c>
      <c r="DR178" s="1">
        <v>0</v>
      </c>
      <c r="DS178" s="1">
        <v>0</v>
      </c>
      <c r="DT178" s="1">
        <v>0</v>
      </c>
      <c r="DU178" s="1">
        <v>0</v>
      </c>
      <c r="DV178" s="1">
        <v>0</v>
      </c>
      <c r="DW178" s="1">
        <v>0</v>
      </c>
      <c r="DX178" s="1">
        <v>0</v>
      </c>
      <c r="DY178" s="1">
        <v>0</v>
      </c>
      <c r="DZ178" s="1">
        <v>0</v>
      </c>
      <c r="EA178" s="1">
        <v>0</v>
      </c>
      <c r="EB178" s="1">
        <v>0</v>
      </c>
      <c r="EC178" s="1">
        <v>0</v>
      </c>
      <c r="ED178" s="1">
        <v>0</v>
      </c>
      <c r="EE178" s="1">
        <v>0</v>
      </c>
      <c r="EF178" s="1">
        <v>0</v>
      </c>
      <c r="EG178" s="1">
        <v>0</v>
      </c>
      <c r="EH178" s="1">
        <v>0</v>
      </c>
      <c r="EI178" s="1">
        <v>0</v>
      </c>
      <c r="EJ178" s="1">
        <v>0</v>
      </c>
      <c r="EK178" s="1">
        <v>0</v>
      </c>
      <c r="EL178" s="1">
        <v>0</v>
      </c>
      <c r="EM178" s="1">
        <v>0</v>
      </c>
      <c r="EN178" s="1">
        <v>0</v>
      </c>
      <c r="EO178" s="1">
        <v>0</v>
      </c>
      <c r="EP178" s="1">
        <v>0</v>
      </c>
      <c r="EQ178" s="1">
        <v>0</v>
      </c>
      <c r="ER178" s="1">
        <v>0</v>
      </c>
      <c r="ES178" s="1">
        <v>0</v>
      </c>
      <c r="ET178" s="1">
        <v>0</v>
      </c>
      <c r="EU178" s="1">
        <v>0</v>
      </c>
      <c r="EV178" s="1">
        <v>0</v>
      </c>
      <c r="EW178" s="1">
        <v>0</v>
      </c>
      <c r="EX178" s="1">
        <v>0</v>
      </c>
      <c r="EY178" s="1">
        <v>0</v>
      </c>
      <c r="EZ178" s="1">
        <v>0</v>
      </c>
      <c r="FA178" s="1">
        <v>0</v>
      </c>
      <c r="FB178" s="1">
        <v>0</v>
      </c>
      <c r="FC178" s="1">
        <v>0</v>
      </c>
      <c r="FD178" s="1">
        <v>0</v>
      </c>
      <c r="FE178" s="1">
        <v>0</v>
      </c>
      <c r="FF178" s="1">
        <v>0</v>
      </c>
      <c r="FG178" s="1">
        <v>0</v>
      </c>
      <c r="FH178" s="1">
        <v>0</v>
      </c>
      <c r="FI178" s="1">
        <v>0</v>
      </c>
      <c r="FJ178" s="1">
        <v>0</v>
      </c>
      <c r="FK178" s="1">
        <v>941906</v>
      </c>
      <c r="FL178" s="1">
        <v>0</v>
      </c>
      <c r="FM178" s="1">
        <v>0</v>
      </c>
      <c r="FN178" s="1">
        <v>0</v>
      </c>
      <c r="FO178" s="1">
        <v>0</v>
      </c>
      <c r="FP178" s="1">
        <v>0</v>
      </c>
      <c r="FQ178" s="1">
        <v>0</v>
      </c>
      <c r="FR178" s="1">
        <v>0</v>
      </c>
      <c r="FS178" s="1">
        <v>0</v>
      </c>
      <c r="FT178" s="1">
        <v>0</v>
      </c>
      <c r="FU178" s="1">
        <v>0</v>
      </c>
      <c r="FV178" s="1">
        <v>0</v>
      </c>
      <c r="FW178" s="1">
        <v>0</v>
      </c>
      <c r="FX178" s="1">
        <v>0</v>
      </c>
      <c r="FY178" s="1">
        <v>0</v>
      </c>
      <c r="FZ178" s="1">
        <v>0</v>
      </c>
      <c r="GA178" s="1">
        <v>0</v>
      </c>
      <c r="GB178" s="1">
        <v>941906</v>
      </c>
      <c r="GC178" s="1">
        <v>11883684</v>
      </c>
      <c r="GD178" s="1">
        <v>0</v>
      </c>
      <c r="GE178" s="1">
        <v>0</v>
      </c>
      <c r="GF178" s="1">
        <v>0</v>
      </c>
      <c r="GG178" s="1">
        <v>0</v>
      </c>
      <c r="GH178" s="1">
        <v>1055337</v>
      </c>
      <c r="GI178" s="1">
        <v>12939021</v>
      </c>
      <c r="GJ178" s="23">
        <v>13880927</v>
      </c>
      <c r="GK178" s="1">
        <v>0</v>
      </c>
      <c r="GL178" s="1">
        <v>0</v>
      </c>
      <c r="GM178" s="1">
        <v>0</v>
      </c>
      <c r="GN178" s="1">
        <v>0</v>
      </c>
      <c r="GO178" s="1">
        <v>0</v>
      </c>
      <c r="GP178" s="1">
        <v>0</v>
      </c>
      <c r="GQ178" s="1">
        <v>0</v>
      </c>
      <c r="GR178" s="1">
        <v>0</v>
      </c>
      <c r="GS178" s="1">
        <v>0</v>
      </c>
      <c r="GT178" s="1">
        <v>13880927</v>
      </c>
      <c r="GU178" s="1">
        <v>13880927</v>
      </c>
    </row>
    <row r="179" spans="1:203">
      <c r="A179" s="208"/>
      <c r="B179" s="2" t="s">
        <v>372</v>
      </c>
      <c r="C179" s="1" t="s">
        <v>94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5739</v>
      </c>
      <c r="U179" s="1">
        <v>0</v>
      </c>
      <c r="V179" s="1">
        <v>2042</v>
      </c>
      <c r="W179" s="1">
        <v>828</v>
      </c>
      <c r="X179" s="1">
        <v>0</v>
      </c>
      <c r="Y179" s="1">
        <v>2245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764</v>
      </c>
      <c r="AS179" s="1">
        <v>0</v>
      </c>
      <c r="AT179" s="1">
        <v>0</v>
      </c>
      <c r="AU179" s="1">
        <v>7</v>
      </c>
      <c r="AV179" s="1">
        <v>227</v>
      </c>
      <c r="AW179" s="1">
        <v>679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501</v>
      </c>
      <c r="BE179" s="1">
        <v>0</v>
      </c>
      <c r="BF179" s="1">
        <v>2309</v>
      </c>
      <c r="BG179" s="1">
        <v>658</v>
      </c>
      <c r="BH179" s="1">
        <v>0</v>
      </c>
      <c r="BI179" s="1">
        <v>67</v>
      </c>
      <c r="BJ179" s="1">
        <v>0</v>
      </c>
      <c r="BK179" s="1">
        <v>1036</v>
      </c>
      <c r="BL179" s="1">
        <v>0</v>
      </c>
      <c r="BM179" s="1">
        <v>0</v>
      </c>
      <c r="BN179" s="1">
        <v>1929</v>
      </c>
      <c r="BO179" s="1">
        <v>39136</v>
      </c>
      <c r="BP179" s="1">
        <v>0</v>
      </c>
      <c r="BQ179" s="1">
        <v>0</v>
      </c>
      <c r="BR179" s="1">
        <v>107</v>
      </c>
      <c r="BS179" s="1">
        <v>1429</v>
      </c>
      <c r="BT179" s="1">
        <v>0</v>
      </c>
      <c r="BU179" s="1">
        <v>0</v>
      </c>
      <c r="BV179" s="1">
        <v>0</v>
      </c>
      <c r="BW179" s="1">
        <v>2191</v>
      </c>
      <c r="BX179" s="1">
        <v>0</v>
      </c>
      <c r="BY179" s="1">
        <v>0</v>
      </c>
      <c r="BZ179" s="1">
        <v>0</v>
      </c>
      <c r="CA179" s="1">
        <v>904</v>
      </c>
      <c r="CB179" s="1">
        <v>0</v>
      </c>
      <c r="CC179" s="1">
        <v>0</v>
      </c>
      <c r="CD179" s="1">
        <v>0</v>
      </c>
      <c r="CE179" s="1">
        <v>0</v>
      </c>
      <c r="CF179" s="1">
        <v>0</v>
      </c>
      <c r="CG179" s="1">
        <v>1234</v>
      </c>
      <c r="CH179" s="1">
        <v>300</v>
      </c>
      <c r="CI179" s="1">
        <v>0</v>
      </c>
      <c r="CJ179" s="1">
        <v>0</v>
      </c>
      <c r="CK179" s="1">
        <v>731</v>
      </c>
      <c r="CL179" s="1">
        <v>0</v>
      </c>
      <c r="CM179" s="1">
        <v>192</v>
      </c>
      <c r="CN179" s="1">
        <v>0</v>
      </c>
      <c r="CO179" s="1">
        <v>384</v>
      </c>
      <c r="CP179" s="1">
        <v>8</v>
      </c>
      <c r="CQ179" s="1">
        <v>0</v>
      </c>
      <c r="CR179" s="1">
        <v>8329</v>
      </c>
      <c r="CS179" s="1">
        <v>0</v>
      </c>
      <c r="CT179" s="1">
        <v>551</v>
      </c>
      <c r="CU179" s="1">
        <v>40</v>
      </c>
      <c r="CV179" s="1">
        <v>0</v>
      </c>
      <c r="CW179" s="1">
        <v>0</v>
      </c>
      <c r="CX179" s="1">
        <v>0</v>
      </c>
      <c r="CY179" s="1">
        <v>1255</v>
      </c>
      <c r="CZ179" s="1">
        <v>0</v>
      </c>
      <c r="DA179" s="1">
        <v>52</v>
      </c>
      <c r="DB179" s="1">
        <v>0</v>
      </c>
      <c r="DC179" s="1">
        <v>0</v>
      </c>
      <c r="DD179" s="1">
        <v>0</v>
      </c>
      <c r="DE179" s="1">
        <v>0</v>
      </c>
      <c r="DF179" s="1">
        <v>0</v>
      </c>
      <c r="DG179" s="1">
        <v>0</v>
      </c>
      <c r="DH179" s="1">
        <v>184</v>
      </c>
      <c r="DI179" s="1">
        <v>0</v>
      </c>
      <c r="DJ179" s="1">
        <v>1865</v>
      </c>
      <c r="DK179" s="1">
        <v>0</v>
      </c>
      <c r="DL179" s="1">
        <v>162</v>
      </c>
      <c r="DM179" s="1">
        <v>0</v>
      </c>
      <c r="DN179" s="1">
        <v>0</v>
      </c>
      <c r="DO179" s="1">
        <v>0</v>
      </c>
      <c r="DP179" s="1">
        <v>0</v>
      </c>
      <c r="DQ179" s="1">
        <v>0</v>
      </c>
      <c r="DR179" s="1">
        <v>0</v>
      </c>
      <c r="DS179" s="1">
        <v>0</v>
      </c>
      <c r="DT179" s="1">
        <v>0</v>
      </c>
      <c r="DU179" s="1">
        <v>0</v>
      </c>
      <c r="DV179" s="1">
        <v>0</v>
      </c>
      <c r="DW179" s="1">
        <v>0</v>
      </c>
      <c r="DX179" s="1">
        <v>0</v>
      </c>
      <c r="DY179" s="1">
        <v>0</v>
      </c>
      <c r="DZ179" s="1">
        <v>1394</v>
      </c>
      <c r="EA179" s="1">
        <v>0</v>
      </c>
      <c r="EB179" s="1">
        <v>0</v>
      </c>
      <c r="EC179" s="1">
        <v>0</v>
      </c>
      <c r="ED179" s="1">
        <v>0</v>
      </c>
      <c r="EE179" s="1">
        <v>382</v>
      </c>
      <c r="EF179" s="1">
        <v>0</v>
      </c>
      <c r="EG179" s="1">
        <v>832</v>
      </c>
      <c r="EH179" s="1">
        <v>2423</v>
      </c>
      <c r="EI179" s="1">
        <v>0</v>
      </c>
      <c r="EJ179" s="1">
        <v>0</v>
      </c>
      <c r="EK179" s="1">
        <v>0</v>
      </c>
      <c r="EL179" s="1">
        <v>0</v>
      </c>
      <c r="EM179" s="1">
        <v>0</v>
      </c>
      <c r="EN179" s="1">
        <v>0</v>
      </c>
      <c r="EO179" s="1">
        <v>0</v>
      </c>
      <c r="EP179" s="1">
        <v>0</v>
      </c>
      <c r="EQ179" s="1">
        <v>0</v>
      </c>
      <c r="ER179" s="1">
        <v>108025</v>
      </c>
      <c r="ES179" s="1">
        <v>93606</v>
      </c>
      <c r="ET179" s="1">
        <v>229885</v>
      </c>
      <c r="EU179" s="1">
        <v>1110318</v>
      </c>
      <c r="EV179" s="1">
        <v>0</v>
      </c>
      <c r="EW179" s="1">
        <v>2269</v>
      </c>
      <c r="EX179" s="1">
        <v>4095</v>
      </c>
      <c r="EY179" s="1">
        <v>5</v>
      </c>
      <c r="EZ179" s="1">
        <v>8993</v>
      </c>
      <c r="FA179" s="1">
        <v>19119</v>
      </c>
      <c r="FB179" s="1">
        <v>0</v>
      </c>
      <c r="FC179" s="1">
        <v>0</v>
      </c>
      <c r="FD179" s="1">
        <v>6956</v>
      </c>
      <c r="FE179" s="1">
        <v>3</v>
      </c>
      <c r="FF179" s="1">
        <v>2975</v>
      </c>
      <c r="FG179" s="1">
        <v>584810</v>
      </c>
      <c r="FH179" s="1">
        <v>7653</v>
      </c>
      <c r="FI179" s="1">
        <v>1291</v>
      </c>
      <c r="FJ179" s="1">
        <v>15433</v>
      </c>
      <c r="FK179" s="1">
        <v>97432512</v>
      </c>
      <c r="FL179" s="1">
        <v>0</v>
      </c>
      <c r="FM179" s="1">
        <v>1645</v>
      </c>
      <c r="FN179" s="1">
        <v>823412</v>
      </c>
      <c r="FO179" s="1">
        <v>0</v>
      </c>
      <c r="FP179" s="1">
        <v>7281</v>
      </c>
      <c r="FQ179" s="1">
        <v>0</v>
      </c>
      <c r="FR179" s="1">
        <v>0</v>
      </c>
      <c r="FS179" s="1">
        <v>1372699</v>
      </c>
      <c r="FT179" s="1">
        <v>0</v>
      </c>
      <c r="FU179" s="1">
        <v>17443140</v>
      </c>
      <c r="FV179" s="1">
        <v>0</v>
      </c>
      <c r="FW179" s="1">
        <v>40335</v>
      </c>
      <c r="FX179" s="1">
        <v>9052</v>
      </c>
      <c r="FY179" s="1">
        <v>125047</v>
      </c>
      <c r="FZ179" s="1">
        <v>0</v>
      </c>
      <c r="GA179" s="1">
        <v>523299</v>
      </c>
      <c r="GB179" s="1">
        <v>120056974</v>
      </c>
      <c r="GC179" s="1">
        <v>13490426</v>
      </c>
      <c r="GD179" s="1">
        <v>0</v>
      </c>
      <c r="GE179" s="1">
        <v>0</v>
      </c>
      <c r="GF179" s="1">
        <v>0</v>
      </c>
      <c r="GG179" s="1">
        <v>0</v>
      </c>
      <c r="GH179" s="1">
        <v>0</v>
      </c>
      <c r="GI179" s="1">
        <v>13490426</v>
      </c>
      <c r="GJ179" s="23">
        <v>133547400</v>
      </c>
      <c r="GK179" s="1">
        <v>0</v>
      </c>
      <c r="GL179" s="1">
        <v>0</v>
      </c>
      <c r="GM179" s="1">
        <v>0</v>
      </c>
      <c r="GN179" s="1">
        <v>0</v>
      </c>
      <c r="GO179" s="1">
        <v>0</v>
      </c>
      <c r="GP179" s="1">
        <v>0</v>
      </c>
      <c r="GQ179" s="1">
        <v>0</v>
      </c>
      <c r="GR179" s="1">
        <v>0</v>
      </c>
      <c r="GS179" s="1">
        <v>0</v>
      </c>
      <c r="GT179" s="1">
        <v>133547400</v>
      </c>
      <c r="GU179" s="1">
        <v>133547400</v>
      </c>
    </row>
    <row r="180" spans="1:203">
      <c r="A180" s="208"/>
      <c r="B180" s="2" t="s">
        <v>373</v>
      </c>
      <c r="C180" s="1" t="s">
        <v>184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>
        <v>0</v>
      </c>
      <c r="BM180" s="1">
        <v>0</v>
      </c>
      <c r="BN180" s="1">
        <v>0</v>
      </c>
      <c r="BO180" s="1">
        <v>0</v>
      </c>
      <c r="BP180" s="1">
        <v>0</v>
      </c>
      <c r="BQ180" s="1">
        <v>0</v>
      </c>
      <c r="BR180" s="1">
        <v>0</v>
      </c>
      <c r="BS180" s="1">
        <v>0</v>
      </c>
      <c r="BT180" s="1">
        <v>0</v>
      </c>
      <c r="BU180" s="1">
        <v>0</v>
      </c>
      <c r="BV180" s="1">
        <v>0</v>
      </c>
      <c r="BW180" s="1">
        <v>0</v>
      </c>
      <c r="BX180" s="1">
        <v>0</v>
      </c>
      <c r="BY180" s="1">
        <v>0</v>
      </c>
      <c r="BZ180" s="1">
        <v>0</v>
      </c>
      <c r="CA180" s="1">
        <v>0</v>
      </c>
      <c r="CB180" s="1">
        <v>0</v>
      </c>
      <c r="CC180" s="1">
        <v>0</v>
      </c>
      <c r="CD180" s="1">
        <v>0</v>
      </c>
      <c r="CE180" s="1">
        <v>0</v>
      </c>
      <c r="CF180" s="1">
        <v>0</v>
      </c>
      <c r="CG180" s="1">
        <v>0</v>
      </c>
      <c r="CH180" s="1">
        <v>0</v>
      </c>
      <c r="CI180" s="1">
        <v>0</v>
      </c>
      <c r="CJ180" s="1">
        <v>0</v>
      </c>
      <c r="CK180" s="1">
        <v>0</v>
      </c>
      <c r="CL180" s="1">
        <v>0</v>
      </c>
      <c r="CM180" s="1">
        <v>0</v>
      </c>
      <c r="CN180" s="1">
        <v>0</v>
      </c>
      <c r="CO180" s="1">
        <v>0</v>
      </c>
      <c r="CP180" s="1">
        <v>0</v>
      </c>
      <c r="CQ180" s="1">
        <v>0</v>
      </c>
      <c r="CR180" s="1">
        <v>0</v>
      </c>
      <c r="CS180" s="1">
        <v>0</v>
      </c>
      <c r="CT180" s="1">
        <v>0</v>
      </c>
      <c r="CU180" s="1">
        <v>0</v>
      </c>
      <c r="CV180" s="1">
        <v>0</v>
      </c>
      <c r="CW180" s="1">
        <v>0</v>
      </c>
      <c r="CX180" s="1">
        <v>0</v>
      </c>
      <c r="CY180" s="1">
        <v>0</v>
      </c>
      <c r="CZ180" s="1">
        <v>0</v>
      </c>
      <c r="DA180" s="1">
        <v>0</v>
      </c>
      <c r="DB180" s="1">
        <v>0</v>
      </c>
      <c r="DC180" s="1">
        <v>0</v>
      </c>
      <c r="DD180" s="1">
        <v>0</v>
      </c>
      <c r="DE180" s="1">
        <v>0</v>
      </c>
      <c r="DF180" s="1">
        <v>0</v>
      </c>
      <c r="DG180" s="1">
        <v>0</v>
      </c>
      <c r="DH180" s="1">
        <v>0</v>
      </c>
      <c r="DI180" s="1">
        <v>0</v>
      </c>
      <c r="DJ180" s="1">
        <v>0</v>
      </c>
      <c r="DK180" s="1">
        <v>0</v>
      </c>
      <c r="DL180" s="1">
        <v>0</v>
      </c>
      <c r="DM180" s="1">
        <v>0</v>
      </c>
      <c r="DN180" s="1">
        <v>0</v>
      </c>
      <c r="DO180" s="1">
        <v>0</v>
      </c>
      <c r="DP180" s="1">
        <v>0</v>
      </c>
      <c r="DQ180" s="1">
        <v>0</v>
      </c>
      <c r="DR180" s="1">
        <v>0</v>
      </c>
      <c r="DS180" s="1">
        <v>0</v>
      </c>
      <c r="DT180" s="1">
        <v>0</v>
      </c>
      <c r="DU180" s="1">
        <v>0</v>
      </c>
      <c r="DV180" s="1">
        <v>0</v>
      </c>
      <c r="DW180" s="1">
        <v>0</v>
      </c>
      <c r="DX180" s="1">
        <v>0</v>
      </c>
      <c r="DY180" s="1">
        <v>0</v>
      </c>
      <c r="DZ180" s="1">
        <v>0</v>
      </c>
      <c r="EA180" s="1">
        <v>0</v>
      </c>
      <c r="EB180" s="1">
        <v>0</v>
      </c>
      <c r="EC180" s="1">
        <v>0</v>
      </c>
      <c r="ED180" s="1">
        <v>0</v>
      </c>
      <c r="EE180" s="1">
        <v>0</v>
      </c>
      <c r="EF180" s="1">
        <v>0</v>
      </c>
      <c r="EG180" s="1">
        <v>0</v>
      </c>
      <c r="EH180" s="1">
        <v>0</v>
      </c>
      <c r="EI180" s="1">
        <v>0</v>
      </c>
      <c r="EJ180" s="1">
        <v>0</v>
      </c>
      <c r="EK180" s="1">
        <v>0</v>
      </c>
      <c r="EL180" s="1">
        <v>0</v>
      </c>
      <c r="EM180" s="1">
        <v>0</v>
      </c>
      <c r="EN180" s="1">
        <v>0</v>
      </c>
      <c r="EO180" s="1">
        <v>0</v>
      </c>
      <c r="EP180" s="1">
        <v>0</v>
      </c>
      <c r="EQ180" s="1">
        <v>0</v>
      </c>
      <c r="ER180" s="1">
        <v>0</v>
      </c>
      <c r="ES180" s="1">
        <v>0</v>
      </c>
      <c r="ET180" s="1">
        <v>0</v>
      </c>
      <c r="EU180" s="1">
        <v>0</v>
      </c>
      <c r="EV180" s="1">
        <v>0</v>
      </c>
      <c r="EW180" s="1">
        <v>0</v>
      </c>
      <c r="EX180" s="1">
        <v>0</v>
      </c>
      <c r="EY180" s="1">
        <v>0</v>
      </c>
      <c r="EZ180" s="1">
        <v>0</v>
      </c>
      <c r="FA180" s="1">
        <v>0</v>
      </c>
      <c r="FB180" s="1">
        <v>0</v>
      </c>
      <c r="FC180" s="1">
        <v>0</v>
      </c>
      <c r="FD180" s="1">
        <v>0</v>
      </c>
      <c r="FE180" s="1">
        <v>0</v>
      </c>
      <c r="FF180" s="1">
        <v>0</v>
      </c>
      <c r="FG180" s="1">
        <v>0</v>
      </c>
      <c r="FH180" s="1">
        <v>0</v>
      </c>
      <c r="FI180" s="1">
        <v>0</v>
      </c>
      <c r="FJ180" s="1">
        <v>0</v>
      </c>
      <c r="FK180" s="1">
        <v>0</v>
      </c>
      <c r="FL180" s="1">
        <v>0</v>
      </c>
      <c r="FM180" s="1">
        <v>0</v>
      </c>
      <c r="FN180" s="1">
        <v>1613</v>
      </c>
      <c r="FO180" s="1">
        <v>0</v>
      </c>
      <c r="FP180" s="1">
        <v>0</v>
      </c>
      <c r="FQ180" s="1">
        <v>0</v>
      </c>
      <c r="FR180" s="1">
        <v>0</v>
      </c>
      <c r="FS180" s="1">
        <v>0</v>
      </c>
      <c r="FT180" s="1">
        <v>0</v>
      </c>
      <c r="FU180" s="1">
        <v>0</v>
      </c>
      <c r="FV180" s="1">
        <v>0</v>
      </c>
      <c r="FW180" s="1">
        <v>0</v>
      </c>
      <c r="FX180" s="1">
        <v>0</v>
      </c>
      <c r="FY180" s="1">
        <v>0</v>
      </c>
      <c r="FZ180" s="1">
        <v>0</v>
      </c>
      <c r="GA180" s="1">
        <v>0</v>
      </c>
      <c r="GB180" s="1">
        <v>1613</v>
      </c>
      <c r="GC180" s="1">
        <v>23168</v>
      </c>
      <c r="GD180" s="1">
        <v>0</v>
      </c>
      <c r="GE180" s="1">
        <v>0</v>
      </c>
      <c r="GF180" s="1">
        <v>0</v>
      </c>
      <c r="GG180" s="1">
        <v>0</v>
      </c>
      <c r="GH180" s="1">
        <v>10576</v>
      </c>
      <c r="GI180" s="1">
        <v>33744</v>
      </c>
      <c r="GJ180" s="23">
        <v>35357</v>
      </c>
      <c r="GK180" s="1">
        <v>0</v>
      </c>
      <c r="GL180" s="1">
        <v>0</v>
      </c>
      <c r="GM180" s="1">
        <v>0</v>
      </c>
      <c r="GN180" s="1">
        <v>0</v>
      </c>
      <c r="GO180" s="1">
        <v>0</v>
      </c>
      <c r="GP180" s="1">
        <v>0</v>
      </c>
      <c r="GQ180" s="1">
        <v>0</v>
      </c>
      <c r="GR180" s="1">
        <v>0</v>
      </c>
      <c r="GS180" s="1">
        <v>0</v>
      </c>
      <c r="GT180" s="1">
        <v>35357</v>
      </c>
      <c r="GU180" s="1">
        <v>35357</v>
      </c>
    </row>
    <row r="181" spans="1:203">
      <c r="A181" s="208"/>
      <c r="B181" s="2" t="s">
        <v>374</v>
      </c>
      <c r="C181" s="1" t="s">
        <v>173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1">
        <v>0</v>
      </c>
      <c r="CD181" s="1">
        <v>0</v>
      </c>
      <c r="CE181" s="1">
        <v>0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0</v>
      </c>
      <c r="CQ181" s="1">
        <v>0</v>
      </c>
      <c r="CR181" s="1">
        <v>0</v>
      </c>
      <c r="CS181" s="1">
        <v>0</v>
      </c>
      <c r="CT181" s="1">
        <v>0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0</v>
      </c>
      <c r="DA181" s="1">
        <v>0</v>
      </c>
      <c r="DB181" s="1">
        <v>0</v>
      </c>
      <c r="DC181" s="1">
        <v>0</v>
      </c>
      <c r="DD181" s="1">
        <v>0</v>
      </c>
      <c r="DE181" s="1">
        <v>0</v>
      </c>
      <c r="DF181" s="1">
        <v>0</v>
      </c>
      <c r="DG181" s="1">
        <v>0</v>
      </c>
      <c r="DH181" s="1">
        <v>0</v>
      </c>
      <c r="DI181" s="1">
        <v>0</v>
      </c>
      <c r="DJ181" s="1">
        <v>0</v>
      </c>
      <c r="DK181" s="1">
        <v>0</v>
      </c>
      <c r="DL181" s="1">
        <v>0</v>
      </c>
      <c r="DM181" s="1">
        <v>0</v>
      </c>
      <c r="DN181" s="1">
        <v>0</v>
      </c>
      <c r="DO181" s="1">
        <v>0</v>
      </c>
      <c r="DP181" s="1">
        <v>0</v>
      </c>
      <c r="DQ181" s="1">
        <v>0</v>
      </c>
      <c r="DR181" s="1">
        <v>0</v>
      </c>
      <c r="DS181" s="1">
        <v>0</v>
      </c>
      <c r="DT181" s="1">
        <v>0</v>
      </c>
      <c r="DU181" s="1">
        <v>0</v>
      </c>
      <c r="DV181" s="1">
        <v>0</v>
      </c>
      <c r="DW181" s="1">
        <v>0</v>
      </c>
      <c r="DX181" s="1">
        <v>0</v>
      </c>
      <c r="DY181" s="1">
        <v>0</v>
      </c>
      <c r="DZ181" s="1">
        <v>0</v>
      </c>
      <c r="EA181" s="1">
        <v>0</v>
      </c>
      <c r="EB181" s="1">
        <v>0</v>
      </c>
      <c r="EC181" s="1">
        <v>0</v>
      </c>
      <c r="ED181" s="1">
        <v>0</v>
      </c>
      <c r="EE181" s="1">
        <v>0</v>
      </c>
      <c r="EF181" s="1">
        <v>3120</v>
      </c>
      <c r="EG181" s="1">
        <v>0</v>
      </c>
      <c r="EH181" s="1">
        <v>0</v>
      </c>
      <c r="EI181" s="1">
        <v>0</v>
      </c>
      <c r="EJ181" s="1">
        <v>0</v>
      </c>
      <c r="EK181" s="1">
        <v>0</v>
      </c>
      <c r="EL181" s="1">
        <v>0</v>
      </c>
      <c r="EM181" s="1">
        <v>0</v>
      </c>
      <c r="EN181" s="1">
        <v>0</v>
      </c>
      <c r="EO181" s="1">
        <v>0</v>
      </c>
      <c r="EP181" s="1">
        <v>0</v>
      </c>
      <c r="EQ181" s="1">
        <v>0</v>
      </c>
      <c r="ER181" s="1">
        <v>0</v>
      </c>
      <c r="ES181" s="1">
        <v>0</v>
      </c>
      <c r="ET181" s="1">
        <v>955383</v>
      </c>
      <c r="EU181" s="1">
        <v>1195659</v>
      </c>
      <c r="EV181" s="1">
        <v>0</v>
      </c>
      <c r="EW181" s="1">
        <v>0</v>
      </c>
      <c r="EX181" s="1">
        <v>0</v>
      </c>
      <c r="EY181" s="1">
        <v>0</v>
      </c>
      <c r="EZ181" s="1">
        <v>0</v>
      </c>
      <c r="FA181" s="1">
        <v>0</v>
      </c>
      <c r="FB181" s="1">
        <v>0</v>
      </c>
      <c r="FC181" s="1">
        <v>0</v>
      </c>
      <c r="FD181" s="1">
        <v>0</v>
      </c>
      <c r="FE181" s="1">
        <v>0</v>
      </c>
      <c r="FF181" s="1">
        <v>0</v>
      </c>
      <c r="FG181" s="1">
        <v>0</v>
      </c>
      <c r="FH181" s="1">
        <v>0</v>
      </c>
      <c r="FI181" s="1">
        <v>0</v>
      </c>
      <c r="FJ181" s="1">
        <v>0</v>
      </c>
      <c r="FK181" s="1">
        <v>0</v>
      </c>
      <c r="FL181" s="1">
        <v>0</v>
      </c>
      <c r="FM181" s="1">
        <v>0</v>
      </c>
      <c r="FN181" s="1">
        <v>0</v>
      </c>
      <c r="FO181" s="1">
        <v>0</v>
      </c>
      <c r="FP181" s="1">
        <v>0</v>
      </c>
      <c r="FQ181" s="1">
        <v>0</v>
      </c>
      <c r="FR181" s="1">
        <v>73253</v>
      </c>
      <c r="FS181" s="1">
        <v>873213</v>
      </c>
      <c r="FT181" s="1">
        <v>0</v>
      </c>
      <c r="FU181" s="1">
        <v>0</v>
      </c>
      <c r="FV181" s="1">
        <v>0</v>
      </c>
      <c r="FW181" s="1">
        <v>140526</v>
      </c>
      <c r="FX181" s="1">
        <v>0</v>
      </c>
      <c r="FY181" s="1">
        <v>0</v>
      </c>
      <c r="FZ181" s="1">
        <v>0</v>
      </c>
      <c r="GA181" s="1">
        <v>0</v>
      </c>
      <c r="GB181" s="1">
        <v>3241154</v>
      </c>
      <c r="GC181" s="1">
        <v>66265884</v>
      </c>
      <c r="GD181" s="1">
        <v>7631</v>
      </c>
      <c r="GE181" s="1">
        <v>0</v>
      </c>
      <c r="GF181" s="1">
        <v>0</v>
      </c>
      <c r="GG181" s="1">
        <v>0</v>
      </c>
      <c r="GH181" s="1">
        <v>58000308</v>
      </c>
      <c r="GI181" s="1">
        <v>124273823</v>
      </c>
      <c r="GJ181" s="23">
        <v>127514977</v>
      </c>
      <c r="GK181" s="1">
        <v>0</v>
      </c>
      <c r="GL181" s="1">
        <v>0</v>
      </c>
      <c r="GM181" s="1">
        <v>0</v>
      </c>
      <c r="GN181" s="1">
        <v>0</v>
      </c>
      <c r="GO181" s="1">
        <v>0</v>
      </c>
      <c r="GP181" s="1">
        <v>0</v>
      </c>
      <c r="GQ181" s="1">
        <v>0</v>
      </c>
      <c r="GR181" s="1">
        <v>0</v>
      </c>
      <c r="GS181" s="1">
        <v>0</v>
      </c>
      <c r="GT181" s="1">
        <v>127514977</v>
      </c>
      <c r="GU181" s="1">
        <v>127514977</v>
      </c>
    </row>
    <row r="182" spans="1:203">
      <c r="A182" s="208"/>
      <c r="B182" s="2" t="s">
        <v>375</v>
      </c>
      <c r="C182" s="1" t="s">
        <v>32</v>
      </c>
      <c r="D182" s="1">
        <v>22967</v>
      </c>
      <c r="E182" s="1">
        <v>10670</v>
      </c>
      <c r="F182" s="1">
        <v>0</v>
      </c>
      <c r="G182" s="1">
        <v>0</v>
      </c>
      <c r="H182" s="1">
        <v>0</v>
      </c>
      <c r="I182" s="1">
        <v>10118</v>
      </c>
      <c r="J182" s="1">
        <v>17659</v>
      </c>
      <c r="K182" s="1">
        <v>5414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130652</v>
      </c>
      <c r="T182" s="1">
        <v>42424</v>
      </c>
      <c r="U182" s="1">
        <v>5764</v>
      </c>
      <c r="V182" s="1">
        <v>2392</v>
      </c>
      <c r="W182" s="1">
        <v>0</v>
      </c>
      <c r="X182" s="1">
        <v>10193</v>
      </c>
      <c r="Y182" s="1">
        <v>11396</v>
      </c>
      <c r="Z182" s="1">
        <v>0</v>
      </c>
      <c r="AA182" s="1">
        <v>4371</v>
      </c>
      <c r="AB182" s="1">
        <v>105887</v>
      </c>
      <c r="AC182" s="1">
        <v>25625</v>
      </c>
      <c r="AD182" s="1">
        <v>0</v>
      </c>
      <c r="AE182" s="1">
        <v>152378</v>
      </c>
      <c r="AF182" s="1">
        <v>28003</v>
      </c>
      <c r="AG182" s="1">
        <v>5980</v>
      </c>
      <c r="AH182" s="1">
        <v>369404</v>
      </c>
      <c r="AI182" s="1">
        <v>0</v>
      </c>
      <c r="AJ182" s="1">
        <v>38</v>
      </c>
      <c r="AK182" s="1">
        <v>0</v>
      </c>
      <c r="AL182" s="1">
        <v>0</v>
      </c>
      <c r="AM182" s="1">
        <v>0</v>
      </c>
      <c r="AN182" s="1">
        <v>1818</v>
      </c>
      <c r="AO182" s="1">
        <v>3250</v>
      </c>
      <c r="AP182" s="1">
        <v>2641</v>
      </c>
      <c r="AQ182" s="1">
        <v>22290</v>
      </c>
      <c r="AR182" s="1">
        <v>1562</v>
      </c>
      <c r="AS182" s="1">
        <v>24070</v>
      </c>
      <c r="AT182" s="1">
        <v>24861</v>
      </c>
      <c r="AU182" s="1">
        <v>371896</v>
      </c>
      <c r="AV182" s="1">
        <v>31222</v>
      </c>
      <c r="AW182" s="1">
        <v>105645</v>
      </c>
      <c r="AX182" s="1">
        <v>17645</v>
      </c>
      <c r="AY182" s="1">
        <v>5391</v>
      </c>
      <c r="AZ182" s="1">
        <v>26593</v>
      </c>
      <c r="BA182" s="1">
        <v>21825</v>
      </c>
      <c r="BB182" s="1">
        <v>157</v>
      </c>
      <c r="BC182" s="1">
        <v>14698</v>
      </c>
      <c r="BD182" s="1">
        <v>49090</v>
      </c>
      <c r="BE182" s="1">
        <v>10050</v>
      </c>
      <c r="BF182" s="1">
        <v>141220</v>
      </c>
      <c r="BG182" s="1">
        <v>13647</v>
      </c>
      <c r="BH182" s="1">
        <v>6253</v>
      </c>
      <c r="BI182" s="1">
        <v>1743</v>
      </c>
      <c r="BJ182" s="1">
        <v>6873</v>
      </c>
      <c r="BK182" s="1">
        <v>37614</v>
      </c>
      <c r="BL182" s="1">
        <v>16111</v>
      </c>
      <c r="BM182" s="1">
        <v>17410</v>
      </c>
      <c r="BN182" s="1">
        <v>31064</v>
      </c>
      <c r="BO182" s="1">
        <v>22264</v>
      </c>
      <c r="BP182" s="1">
        <v>174</v>
      </c>
      <c r="BQ182" s="1">
        <v>518406</v>
      </c>
      <c r="BR182" s="1">
        <v>181109</v>
      </c>
      <c r="BS182" s="1">
        <v>26059</v>
      </c>
      <c r="BT182" s="1">
        <v>10636</v>
      </c>
      <c r="BU182" s="1">
        <v>41733</v>
      </c>
      <c r="BV182" s="1">
        <v>30475</v>
      </c>
      <c r="BW182" s="1">
        <v>130894</v>
      </c>
      <c r="BX182" s="1">
        <v>6340</v>
      </c>
      <c r="BY182" s="1">
        <v>1761</v>
      </c>
      <c r="BZ182" s="1">
        <v>11777</v>
      </c>
      <c r="CA182" s="1">
        <v>9718</v>
      </c>
      <c r="CB182" s="1">
        <v>50382</v>
      </c>
      <c r="CC182" s="1">
        <v>29447</v>
      </c>
      <c r="CD182" s="1">
        <v>19352</v>
      </c>
      <c r="CE182" s="1">
        <v>82031</v>
      </c>
      <c r="CF182" s="1">
        <v>41049</v>
      </c>
      <c r="CG182" s="1">
        <v>64791</v>
      </c>
      <c r="CH182" s="1">
        <v>115171</v>
      </c>
      <c r="CI182" s="1">
        <v>58016</v>
      </c>
      <c r="CJ182" s="1">
        <v>71958</v>
      </c>
      <c r="CK182" s="1">
        <v>101585</v>
      </c>
      <c r="CL182" s="1">
        <v>57801</v>
      </c>
      <c r="CM182" s="1">
        <v>306589</v>
      </c>
      <c r="CN182" s="1">
        <v>310160</v>
      </c>
      <c r="CO182" s="1">
        <v>19653</v>
      </c>
      <c r="CP182" s="1">
        <v>458</v>
      </c>
      <c r="CQ182" s="1">
        <v>23019</v>
      </c>
      <c r="CR182" s="1">
        <v>13870</v>
      </c>
      <c r="CS182" s="1">
        <v>10002</v>
      </c>
      <c r="CT182" s="1">
        <v>74581</v>
      </c>
      <c r="CU182" s="1">
        <v>104655</v>
      </c>
      <c r="CV182" s="1">
        <v>36461</v>
      </c>
      <c r="CW182" s="1">
        <v>186840</v>
      </c>
      <c r="CX182" s="1">
        <v>37906</v>
      </c>
      <c r="CY182" s="1">
        <v>77941</v>
      </c>
      <c r="CZ182" s="1">
        <v>6088</v>
      </c>
      <c r="DA182" s="1">
        <v>21237</v>
      </c>
      <c r="DB182" s="1">
        <v>25580</v>
      </c>
      <c r="DC182" s="1">
        <v>63217</v>
      </c>
      <c r="DD182" s="1">
        <v>29548</v>
      </c>
      <c r="DE182" s="1">
        <v>34985</v>
      </c>
      <c r="DF182" s="1">
        <v>87862</v>
      </c>
      <c r="DG182" s="1">
        <v>40134</v>
      </c>
      <c r="DH182" s="1">
        <v>29255</v>
      </c>
      <c r="DI182" s="1">
        <v>207340</v>
      </c>
      <c r="DJ182" s="1">
        <v>57846</v>
      </c>
      <c r="DK182" s="1">
        <v>16603</v>
      </c>
      <c r="DL182" s="1">
        <v>8305</v>
      </c>
      <c r="DM182" s="1">
        <v>18619</v>
      </c>
      <c r="DN182" s="1">
        <v>146912</v>
      </c>
      <c r="DO182" s="1">
        <v>7526054</v>
      </c>
      <c r="DP182" s="1">
        <v>4641</v>
      </c>
      <c r="DQ182" s="1">
        <v>1069665</v>
      </c>
      <c r="DR182" s="1">
        <v>90313</v>
      </c>
      <c r="DS182" s="1">
        <v>29416</v>
      </c>
      <c r="DT182" s="1">
        <v>7156</v>
      </c>
      <c r="DU182" s="1">
        <v>124140</v>
      </c>
      <c r="DV182" s="1">
        <v>27909</v>
      </c>
      <c r="DW182" s="1">
        <v>26076</v>
      </c>
      <c r="DX182" s="1">
        <v>2120653</v>
      </c>
      <c r="DY182" s="1">
        <v>16264</v>
      </c>
      <c r="DZ182" s="1">
        <v>204263</v>
      </c>
      <c r="EA182" s="1">
        <v>24664</v>
      </c>
      <c r="EB182" s="1">
        <v>44277</v>
      </c>
      <c r="EC182" s="1">
        <v>14973</v>
      </c>
      <c r="ED182" s="1">
        <v>40007</v>
      </c>
      <c r="EE182" s="1">
        <v>331481</v>
      </c>
      <c r="EF182" s="1">
        <v>4388</v>
      </c>
      <c r="EG182" s="1">
        <v>86313</v>
      </c>
      <c r="EH182" s="1">
        <v>1658855</v>
      </c>
      <c r="EI182" s="1">
        <v>2480394</v>
      </c>
      <c r="EJ182" s="1">
        <v>23503</v>
      </c>
      <c r="EK182" s="1">
        <v>220840</v>
      </c>
      <c r="EL182" s="1">
        <v>94587</v>
      </c>
      <c r="EM182" s="1">
        <v>8220</v>
      </c>
      <c r="EN182" s="1">
        <v>168930</v>
      </c>
      <c r="EO182" s="1">
        <v>5844</v>
      </c>
      <c r="EP182" s="1">
        <v>4531</v>
      </c>
      <c r="EQ182" s="1">
        <v>30914</v>
      </c>
      <c r="ER182" s="1">
        <v>1653975</v>
      </c>
      <c r="ES182" s="1">
        <v>610060</v>
      </c>
      <c r="ET182" s="1">
        <v>891278</v>
      </c>
      <c r="EU182" s="1">
        <v>405559</v>
      </c>
      <c r="EV182" s="1">
        <v>8481</v>
      </c>
      <c r="EW182" s="1">
        <v>70243</v>
      </c>
      <c r="EX182" s="1">
        <v>187877</v>
      </c>
      <c r="EY182" s="1">
        <v>0</v>
      </c>
      <c r="EZ182" s="1">
        <v>127200</v>
      </c>
      <c r="FA182" s="1">
        <v>151578</v>
      </c>
      <c r="FB182" s="1">
        <v>749540</v>
      </c>
      <c r="FC182" s="1">
        <v>2697301</v>
      </c>
      <c r="FD182" s="1">
        <v>810063</v>
      </c>
      <c r="FE182" s="1">
        <v>106719</v>
      </c>
      <c r="FF182" s="1">
        <v>1108646</v>
      </c>
      <c r="FG182" s="1">
        <v>14895134</v>
      </c>
      <c r="FH182" s="1">
        <v>1200617</v>
      </c>
      <c r="FI182" s="1">
        <v>248098</v>
      </c>
      <c r="FJ182" s="1">
        <v>1008224</v>
      </c>
      <c r="FK182" s="1">
        <v>3302050</v>
      </c>
      <c r="FL182" s="1">
        <v>0</v>
      </c>
      <c r="FM182" s="1">
        <v>466620</v>
      </c>
      <c r="FN182" s="1">
        <v>6945853</v>
      </c>
      <c r="FO182" s="1">
        <v>1014659</v>
      </c>
      <c r="FP182" s="1">
        <v>1407253</v>
      </c>
      <c r="FQ182" s="1">
        <v>63634</v>
      </c>
      <c r="FR182" s="1">
        <v>689016</v>
      </c>
      <c r="FS182" s="1">
        <v>126962</v>
      </c>
      <c r="FT182" s="1">
        <v>136373</v>
      </c>
      <c r="FU182" s="1">
        <v>776402</v>
      </c>
      <c r="FV182" s="1">
        <v>344</v>
      </c>
      <c r="FW182" s="1">
        <v>430449</v>
      </c>
      <c r="FX182" s="1">
        <v>231594</v>
      </c>
      <c r="FY182" s="1">
        <v>790112</v>
      </c>
      <c r="FZ182" s="1">
        <v>0</v>
      </c>
      <c r="GA182" s="1">
        <v>414216</v>
      </c>
      <c r="GB182" s="1">
        <v>65861970</v>
      </c>
      <c r="GC182" s="1">
        <v>147881997</v>
      </c>
      <c r="GD182" s="1">
        <v>5132562</v>
      </c>
      <c r="GE182" s="1">
        <v>0</v>
      </c>
      <c r="GF182" s="1">
        <v>0</v>
      </c>
      <c r="GG182" s="1">
        <v>0</v>
      </c>
      <c r="GH182" s="1">
        <v>3754197</v>
      </c>
      <c r="GI182" s="1">
        <v>156768756</v>
      </c>
      <c r="GJ182" s="23">
        <v>222630726</v>
      </c>
      <c r="GK182" s="1">
        <v>0</v>
      </c>
      <c r="GL182" s="1">
        <v>0</v>
      </c>
      <c r="GM182" s="1">
        <v>0</v>
      </c>
      <c r="GN182" s="1">
        <v>0</v>
      </c>
      <c r="GO182" s="1">
        <v>0</v>
      </c>
      <c r="GP182" s="1">
        <v>0</v>
      </c>
      <c r="GQ182" s="1">
        <v>0</v>
      </c>
      <c r="GR182" s="1">
        <v>0</v>
      </c>
      <c r="GS182" s="1">
        <v>0</v>
      </c>
      <c r="GT182" s="1">
        <v>222630726</v>
      </c>
      <c r="GU182" s="1">
        <v>222630726</v>
      </c>
    </row>
    <row r="183" spans="1:203">
      <c r="A183" s="208"/>
      <c r="B183" s="2" t="s">
        <v>376</v>
      </c>
      <c r="C183" s="1" t="s">
        <v>151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82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15242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1">
        <v>0</v>
      </c>
      <c r="CD183" s="1">
        <v>0</v>
      </c>
      <c r="CE183" s="1">
        <v>0</v>
      </c>
      <c r="CF183" s="1">
        <v>0</v>
      </c>
      <c r="CG183" s="1">
        <v>0</v>
      </c>
      <c r="CH183" s="1">
        <v>0</v>
      </c>
      <c r="CI183" s="1">
        <v>0</v>
      </c>
      <c r="CJ183" s="1">
        <v>0</v>
      </c>
      <c r="CK183" s="1">
        <v>0</v>
      </c>
      <c r="CL183" s="1">
        <v>0</v>
      </c>
      <c r="CM183" s="1">
        <v>0</v>
      </c>
      <c r="CN183" s="1">
        <v>0</v>
      </c>
      <c r="CO183" s="1">
        <v>0</v>
      </c>
      <c r="CP183" s="1">
        <v>0</v>
      </c>
      <c r="CQ183" s="1">
        <v>0</v>
      </c>
      <c r="CR183" s="1">
        <v>0</v>
      </c>
      <c r="CS183" s="1">
        <v>0</v>
      </c>
      <c r="CT183" s="1">
        <v>0</v>
      </c>
      <c r="CU183" s="1">
        <v>0</v>
      </c>
      <c r="CV183" s="1">
        <v>0</v>
      </c>
      <c r="CW183" s="1">
        <v>0</v>
      </c>
      <c r="CX183" s="1">
        <v>0</v>
      </c>
      <c r="CY183" s="1">
        <v>0</v>
      </c>
      <c r="CZ183" s="1">
        <v>0</v>
      </c>
      <c r="DA183" s="1">
        <v>0</v>
      </c>
      <c r="DB183" s="1">
        <v>0</v>
      </c>
      <c r="DC183" s="1">
        <v>0</v>
      </c>
      <c r="DD183" s="1">
        <v>0</v>
      </c>
      <c r="DE183" s="1">
        <v>0</v>
      </c>
      <c r="DF183" s="1">
        <v>0</v>
      </c>
      <c r="DG183" s="1">
        <v>0</v>
      </c>
      <c r="DH183" s="1">
        <v>0</v>
      </c>
      <c r="DI183" s="1">
        <v>0</v>
      </c>
      <c r="DJ183" s="1">
        <v>0</v>
      </c>
      <c r="DK183" s="1">
        <v>0</v>
      </c>
      <c r="DL183" s="1">
        <v>0</v>
      </c>
      <c r="DM183" s="1">
        <v>0</v>
      </c>
      <c r="DN183" s="1">
        <v>0</v>
      </c>
      <c r="DO183" s="1">
        <v>0</v>
      </c>
      <c r="DP183" s="1">
        <v>260</v>
      </c>
      <c r="DQ183" s="1">
        <v>30</v>
      </c>
      <c r="DR183" s="1">
        <v>0</v>
      </c>
      <c r="DS183" s="1">
        <v>0</v>
      </c>
      <c r="DT183" s="1">
        <v>0</v>
      </c>
      <c r="DU183" s="1">
        <v>0</v>
      </c>
      <c r="DV183" s="1">
        <v>0</v>
      </c>
      <c r="DW183" s="1">
        <v>0</v>
      </c>
      <c r="DX183" s="1">
        <v>0</v>
      </c>
      <c r="DY183" s="1">
        <v>0</v>
      </c>
      <c r="DZ183" s="1">
        <v>0</v>
      </c>
      <c r="EA183" s="1">
        <v>0</v>
      </c>
      <c r="EB183" s="1">
        <v>0</v>
      </c>
      <c r="EC183" s="1">
        <v>0</v>
      </c>
      <c r="ED183" s="1">
        <v>0</v>
      </c>
      <c r="EE183" s="1">
        <v>0</v>
      </c>
      <c r="EF183" s="1">
        <v>0</v>
      </c>
      <c r="EG183" s="1">
        <v>0</v>
      </c>
      <c r="EH183" s="1">
        <v>0</v>
      </c>
      <c r="EI183" s="1">
        <v>0</v>
      </c>
      <c r="EJ183" s="1">
        <v>0</v>
      </c>
      <c r="EK183" s="1">
        <v>0</v>
      </c>
      <c r="EL183" s="1">
        <v>0</v>
      </c>
      <c r="EM183" s="1">
        <v>0</v>
      </c>
      <c r="EN183" s="1">
        <v>0</v>
      </c>
      <c r="EO183" s="1">
        <v>0</v>
      </c>
      <c r="EP183" s="1">
        <v>0</v>
      </c>
      <c r="EQ183" s="1">
        <v>0</v>
      </c>
      <c r="ER183" s="1">
        <v>0</v>
      </c>
      <c r="ES183" s="1">
        <v>0</v>
      </c>
      <c r="ET183" s="1">
        <v>0</v>
      </c>
      <c r="EU183" s="1">
        <v>433051</v>
      </c>
      <c r="EV183" s="1">
        <v>0</v>
      </c>
      <c r="EW183" s="1">
        <v>2807</v>
      </c>
      <c r="EX183" s="1">
        <v>50349</v>
      </c>
      <c r="EY183" s="1">
        <v>0</v>
      </c>
      <c r="EZ183" s="1">
        <v>0</v>
      </c>
      <c r="FA183" s="1">
        <v>0</v>
      </c>
      <c r="FB183" s="1">
        <v>0</v>
      </c>
      <c r="FC183" s="1">
        <v>0</v>
      </c>
      <c r="FD183" s="1">
        <v>0</v>
      </c>
      <c r="FE183" s="1">
        <v>0</v>
      </c>
      <c r="FF183" s="1">
        <v>0</v>
      </c>
      <c r="FG183" s="1">
        <v>0</v>
      </c>
      <c r="FH183" s="1">
        <v>5941</v>
      </c>
      <c r="FI183" s="1">
        <v>0</v>
      </c>
      <c r="FJ183" s="1">
        <v>0</v>
      </c>
      <c r="FK183" s="1">
        <v>0</v>
      </c>
      <c r="FL183" s="1">
        <v>0</v>
      </c>
      <c r="FM183" s="1">
        <v>0</v>
      </c>
      <c r="FN183" s="1">
        <v>572923</v>
      </c>
      <c r="FO183" s="1">
        <v>981339</v>
      </c>
      <c r="FP183" s="1">
        <v>6162</v>
      </c>
      <c r="FQ183" s="1">
        <v>0</v>
      </c>
      <c r="FR183" s="1">
        <v>140398</v>
      </c>
      <c r="FS183" s="1">
        <v>0</v>
      </c>
      <c r="FT183" s="1">
        <v>570</v>
      </c>
      <c r="FU183" s="1">
        <v>110762</v>
      </c>
      <c r="FV183" s="1">
        <v>0</v>
      </c>
      <c r="FW183" s="1">
        <v>0</v>
      </c>
      <c r="FX183" s="1">
        <v>0</v>
      </c>
      <c r="FY183" s="1">
        <v>0</v>
      </c>
      <c r="FZ183" s="1">
        <v>0</v>
      </c>
      <c r="GA183" s="1">
        <v>1656453</v>
      </c>
      <c r="GB183" s="1">
        <v>3976369</v>
      </c>
      <c r="GC183" s="1">
        <v>166386460</v>
      </c>
      <c r="GD183" s="1">
        <v>770727</v>
      </c>
      <c r="GE183" s="1">
        <v>0</v>
      </c>
      <c r="GF183" s="1">
        <v>0</v>
      </c>
      <c r="GG183" s="1">
        <v>0</v>
      </c>
      <c r="GH183" s="1">
        <v>47996062</v>
      </c>
      <c r="GI183" s="1">
        <v>215153249</v>
      </c>
      <c r="GJ183" s="23">
        <v>219129618</v>
      </c>
      <c r="GK183" s="1">
        <v>0</v>
      </c>
      <c r="GL183" s="1">
        <v>0</v>
      </c>
      <c r="GM183" s="1">
        <v>0</v>
      </c>
      <c r="GN183" s="1">
        <v>0</v>
      </c>
      <c r="GO183" s="1">
        <v>0</v>
      </c>
      <c r="GP183" s="1">
        <v>0</v>
      </c>
      <c r="GQ183" s="1">
        <v>0</v>
      </c>
      <c r="GR183" s="1">
        <v>0</v>
      </c>
      <c r="GS183" s="1">
        <v>0</v>
      </c>
      <c r="GT183" s="1">
        <v>219129618</v>
      </c>
      <c r="GU183" s="1">
        <v>219129618</v>
      </c>
    </row>
    <row r="184" spans="1:203" ht="15" thickBot="1">
      <c r="A184" s="209"/>
      <c r="B184" s="2" t="s">
        <v>377</v>
      </c>
      <c r="C184" s="1" t="s">
        <v>398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1">
        <v>0</v>
      </c>
      <c r="CD184" s="1">
        <v>0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K184" s="1">
        <v>0</v>
      </c>
      <c r="CL184" s="1">
        <v>0</v>
      </c>
      <c r="CM184" s="1">
        <v>0</v>
      </c>
      <c r="CN184" s="1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0</v>
      </c>
      <c r="CU184" s="1">
        <v>0</v>
      </c>
      <c r="CV184" s="1">
        <v>0</v>
      </c>
      <c r="CW184" s="1">
        <v>0</v>
      </c>
      <c r="CX184" s="1">
        <v>0</v>
      </c>
      <c r="CY184" s="1">
        <v>0</v>
      </c>
      <c r="CZ184" s="1">
        <v>0</v>
      </c>
      <c r="DA184" s="1">
        <v>0</v>
      </c>
      <c r="DB184" s="1">
        <v>0</v>
      </c>
      <c r="DC184" s="1">
        <v>0</v>
      </c>
      <c r="DD184" s="1">
        <v>0</v>
      </c>
      <c r="DE184" s="1">
        <v>0</v>
      </c>
      <c r="DF184" s="1">
        <v>0</v>
      </c>
      <c r="DG184" s="1">
        <v>0</v>
      </c>
      <c r="DH184" s="1">
        <v>0</v>
      </c>
      <c r="DI184" s="1">
        <v>0</v>
      </c>
      <c r="DJ184" s="1">
        <v>0</v>
      </c>
      <c r="DK184" s="1">
        <v>0</v>
      </c>
      <c r="DL184" s="1">
        <v>0</v>
      </c>
      <c r="DM184" s="1">
        <v>0</v>
      </c>
      <c r="DN184" s="1">
        <v>0</v>
      </c>
      <c r="DO184" s="1">
        <v>0</v>
      </c>
      <c r="DP184" s="1">
        <v>0</v>
      </c>
      <c r="DQ184" s="1">
        <v>0</v>
      </c>
      <c r="DR184" s="1">
        <v>0</v>
      </c>
      <c r="DS184" s="1">
        <v>0</v>
      </c>
      <c r="DT184" s="1">
        <v>0</v>
      </c>
      <c r="DU184" s="1">
        <v>0</v>
      </c>
      <c r="DV184" s="1">
        <v>0</v>
      </c>
      <c r="DW184" s="1">
        <v>0</v>
      </c>
      <c r="DX184" s="1">
        <v>0</v>
      </c>
      <c r="DY184" s="1">
        <v>0</v>
      </c>
      <c r="DZ184" s="1">
        <v>0</v>
      </c>
      <c r="EA184" s="1">
        <v>0</v>
      </c>
      <c r="EB184" s="1">
        <v>0</v>
      </c>
      <c r="EC184" s="1">
        <v>0</v>
      </c>
      <c r="ED184" s="1">
        <v>0</v>
      </c>
      <c r="EE184" s="1">
        <v>0</v>
      </c>
      <c r="EF184" s="1">
        <v>0</v>
      </c>
      <c r="EG184" s="1">
        <v>0</v>
      </c>
      <c r="EH184" s="1">
        <v>0</v>
      </c>
      <c r="EI184" s="1">
        <v>0</v>
      </c>
      <c r="EJ184" s="1">
        <v>0</v>
      </c>
      <c r="EK184" s="1">
        <v>0</v>
      </c>
      <c r="EL184" s="1">
        <v>0</v>
      </c>
      <c r="EM184" s="1">
        <v>0</v>
      </c>
      <c r="EN184" s="1">
        <v>0</v>
      </c>
      <c r="EO184" s="1">
        <v>0</v>
      </c>
      <c r="EP184" s="1">
        <v>0</v>
      </c>
      <c r="EQ184" s="1">
        <v>0</v>
      </c>
      <c r="ER184" s="1">
        <v>0</v>
      </c>
      <c r="ES184" s="1">
        <v>0</v>
      </c>
      <c r="ET184" s="1">
        <v>0</v>
      </c>
      <c r="EU184" s="1">
        <v>0</v>
      </c>
      <c r="EV184" s="1">
        <v>0</v>
      </c>
      <c r="EW184" s="1">
        <v>0</v>
      </c>
      <c r="EX184" s="1">
        <v>0</v>
      </c>
      <c r="EY184" s="1">
        <v>0</v>
      </c>
      <c r="EZ184" s="1">
        <v>0</v>
      </c>
      <c r="FA184" s="1">
        <v>0</v>
      </c>
      <c r="FB184" s="1">
        <v>0</v>
      </c>
      <c r="FC184" s="1">
        <v>0</v>
      </c>
      <c r="FD184" s="1">
        <v>0</v>
      </c>
      <c r="FE184" s="1">
        <v>0</v>
      </c>
      <c r="FF184" s="1">
        <v>0</v>
      </c>
      <c r="FG184" s="1">
        <v>0</v>
      </c>
      <c r="FH184" s="1">
        <v>0</v>
      </c>
      <c r="FI184" s="1">
        <v>0</v>
      </c>
      <c r="FJ184" s="1">
        <v>0</v>
      </c>
      <c r="FK184" s="1">
        <v>0</v>
      </c>
      <c r="FL184" s="1">
        <v>0</v>
      </c>
      <c r="FM184" s="1">
        <v>0</v>
      </c>
      <c r="FN184" s="1">
        <v>0</v>
      </c>
      <c r="FO184" s="1">
        <v>0</v>
      </c>
      <c r="FP184" s="1">
        <v>0</v>
      </c>
      <c r="FQ184" s="1">
        <v>0</v>
      </c>
      <c r="FR184" s="1">
        <v>0</v>
      </c>
      <c r="FS184" s="1">
        <v>0</v>
      </c>
      <c r="FT184" s="1">
        <v>0</v>
      </c>
      <c r="FU184" s="1">
        <v>0</v>
      </c>
      <c r="FV184" s="1">
        <v>0</v>
      </c>
      <c r="FW184" s="1">
        <v>0</v>
      </c>
      <c r="FX184" s="1">
        <v>0</v>
      </c>
      <c r="FY184" s="1">
        <v>0</v>
      </c>
      <c r="FZ184" s="1">
        <v>0</v>
      </c>
      <c r="GA184" s="1">
        <v>0</v>
      </c>
      <c r="GB184" s="1">
        <v>0</v>
      </c>
      <c r="GC184" s="1">
        <v>0</v>
      </c>
      <c r="GD184" s="1">
        <v>0</v>
      </c>
      <c r="GE184" s="1">
        <v>0</v>
      </c>
      <c r="GF184" s="1">
        <v>0</v>
      </c>
      <c r="GG184" s="1">
        <v>0</v>
      </c>
      <c r="GH184" s="1">
        <v>0</v>
      </c>
      <c r="GI184" s="1">
        <v>0</v>
      </c>
      <c r="GJ184" s="23">
        <v>0</v>
      </c>
      <c r="GK184" s="1">
        <v>0</v>
      </c>
      <c r="GL184" s="1">
        <v>0</v>
      </c>
      <c r="GM184" s="1">
        <v>0</v>
      </c>
      <c r="GN184" s="1">
        <v>0</v>
      </c>
      <c r="GO184" s="1">
        <v>0</v>
      </c>
      <c r="GP184" s="1">
        <v>0</v>
      </c>
      <c r="GQ184" s="1">
        <v>0</v>
      </c>
      <c r="GR184" s="1">
        <v>0</v>
      </c>
      <c r="GS184" s="1">
        <v>0</v>
      </c>
      <c r="GT184" s="1">
        <v>0</v>
      </c>
      <c r="GU184" s="1">
        <v>0</v>
      </c>
    </row>
    <row r="185" spans="1:203" ht="15" thickBot="1">
      <c r="A185" s="6" t="s">
        <v>201</v>
      </c>
      <c r="B185" s="2" t="s">
        <v>201</v>
      </c>
      <c r="C185" s="1" t="s">
        <v>33</v>
      </c>
      <c r="D185" s="1">
        <v>1058</v>
      </c>
      <c r="E185" s="1">
        <v>19952</v>
      </c>
      <c r="F185" s="1">
        <v>42</v>
      </c>
      <c r="G185" s="1">
        <v>200123</v>
      </c>
      <c r="H185" s="1">
        <v>819</v>
      </c>
      <c r="I185" s="1">
        <v>3116</v>
      </c>
      <c r="J185" s="1">
        <v>1581</v>
      </c>
      <c r="K185" s="1">
        <v>363597</v>
      </c>
      <c r="L185" s="1">
        <v>0</v>
      </c>
      <c r="M185" s="1">
        <v>0</v>
      </c>
      <c r="N185" s="1">
        <v>97777</v>
      </c>
      <c r="O185" s="1">
        <v>4</v>
      </c>
      <c r="P185" s="1">
        <v>65</v>
      </c>
      <c r="Q185" s="1">
        <v>1461</v>
      </c>
      <c r="R185" s="1">
        <v>1651</v>
      </c>
      <c r="S185" s="1">
        <v>19496</v>
      </c>
      <c r="T185" s="1">
        <v>51099</v>
      </c>
      <c r="U185" s="1">
        <v>20342</v>
      </c>
      <c r="V185" s="1">
        <v>77220</v>
      </c>
      <c r="W185" s="1">
        <v>0</v>
      </c>
      <c r="X185" s="1">
        <v>56535</v>
      </c>
      <c r="Y185" s="1">
        <v>249542</v>
      </c>
      <c r="Z185" s="1">
        <v>0</v>
      </c>
      <c r="AA185" s="1">
        <v>59979</v>
      </c>
      <c r="AB185" s="1">
        <v>4654</v>
      </c>
      <c r="AC185" s="1">
        <v>9176</v>
      </c>
      <c r="AD185" s="1">
        <v>922</v>
      </c>
      <c r="AE185" s="1">
        <v>616501</v>
      </c>
      <c r="AF185" s="1">
        <v>108904</v>
      </c>
      <c r="AG185" s="1">
        <v>3331</v>
      </c>
      <c r="AH185" s="1">
        <v>465083</v>
      </c>
      <c r="AI185" s="1">
        <v>0</v>
      </c>
      <c r="AJ185" s="1">
        <v>87</v>
      </c>
      <c r="AK185" s="1">
        <v>0</v>
      </c>
      <c r="AL185" s="1">
        <v>582</v>
      </c>
      <c r="AM185" s="1">
        <v>131</v>
      </c>
      <c r="AN185" s="1">
        <v>2112</v>
      </c>
      <c r="AO185" s="1">
        <v>3378</v>
      </c>
      <c r="AP185" s="1">
        <v>42041</v>
      </c>
      <c r="AQ185" s="1">
        <v>54991</v>
      </c>
      <c r="AR185" s="1">
        <v>9665</v>
      </c>
      <c r="AS185" s="1">
        <v>1611467</v>
      </c>
      <c r="AT185" s="1">
        <v>1692493</v>
      </c>
      <c r="AU185" s="1">
        <v>1358431</v>
      </c>
      <c r="AV185" s="1">
        <v>969947</v>
      </c>
      <c r="AW185" s="1">
        <v>845798</v>
      </c>
      <c r="AX185" s="1">
        <v>12781</v>
      </c>
      <c r="AY185" s="1">
        <v>31581</v>
      </c>
      <c r="AZ185" s="1">
        <v>138216</v>
      </c>
      <c r="BA185" s="1">
        <v>1384657</v>
      </c>
      <c r="BB185" s="1">
        <v>526</v>
      </c>
      <c r="BC185" s="1">
        <v>210911</v>
      </c>
      <c r="BD185" s="1">
        <v>568556</v>
      </c>
      <c r="BE185" s="1">
        <v>139043</v>
      </c>
      <c r="BF185" s="1">
        <v>148005</v>
      </c>
      <c r="BG185" s="1">
        <v>29919</v>
      </c>
      <c r="BH185" s="1">
        <v>214725</v>
      </c>
      <c r="BI185" s="1">
        <v>79237</v>
      </c>
      <c r="BJ185" s="1">
        <v>39743</v>
      </c>
      <c r="BK185" s="1">
        <v>878459</v>
      </c>
      <c r="BL185" s="1">
        <v>126461</v>
      </c>
      <c r="BM185" s="1">
        <v>648853</v>
      </c>
      <c r="BN185" s="1">
        <v>210834</v>
      </c>
      <c r="BO185" s="1">
        <v>1215393</v>
      </c>
      <c r="BP185" s="1">
        <v>386</v>
      </c>
      <c r="BQ185" s="1">
        <v>129034</v>
      </c>
      <c r="BR185" s="1">
        <v>995309</v>
      </c>
      <c r="BS185" s="1">
        <v>255565</v>
      </c>
      <c r="BT185" s="1">
        <v>60046</v>
      </c>
      <c r="BU185" s="1">
        <v>903670</v>
      </c>
      <c r="BV185" s="1">
        <v>795994</v>
      </c>
      <c r="BW185" s="1">
        <v>530472</v>
      </c>
      <c r="BX185" s="1">
        <v>151599</v>
      </c>
      <c r="BY185" s="1">
        <v>329</v>
      </c>
      <c r="BZ185" s="1">
        <v>77752</v>
      </c>
      <c r="CA185" s="1">
        <v>76145</v>
      </c>
      <c r="CB185" s="1">
        <v>63944</v>
      </c>
      <c r="CC185" s="1">
        <v>62373</v>
      </c>
      <c r="CD185" s="1">
        <v>497096</v>
      </c>
      <c r="CE185" s="1">
        <v>95050</v>
      </c>
      <c r="CF185" s="1">
        <v>988065</v>
      </c>
      <c r="CG185" s="1">
        <v>654105</v>
      </c>
      <c r="CH185" s="1">
        <v>591144</v>
      </c>
      <c r="CI185" s="1">
        <v>1114228</v>
      </c>
      <c r="CJ185" s="1">
        <v>1634</v>
      </c>
      <c r="CK185" s="1">
        <v>829970</v>
      </c>
      <c r="CL185" s="1">
        <v>67326</v>
      </c>
      <c r="CM185" s="1">
        <v>619354</v>
      </c>
      <c r="CN185" s="1">
        <v>1960610</v>
      </c>
      <c r="CO185" s="1">
        <v>102309</v>
      </c>
      <c r="CP185" s="1">
        <v>2921</v>
      </c>
      <c r="CQ185" s="1">
        <v>834106</v>
      </c>
      <c r="CR185" s="1">
        <v>196702</v>
      </c>
      <c r="CS185" s="1">
        <v>25915</v>
      </c>
      <c r="CT185" s="1">
        <v>542397</v>
      </c>
      <c r="CU185" s="1">
        <v>257247</v>
      </c>
      <c r="CV185" s="1">
        <v>61785</v>
      </c>
      <c r="CW185" s="1">
        <v>812875</v>
      </c>
      <c r="CX185" s="1">
        <v>334281</v>
      </c>
      <c r="CY185" s="1">
        <v>1901668</v>
      </c>
      <c r="CZ185" s="1">
        <v>906677</v>
      </c>
      <c r="DA185" s="1">
        <v>673548</v>
      </c>
      <c r="DB185" s="1">
        <v>683916</v>
      </c>
      <c r="DC185" s="1">
        <v>82960</v>
      </c>
      <c r="DD185" s="1">
        <v>606266</v>
      </c>
      <c r="DE185" s="1">
        <v>741576</v>
      </c>
      <c r="DF185" s="1">
        <v>261308</v>
      </c>
      <c r="DG185" s="1">
        <v>179190</v>
      </c>
      <c r="DH185" s="1">
        <v>371230</v>
      </c>
      <c r="DI185" s="1">
        <v>111082</v>
      </c>
      <c r="DJ185" s="1">
        <v>447276</v>
      </c>
      <c r="DK185" s="1">
        <v>328147</v>
      </c>
      <c r="DL185" s="1">
        <v>765099</v>
      </c>
      <c r="DM185" s="1">
        <v>707434</v>
      </c>
      <c r="DN185" s="1">
        <v>507367</v>
      </c>
      <c r="DO185" s="1">
        <v>1803545</v>
      </c>
      <c r="DP185" s="1">
        <v>262766</v>
      </c>
      <c r="DQ185" s="1">
        <v>932680</v>
      </c>
      <c r="DR185" s="1">
        <v>160850</v>
      </c>
      <c r="DS185" s="1">
        <v>559185</v>
      </c>
      <c r="DT185" s="1">
        <v>71869</v>
      </c>
      <c r="DU185" s="1">
        <v>203358</v>
      </c>
      <c r="DV185" s="1">
        <v>271033</v>
      </c>
      <c r="DW185" s="1">
        <v>290925</v>
      </c>
      <c r="DX185" s="1">
        <v>4854611</v>
      </c>
      <c r="DY185" s="1">
        <v>836187</v>
      </c>
      <c r="DZ185" s="1">
        <v>872518</v>
      </c>
      <c r="EA185" s="1">
        <v>61681</v>
      </c>
      <c r="EB185" s="1">
        <v>515443</v>
      </c>
      <c r="EC185" s="1">
        <v>21927</v>
      </c>
      <c r="ED185" s="1">
        <v>533894</v>
      </c>
      <c r="EE185" s="1">
        <v>505001</v>
      </c>
      <c r="EF185" s="1">
        <v>75508</v>
      </c>
      <c r="EG185" s="1">
        <v>203658</v>
      </c>
      <c r="EH185" s="1">
        <v>2296209</v>
      </c>
      <c r="EI185" s="1">
        <v>1963753</v>
      </c>
      <c r="EJ185" s="1">
        <v>773284</v>
      </c>
      <c r="EK185" s="1">
        <v>515391</v>
      </c>
      <c r="EL185" s="1">
        <v>755843</v>
      </c>
      <c r="EM185" s="1">
        <v>134666</v>
      </c>
      <c r="EN185" s="1">
        <v>880445</v>
      </c>
      <c r="EO185" s="1">
        <v>21546</v>
      </c>
      <c r="EP185" s="1">
        <v>9953</v>
      </c>
      <c r="EQ185" s="1">
        <v>432141</v>
      </c>
      <c r="ER185" s="1">
        <v>3399334</v>
      </c>
      <c r="ES185" s="1">
        <v>7785119</v>
      </c>
      <c r="ET185" s="1">
        <v>139356</v>
      </c>
      <c r="EU185" s="1">
        <v>885936</v>
      </c>
      <c r="EV185" s="1">
        <v>256058</v>
      </c>
      <c r="EW185" s="1">
        <v>249986</v>
      </c>
      <c r="EX185" s="1">
        <v>1523499</v>
      </c>
      <c r="EY185" s="1">
        <v>673961</v>
      </c>
      <c r="EZ185" s="1">
        <v>134800</v>
      </c>
      <c r="FA185" s="1">
        <v>180272</v>
      </c>
      <c r="FB185" s="1">
        <v>261704</v>
      </c>
      <c r="FC185" s="1">
        <v>4265232</v>
      </c>
      <c r="FD185" s="1">
        <v>693895</v>
      </c>
      <c r="FE185" s="1">
        <v>1337079</v>
      </c>
      <c r="FF185" s="1">
        <v>844939</v>
      </c>
      <c r="FG185" s="1">
        <v>2275332</v>
      </c>
      <c r="FH185" s="1">
        <v>4074124</v>
      </c>
      <c r="FI185" s="1">
        <v>2595429</v>
      </c>
      <c r="FJ185" s="1">
        <v>3113179</v>
      </c>
      <c r="FK185" s="1">
        <v>4519045</v>
      </c>
      <c r="FL185" s="1">
        <v>0</v>
      </c>
      <c r="FM185" s="1">
        <v>457204</v>
      </c>
      <c r="FN185" s="1">
        <v>1257475</v>
      </c>
      <c r="FO185" s="1">
        <v>126119</v>
      </c>
      <c r="FP185" s="1">
        <v>411414</v>
      </c>
      <c r="FQ185" s="1">
        <v>257659</v>
      </c>
      <c r="FR185" s="1">
        <v>834173</v>
      </c>
      <c r="FS185" s="1">
        <v>1574608</v>
      </c>
      <c r="FT185" s="1">
        <v>469777</v>
      </c>
      <c r="FU185" s="1">
        <v>941025</v>
      </c>
      <c r="FV185" s="1">
        <v>1400</v>
      </c>
      <c r="FW185" s="1">
        <v>539403</v>
      </c>
      <c r="FX185" s="1">
        <v>462804</v>
      </c>
      <c r="FY185" s="1">
        <v>1686736</v>
      </c>
      <c r="FZ185" s="1">
        <v>0</v>
      </c>
      <c r="GA185" s="1">
        <v>4215338</v>
      </c>
      <c r="GB185" s="1">
        <v>112332819</v>
      </c>
      <c r="GC185" s="1">
        <v>13578177</v>
      </c>
      <c r="GD185" s="1">
        <v>852581</v>
      </c>
      <c r="GE185" s="1">
        <v>0</v>
      </c>
      <c r="GF185" s="1">
        <v>84989684</v>
      </c>
      <c r="GG185" s="1">
        <v>7643572</v>
      </c>
      <c r="GH185" s="1">
        <v>5721174</v>
      </c>
      <c r="GI185" s="1">
        <v>112785188</v>
      </c>
      <c r="GJ185" s="25">
        <v>225118007</v>
      </c>
      <c r="GK185" s="1">
        <v>0</v>
      </c>
      <c r="GL185" s="1">
        <v>0</v>
      </c>
      <c r="GM185" s="1">
        <v>0</v>
      </c>
      <c r="GN185" s="1">
        <v>0</v>
      </c>
      <c r="GO185" s="1">
        <v>0</v>
      </c>
      <c r="GP185" s="1">
        <v>0</v>
      </c>
      <c r="GQ185" s="1">
        <v>0</v>
      </c>
      <c r="GR185" s="1">
        <v>0</v>
      </c>
      <c r="GS185" s="1">
        <v>0</v>
      </c>
      <c r="GT185" s="25">
        <v>225118007</v>
      </c>
      <c r="GU185" s="25">
        <v>225118007</v>
      </c>
    </row>
    <row r="186" spans="1:203">
      <c r="B186" s="2" t="s">
        <v>378</v>
      </c>
      <c r="C186" s="1" t="s">
        <v>34</v>
      </c>
      <c r="D186" s="1">
        <v>78954036</v>
      </c>
      <c r="E186" s="1">
        <v>10407621</v>
      </c>
      <c r="F186" s="1">
        <v>82466</v>
      </c>
      <c r="G186" s="1">
        <v>20730555</v>
      </c>
      <c r="H186" s="1">
        <v>1548306</v>
      </c>
      <c r="I186" s="1">
        <v>1976790</v>
      </c>
      <c r="J186" s="1">
        <v>66452844</v>
      </c>
      <c r="K186" s="1">
        <v>72092815</v>
      </c>
      <c r="L186" s="1">
        <v>31352615</v>
      </c>
      <c r="M186" s="1">
        <v>937177</v>
      </c>
      <c r="N186" s="1">
        <v>22561202</v>
      </c>
      <c r="O186" s="1">
        <v>2047</v>
      </c>
      <c r="P186" s="1">
        <v>31274</v>
      </c>
      <c r="Q186" s="1">
        <v>1377777</v>
      </c>
      <c r="R186" s="1">
        <v>662320</v>
      </c>
      <c r="S186" s="1">
        <v>41969678</v>
      </c>
      <c r="T186" s="1">
        <v>13258514</v>
      </c>
      <c r="U186" s="1">
        <v>22184762</v>
      </c>
      <c r="V186" s="1">
        <v>55162838</v>
      </c>
      <c r="W186" s="1">
        <v>1310005</v>
      </c>
      <c r="X186" s="1">
        <v>61527136</v>
      </c>
      <c r="Y186" s="1">
        <v>40027126</v>
      </c>
      <c r="Z186" s="1">
        <v>637385</v>
      </c>
      <c r="AA186" s="1">
        <v>14838193</v>
      </c>
      <c r="AB186" s="1">
        <v>2974904</v>
      </c>
      <c r="AC186" s="1">
        <v>1863173</v>
      </c>
      <c r="AD186" s="1">
        <v>509855</v>
      </c>
      <c r="AE186" s="1">
        <v>68240090</v>
      </c>
      <c r="AF186" s="1">
        <v>17811481</v>
      </c>
      <c r="AG186" s="1">
        <v>5184163</v>
      </c>
      <c r="AH186" s="1">
        <v>167797546</v>
      </c>
      <c r="AI186" s="1">
        <v>14772</v>
      </c>
      <c r="AJ186" s="1">
        <v>13638</v>
      </c>
      <c r="AK186" s="1">
        <v>6570</v>
      </c>
      <c r="AL186" s="1">
        <v>880581</v>
      </c>
      <c r="AM186" s="1">
        <v>54391</v>
      </c>
      <c r="AN186" s="1">
        <v>196813</v>
      </c>
      <c r="AO186" s="1">
        <v>1022835</v>
      </c>
      <c r="AP186" s="1">
        <v>7246109</v>
      </c>
      <c r="AQ186" s="1">
        <v>24038507</v>
      </c>
      <c r="AR186" s="1">
        <v>7387561</v>
      </c>
      <c r="AS186" s="1">
        <v>287309952</v>
      </c>
      <c r="AT186" s="1">
        <v>64335974</v>
      </c>
      <c r="AU186" s="1">
        <v>77763941</v>
      </c>
      <c r="AV186" s="1">
        <v>73378076</v>
      </c>
      <c r="AW186" s="1">
        <v>116132724</v>
      </c>
      <c r="AX186" s="1">
        <v>63659697</v>
      </c>
      <c r="AY186" s="1">
        <v>4276493</v>
      </c>
      <c r="AZ186" s="1">
        <v>322966112</v>
      </c>
      <c r="BA186" s="1">
        <v>86933234</v>
      </c>
      <c r="BB186" s="1">
        <v>270644</v>
      </c>
      <c r="BC186" s="1">
        <v>12157944</v>
      </c>
      <c r="BD186" s="1">
        <v>33550098</v>
      </c>
      <c r="BE186" s="1">
        <v>24572608</v>
      </c>
      <c r="BF186" s="1">
        <v>104683334</v>
      </c>
      <c r="BG186" s="1">
        <v>8546777</v>
      </c>
      <c r="BH186" s="1">
        <v>16552721</v>
      </c>
      <c r="BI186" s="1">
        <v>11694238</v>
      </c>
      <c r="BJ186" s="1">
        <v>16294252</v>
      </c>
      <c r="BK186" s="1">
        <v>46771856</v>
      </c>
      <c r="BL186" s="1">
        <v>25026409</v>
      </c>
      <c r="BM186" s="1">
        <v>32582330</v>
      </c>
      <c r="BN186" s="1">
        <v>94781407</v>
      </c>
      <c r="BO186" s="1">
        <v>93637202</v>
      </c>
      <c r="BP186" s="1">
        <v>2306645</v>
      </c>
      <c r="BQ186" s="1">
        <v>17576476</v>
      </c>
      <c r="BR186" s="1">
        <v>59623286</v>
      </c>
      <c r="BS186" s="1">
        <v>68468723</v>
      </c>
      <c r="BT186" s="1">
        <v>4263790</v>
      </c>
      <c r="BU186" s="1">
        <v>35020791</v>
      </c>
      <c r="BV186" s="1">
        <v>25027556</v>
      </c>
      <c r="BW186" s="1">
        <v>155960285</v>
      </c>
      <c r="BX186" s="1">
        <v>5948152</v>
      </c>
      <c r="BY186" s="1">
        <v>4917143</v>
      </c>
      <c r="BZ186" s="1">
        <v>2488555</v>
      </c>
      <c r="CA186" s="1">
        <v>8924270</v>
      </c>
      <c r="CB186" s="1">
        <v>17826357</v>
      </c>
      <c r="CC186" s="1">
        <v>40928267</v>
      </c>
      <c r="CD186" s="1">
        <v>28821054</v>
      </c>
      <c r="CE186" s="1">
        <v>24196506</v>
      </c>
      <c r="CF186" s="1">
        <v>33498267</v>
      </c>
      <c r="CG186" s="1">
        <v>24052808</v>
      </c>
      <c r="CH186" s="1">
        <v>39875966</v>
      </c>
      <c r="CI186" s="1">
        <v>86963386</v>
      </c>
      <c r="CJ186" s="1">
        <v>19881232</v>
      </c>
      <c r="CK186" s="1">
        <v>190668165</v>
      </c>
      <c r="CL186" s="1">
        <v>28413131</v>
      </c>
      <c r="CM186" s="1">
        <v>56790948</v>
      </c>
      <c r="CN186" s="1">
        <v>28258641</v>
      </c>
      <c r="CO186" s="1">
        <v>14716496</v>
      </c>
      <c r="CP186" s="1">
        <v>345393</v>
      </c>
      <c r="CQ186" s="1">
        <v>20181856</v>
      </c>
      <c r="CR186" s="1">
        <v>223094230</v>
      </c>
      <c r="CS186" s="1">
        <v>11402412</v>
      </c>
      <c r="CT186" s="1">
        <v>128609257</v>
      </c>
      <c r="CU186" s="1">
        <v>57423270</v>
      </c>
      <c r="CV186" s="1">
        <v>27928812</v>
      </c>
      <c r="CW186" s="1">
        <v>221832328</v>
      </c>
      <c r="CX186" s="1">
        <v>27946221</v>
      </c>
      <c r="CY186" s="1">
        <v>72240002</v>
      </c>
      <c r="CZ186" s="1">
        <v>34214577</v>
      </c>
      <c r="DA186" s="1">
        <v>62319659</v>
      </c>
      <c r="DB186" s="1">
        <v>49559502</v>
      </c>
      <c r="DC186" s="1">
        <v>21809032</v>
      </c>
      <c r="DD186" s="1">
        <v>78229150</v>
      </c>
      <c r="DE186" s="1">
        <v>41144415</v>
      </c>
      <c r="DF186" s="1">
        <v>28103422</v>
      </c>
      <c r="DG186" s="1">
        <v>32218343</v>
      </c>
      <c r="DH186" s="1">
        <v>18564007</v>
      </c>
      <c r="DI186" s="1">
        <v>29445490</v>
      </c>
      <c r="DJ186" s="1">
        <v>47829687</v>
      </c>
      <c r="DK186" s="1">
        <v>33496950</v>
      </c>
      <c r="DL186" s="1">
        <v>13314062</v>
      </c>
      <c r="DM186" s="1">
        <v>10879332</v>
      </c>
      <c r="DN186" s="1">
        <v>91548888</v>
      </c>
      <c r="DO186" s="1">
        <v>916413635</v>
      </c>
      <c r="DP186" s="1">
        <v>13991677</v>
      </c>
      <c r="DQ186" s="1">
        <v>134868591</v>
      </c>
      <c r="DR186" s="1">
        <v>19361862</v>
      </c>
      <c r="DS186" s="1">
        <v>33773442</v>
      </c>
      <c r="DT186" s="1">
        <v>10830864</v>
      </c>
      <c r="DU186" s="1">
        <v>60456297</v>
      </c>
      <c r="DV186" s="1">
        <v>34365540</v>
      </c>
      <c r="DW186" s="1">
        <v>2427645</v>
      </c>
      <c r="DX186" s="1">
        <v>462217596</v>
      </c>
      <c r="DY186" s="1">
        <v>72221809</v>
      </c>
      <c r="DZ186" s="1">
        <v>93292085</v>
      </c>
      <c r="EA186" s="1">
        <v>14607206</v>
      </c>
      <c r="EB186" s="1">
        <v>15015034</v>
      </c>
      <c r="EC186" s="1">
        <v>13797493</v>
      </c>
      <c r="ED186" s="1">
        <v>55024116</v>
      </c>
      <c r="EE186" s="1">
        <v>285693322</v>
      </c>
      <c r="EF186" s="1">
        <v>11880167</v>
      </c>
      <c r="EG186" s="1">
        <v>51085734</v>
      </c>
      <c r="EH186" s="1">
        <v>397870539</v>
      </c>
      <c r="EI186" s="1">
        <v>450887690</v>
      </c>
      <c r="EJ186" s="1">
        <v>23101415</v>
      </c>
      <c r="EK186" s="1">
        <v>185224914</v>
      </c>
      <c r="EL186" s="1">
        <v>184854522</v>
      </c>
      <c r="EM186" s="1">
        <v>17515776</v>
      </c>
      <c r="EN186" s="1">
        <v>209298413</v>
      </c>
      <c r="EO186" s="1">
        <v>26741405</v>
      </c>
      <c r="EP186" s="1">
        <v>3532726</v>
      </c>
      <c r="EQ186" s="1">
        <v>40307755</v>
      </c>
      <c r="ER186" s="1">
        <v>413779425</v>
      </c>
      <c r="ES186" s="1">
        <v>216939471</v>
      </c>
      <c r="ET186" s="1">
        <v>536952383</v>
      </c>
      <c r="EU186" s="1">
        <v>366953254</v>
      </c>
      <c r="EV186" s="1">
        <v>4316899</v>
      </c>
      <c r="EW186" s="1">
        <v>240929750</v>
      </c>
      <c r="EX186" s="1">
        <v>193427777</v>
      </c>
      <c r="EY186" s="1">
        <v>9454928</v>
      </c>
      <c r="EZ186" s="1">
        <v>27628059</v>
      </c>
      <c r="FA186" s="1">
        <v>102621087</v>
      </c>
      <c r="FB186" s="1">
        <v>3882681</v>
      </c>
      <c r="FC186" s="1">
        <v>264834468</v>
      </c>
      <c r="FD186" s="1">
        <v>90184547</v>
      </c>
      <c r="FE186" s="1">
        <v>13881600</v>
      </c>
      <c r="FF186" s="1">
        <v>140999006</v>
      </c>
      <c r="FG186" s="1">
        <v>338304396</v>
      </c>
      <c r="FH186" s="1">
        <v>37523777</v>
      </c>
      <c r="FI186" s="1">
        <v>17460707</v>
      </c>
      <c r="FJ186" s="1">
        <v>109686004</v>
      </c>
      <c r="FK186" s="1">
        <v>404108458</v>
      </c>
      <c r="FL186" s="1">
        <v>0</v>
      </c>
      <c r="FM186" s="1">
        <v>11186911</v>
      </c>
      <c r="FN186" s="1">
        <v>201854708</v>
      </c>
      <c r="FO186" s="1">
        <v>36040543</v>
      </c>
      <c r="FP186" s="1">
        <v>215058402</v>
      </c>
      <c r="FQ186" s="1">
        <v>4696541</v>
      </c>
      <c r="FR186" s="1">
        <v>30448262</v>
      </c>
      <c r="FS186" s="1">
        <v>9943786</v>
      </c>
      <c r="FT186" s="1">
        <v>10682220</v>
      </c>
      <c r="FU186" s="1">
        <v>74574504</v>
      </c>
      <c r="FV186" s="1">
        <v>9693</v>
      </c>
      <c r="FW186" s="1">
        <v>35946722</v>
      </c>
      <c r="FX186" s="1">
        <v>119494785</v>
      </c>
      <c r="FY186" s="1">
        <v>88619733</v>
      </c>
      <c r="FZ186" s="1">
        <v>0</v>
      </c>
      <c r="GA186" s="1">
        <v>144828676</v>
      </c>
      <c r="GB186" s="1">
        <v>13250217120</v>
      </c>
      <c r="GC186" s="1">
        <v>6337961323</v>
      </c>
      <c r="GD186" s="1">
        <v>2345903288</v>
      </c>
      <c r="GE186" s="1">
        <v>2354895613</v>
      </c>
      <c r="GF186" s="1">
        <v>-537193270</v>
      </c>
      <c r="GG186" s="1">
        <v>7225722880</v>
      </c>
      <c r="GH186" s="1">
        <v>1987275840</v>
      </c>
      <c r="GI186" s="1">
        <v>19714565674</v>
      </c>
      <c r="GJ186" s="26">
        <v>32964782794</v>
      </c>
      <c r="GK186" s="1">
        <v>0</v>
      </c>
      <c r="GL186" s="1">
        <v>0</v>
      </c>
      <c r="GM186" s="1">
        <v>0</v>
      </c>
      <c r="GN186" s="1">
        <v>0</v>
      </c>
      <c r="GO186" s="1">
        <v>0</v>
      </c>
      <c r="GP186" s="1">
        <v>0</v>
      </c>
      <c r="GQ186" s="1">
        <v>0</v>
      </c>
      <c r="GR186" s="1">
        <v>0</v>
      </c>
      <c r="GS186" s="1">
        <v>0</v>
      </c>
      <c r="GT186" s="26">
        <v>32964782794</v>
      </c>
      <c r="GU186" s="26">
        <v>32964782794</v>
      </c>
    </row>
    <row r="187" spans="1:203">
      <c r="B187" s="2" t="s">
        <v>400</v>
      </c>
      <c r="C187" s="1" t="s">
        <v>35</v>
      </c>
      <c r="D187" s="1">
        <v>56183212</v>
      </c>
      <c r="E187" s="1">
        <v>8242308</v>
      </c>
      <c r="F187" s="1">
        <v>57833</v>
      </c>
      <c r="G187" s="1">
        <v>14675675</v>
      </c>
      <c r="H187" s="1">
        <v>493152</v>
      </c>
      <c r="I187" s="1">
        <v>857315</v>
      </c>
      <c r="J187" s="1">
        <v>44508234</v>
      </c>
      <c r="K187" s="1">
        <v>42933210</v>
      </c>
      <c r="L187" s="1">
        <v>26659763</v>
      </c>
      <c r="M187" s="1">
        <v>841332</v>
      </c>
      <c r="N187" s="1">
        <v>7646770</v>
      </c>
      <c r="O187" s="1">
        <v>787</v>
      </c>
      <c r="P187" s="1">
        <v>7188</v>
      </c>
      <c r="Q187" s="1">
        <v>359245</v>
      </c>
      <c r="R187" s="1">
        <v>196799</v>
      </c>
      <c r="S187" s="1">
        <v>64504739</v>
      </c>
      <c r="T187" s="1">
        <v>8373176</v>
      </c>
      <c r="U187" s="1">
        <v>12884324</v>
      </c>
      <c r="V187" s="1">
        <v>7698371</v>
      </c>
      <c r="W187" s="1">
        <v>402366</v>
      </c>
      <c r="X187" s="1">
        <v>9325812</v>
      </c>
      <c r="Y187" s="1">
        <v>4513824</v>
      </c>
      <c r="Z187" s="1">
        <v>90384</v>
      </c>
      <c r="AA187" s="1">
        <v>5469604</v>
      </c>
      <c r="AB187" s="1">
        <v>6637469</v>
      </c>
      <c r="AC187" s="1">
        <v>1113272</v>
      </c>
      <c r="AD187" s="1">
        <v>210147</v>
      </c>
      <c r="AE187" s="1">
        <v>18343350</v>
      </c>
      <c r="AF187" s="1">
        <v>2258959</v>
      </c>
      <c r="AG187" s="1">
        <v>2491128</v>
      </c>
      <c r="AH187" s="1">
        <v>79194226</v>
      </c>
      <c r="AI187" s="1">
        <v>3951</v>
      </c>
      <c r="AJ187" s="1">
        <v>3845</v>
      </c>
      <c r="AK187" s="1">
        <v>1241</v>
      </c>
      <c r="AL187" s="1">
        <v>437537</v>
      </c>
      <c r="AM187" s="1">
        <v>10317</v>
      </c>
      <c r="AN187" s="1">
        <v>113795</v>
      </c>
      <c r="AO187" s="1">
        <v>649954</v>
      </c>
      <c r="AP187" s="1">
        <v>4027147</v>
      </c>
      <c r="AQ187" s="1">
        <v>9730312</v>
      </c>
      <c r="AR187" s="1">
        <v>2186817</v>
      </c>
      <c r="AS187" s="1">
        <v>34430286</v>
      </c>
      <c r="AT187" s="1">
        <v>6592255</v>
      </c>
      <c r="AU187" s="1">
        <v>7800311</v>
      </c>
      <c r="AV187" s="1">
        <v>8868218</v>
      </c>
      <c r="AW187" s="1">
        <v>12870343</v>
      </c>
      <c r="AX187" s="1">
        <v>2090485</v>
      </c>
      <c r="AY187" s="1">
        <v>924536</v>
      </c>
      <c r="AZ187" s="1">
        <v>24969903</v>
      </c>
      <c r="BA187" s="1">
        <v>8669632</v>
      </c>
      <c r="BB187" s="1">
        <v>19340</v>
      </c>
      <c r="BC187" s="1">
        <v>1656744</v>
      </c>
      <c r="BD187" s="1">
        <v>4241269</v>
      </c>
      <c r="BE187" s="1">
        <v>3447357</v>
      </c>
      <c r="BF187" s="1">
        <v>14494308</v>
      </c>
      <c r="BG187" s="1">
        <v>1317020</v>
      </c>
      <c r="BH187" s="1">
        <v>3546418</v>
      </c>
      <c r="BI187" s="1">
        <v>1611877</v>
      </c>
      <c r="BJ187" s="1">
        <v>3345696</v>
      </c>
      <c r="BK187" s="1">
        <v>8990674</v>
      </c>
      <c r="BL187" s="1">
        <v>2114782</v>
      </c>
      <c r="BM187" s="1">
        <v>2258196</v>
      </c>
      <c r="BN187" s="1">
        <v>21433112</v>
      </c>
      <c r="BO187" s="1">
        <v>10746420</v>
      </c>
      <c r="BP187" s="1">
        <v>741071</v>
      </c>
      <c r="BQ187" s="1">
        <v>4818885</v>
      </c>
      <c r="BR187" s="1">
        <v>9790486</v>
      </c>
      <c r="BS187" s="1">
        <v>18602017</v>
      </c>
      <c r="BT187" s="1">
        <v>626190</v>
      </c>
      <c r="BU187" s="1">
        <v>7648923</v>
      </c>
      <c r="BV187" s="1">
        <v>5539227</v>
      </c>
      <c r="BW187" s="1">
        <v>26707465</v>
      </c>
      <c r="BX187" s="1">
        <v>672829</v>
      </c>
      <c r="BY187" s="1">
        <v>1248844</v>
      </c>
      <c r="BZ187" s="1">
        <v>1280280</v>
      </c>
      <c r="CA187" s="1">
        <v>2776767</v>
      </c>
      <c r="CB187" s="1">
        <v>5915251</v>
      </c>
      <c r="CC187" s="1">
        <v>6496071</v>
      </c>
      <c r="CD187" s="1">
        <v>7266914</v>
      </c>
      <c r="CE187" s="1">
        <v>10927228</v>
      </c>
      <c r="CF187" s="1">
        <v>7863518</v>
      </c>
      <c r="CG187" s="1">
        <v>4456378</v>
      </c>
      <c r="CH187" s="1">
        <v>11004675</v>
      </c>
      <c r="CI187" s="1">
        <v>20402234</v>
      </c>
      <c r="CJ187" s="1">
        <v>3892037</v>
      </c>
      <c r="CK187" s="1">
        <v>48187949</v>
      </c>
      <c r="CL187" s="1">
        <v>5466792</v>
      </c>
      <c r="CM187" s="1">
        <v>13085136</v>
      </c>
      <c r="CN187" s="1">
        <v>7424445</v>
      </c>
      <c r="CO187" s="1">
        <v>2675096</v>
      </c>
      <c r="CP187" s="1">
        <v>44674</v>
      </c>
      <c r="CQ187" s="1">
        <v>5205006</v>
      </c>
      <c r="CR187" s="1">
        <v>12879361</v>
      </c>
      <c r="CS187" s="1">
        <v>6675359</v>
      </c>
      <c r="CT187" s="1">
        <v>6139337</v>
      </c>
      <c r="CU187" s="1">
        <v>9573265</v>
      </c>
      <c r="CV187" s="1">
        <v>7159929</v>
      </c>
      <c r="CW187" s="1">
        <v>30555145</v>
      </c>
      <c r="CX187" s="1">
        <v>5748183</v>
      </c>
      <c r="CY187" s="1">
        <v>11383128</v>
      </c>
      <c r="CZ187" s="1">
        <v>4687176</v>
      </c>
      <c r="DA187" s="1">
        <v>10081827</v>
      </c>
      <c r="DB187" s="1">
        <v>8313724</v>
      </c>
      <c r="DC187" s="1">
        <v>3141419</v>
      </c>
      <c r="DD187" s="1">
        <v>3161813</v>
      </c>
      <c r="DE187" s="1">
        <v>10121584</v>
      </c>
      <c r="DF187" s="1">
        <v>9782679</v>
      </c>
      <c r="DG187" s="1">
        <v>7297024</v>
      </c>
      <c r="DH187" s="1">
        <v>3413822</v>
      </c>
      <c r="DI187" s="1">
        <v>8217904</v>
      </c>
      <c r="DJ187" s="1">
        <v>14378741</v>
      </c>
      <c r="DK187" s="1">
        <v>10110237</v>
      </c>
      <c r="DL187" s="1">
        <v>4011291</v>
      </c>
      <c r="DM187" s="1">
        <v>1950777</v>
      </c>
      <c r="DN187" s="1">
        <v>23240550</v>
      </c>
      <c r="DO187" s="1">
        <v>74169575</v>
      </c>
      <c r="DP187" s="1">
        <v>2479314</v>
      </c>
      <c r="DQ187" s="1">
        <v>26029107</v>
      </c>
      <c r="DR187" s="1">
        <v>4913861</v>
      </c>
      <c r="DS187" s="1">
        <v>8290914</v>
      </c>
      <c r="DT187" s="1">
        <v>1130307</v>
      </c>
      <c r="DU187" s="1">
        <v>11593799</v>
      </c>
      <c r="DV187" s="1">
        <v>14249445</v>
      </c>
      <c r="DW187" s="1">
        <v>648376</v>
      </c>
      <c r="DX187" s="1">
        <v>75143146</v>
      </c>
      <c r="DY187" s="1">
        <v>6371369</v>
      </c>
      <c r="DZ187" s="1">
        <v>37688847</v>
      </c>
      <c r="EA187" s="1">
        <v>2986238</v>
      </c>
      <c r="EB187" s="1">
        <v>3724271</v>
      </c>
      <c r="EC187" s="1">
        <v>3817282</v>
      </c>
      <c r="ED187" s="1">
        <v>19258521</v>
      </c>
      <c r="EE187" s="1">
        <v>57192312</v>
      </c>
      <c r="EF187" s="1">
        <v>2251373</v>
      </c>
      <c r="EG187" s="1">
        <v>10392168</v>
      </c>
      <c r="EH187" s="1">
        <v>160113584</v>
      </c>
      <c r="EI187" s="1">
        <v>28761635</v>
      </c>
      <c r="EJ187" s="1">
        <v>17979872</v>
      </c>
      <c r="EK187" s="1">
        <v>22667268</v>
      </c>
      <c r="EL187" s="1">
        <v>18436547</v>
      </c>
      <c r="EM187" s="1">
        <v>3661490</v>
      </c>
      <c r="EN187" s="1">
        <v>32519226</v>
      </c>
      <c r="EO187" s="1">
        <v>2929354</v>
      </c>
      <c r="EP187" s="1">
        <v>940618</v>
      </c>
      <c r="EQ187" s="1">
        <v>11296350</v>
      </c>
      <c r="ER187" s="1">
        <v>352274535</v>
      </c>
      <c r="ES187" s="1">
        <v>241195682</v>
      </c>
      <c r="ET187" s="1">
        <v>80497466</v>
      </c>
      <c r="EU187" s="1">
        <v>89511867</v>
      </c>
      <c r="EV187" s="1">
        <v>7314089</v>
      </c>
      <c r="EW187" s="1">
        <v>48544705</v>
      </c>
      <c r="EX187" s="1">
        <v>22456537</v>
      </c>
      <c r="EY187" s="1">
        <v>7559096</v>
      </c>
      <c r="EZ187" s="1">
        <v>5568114</v>
      </c>
      <c r="FA187" s="1">
        <v>39864651</v>
      </c>
      <c r="FB187" s="1">
        <v>3595118</v>
      </c>
      <c r="FC187" s="1">
        <v>36921714</v>
      </c>
      <c r="FD187" s="1">
        <v>28633037</v>
      </c>
      <c r="FE187" s="1">
        <v>4540491</v>
      </c>
      <c r="FF187" s="1">
        <v>65940021</v>
      </c>
      <c r="FG187" s="1">
        <v>274552449</v>
      </c>
      <c r="FH187" s="1">
        <v>42555926</v>
      </c>
      <c r="FI187" s="1">
        <v>29242669</v>
      </c>
      <c r="FJ187" s="1">
        <v>48705085</v>
      </c>
      <c r="FK187" s="1">
        <v>117937719</v>
      </c>
      <c r="FL187" s="1">
        <v>626484092</v>
      </c>
      <c r="FM187" s="1">
        <v>16540711</v>
      </c>
      <c r="FN187" s="1">
        <v>456536857</v>
      </c>
      <c r="FO187" s="1">
        <v>46683291</v>
      </c>
      <c r="FP187" s="1">
        <v>164857168</v>
      </c>
      <c r="FQ187" s="1">
        <v>4794287</v>
      </c>
      <c r="FR187" s="1">
        <v>46936580</v>
      </c>
      <c r="FS187" s="1">
        <v>1795928</v>
      </c>
      <c r="FT187" s="1">
        <v>1090596</v>
      </c>
      <c r="FU187" s="1">
        <v>20400703</v>
      </c>
      <c r="FV187" s="1">
        <v>16613</v>
      </c>
      <c r="FW187" s="1">
        <v>22011399</v>
      </c>
      <c r="FX187" s="1">
        <v>29160108</v>
      </c>
      <c r="FY187" s="1">
        <v>58564240</v>
      </c>
      <c r="FZ187" s="1">
        <v>0</v>
      </c>
      <c r="GA187" s="1">
        <v>14011399</v>
      </c>
      <c r="GB187" s="1">
        <v>4802499847</v>
      </c>
      <c r="GC187" s="1">
        <v>0</v>
      </c>
      <c r="GD187" s="1">
        <v>0</v>
      </c>
      <c r="GE187" s="1">
        <v>0</v>
      </c>
      <c r="GF187" s="1">
        <v>0</v>
      </c>
      <c r="GG187" s="1">
        <v>0</v>
      </c>
      <c r="GH187" s="1">
        <v>0</v>
      </c>
      <c r="GI187" s="1">
        <v>0</v>
      </c>
      <c r="GJ187" s="1">
        <v>4802499847</v>
      </c>
      <c r="GK187" s="1">
        <v>0</v>
      </c>
      <c r="GL187" s="1">
        <v>0</v>
      </c>
      <c r="GM187" s="1">
        <v>0</v>
      </c>
      <c r="GN187" s="1">
        <v>0</v>
      </c>
      <c r="GO187" s="1">
        <v>0</v>
      </c>
      <c r="GP187" s="1">
        <v>0</v>
      </c>
      <c r="GQ187" s="1">
        <v>0</v>
      </c>
      <c r="GR187" s="1">
        <v>0</v>
      </c>
      <c r="GS187" s="1">
        <v>0</v>
      </c>
      <c r="GT187" s="1">
        <v>4802499847</v>
      </c>
      <c r="GU187" s="1">
        <v>4802499847</v>
      </c>
    </row>
    <row r="188" spans="1:203">
      <c r="B188" s="2" t="s">
        <v>401</v>
      </c>
      <c r="C188" s="1" t="s">
        <v>36</v>
      </c>
      <c r="D188" s="1">
        <v>149723196</v>
      </c>
      <c r="E188" s="1">
        <v>9321306</v>
      </c>
      <c r="F188" s="1">
        <v>70070</v>
      </c>
      <c r="G188" s="1">
        <v>25387461</v>
      </c>
      <c r="H188" s="1">
        <v>989948</v>
      </c>
      <c r="I188" s="1">
        <v>2113987</v>
      </c>
      <c r="J188" s="1">
        <v>84649350</v>
      </c>
      <c r="K188" s="1">
        <v>91513301</v>
      </c>
      <c r="L188" s="1">
        <v>34868677</v>
      </c>
      <c r="M188" s="1">
        <v>2188005</v>
      </c>
      <c r="N188" s="1">
        <v>18032365</v>
      </c>
      <c r="O188" s="1">
        <v>2369</v>
      </c>
      <c r="P188" s="1">
        <v>17803</v>
      </c>
      <c r="Q188" s="1">
        <v>1014424</v>
      </c>
      <c r="R188" s="1">
        <v>341653</v>
      </c>
      <c r="S188" s="1">
        <v>84004136</v>
      </c>
      <c r="T188" s="1">
        <v>17964088</v>
      </c>
      <c r="U188" s="1">
        <v>42786424</v>
      </c>
      <c r="V188" s="1">
        <v>21045913</v>
      </c>
      <c r="W188" s="1">
        <v>1191218</v>
      </c>
      <c r="X188" s="1">
        <v>29032420</v>
      </c>
      <c r="Y188" s="1">
        <v>12400536</v>
      </c>
      <c r="Z188" s="1">
        <v>1978535</v>
      </c>
      <c r="AA188" s="1">
        <v>13567850</v>
      </c>
      <c r="AB188" s="1">
        <v>2058329</v>
      </c>
      <c r="AC188" s="1">
        <v>5009904</v>
      </c>
      <c r="AD188" s="1">
        <v>746786</v>
      </c>
      <c r="AE188" s="1">
        <v>48619566</v>
      </c>
      <c r="AF188" s="1">
        <v>14674212</v>
      </c>
      <c r="AG188" s="1">
        <v>5733087</v>
      </c>
      <c r="AH188" s="1">
        <v>94377763</v>
      </c>
      <c r="AI188" s="1">
        <v>5994</v>
      </c>
      <c r="AJ188" s="1">
        <v>7188</v>
      </c>
      <c r="AK188" s="1">
        <v>758</v>
      </c>
      <c r="AL188" s="1">
        <v>929524</v>
      </c>
      <c r="AM188" s="1">
        <v>38900</v>
      </c>
      <c r="AN188" s="1">
        <v>224567</v>
      </c>
      <c r="AO188" s="1">
        <v>2706899</v>
      </c>
      <c r="AP188" s="1">
        <v>8204370</v>
      </c>
      <c r="AQ188" s="1">
        <v>14204360</v>
      </c>
      <c r="AR188" s="1">
        <v>6934065</v>
      </c>
      <c r="AS188" s="1">
        <v>86797775</v>
      </c>
      <c r="AT188" s="1">
        <v>7235501</v>
      </c>
      <c r="AU188" s="1">
        <v>12534609</v>
      </c>
      <c r="AV188" s="1">
        <v>12202420</v>
      </c>
      <c r="AW188" s="1">
        <v>13522442</v>
      </c>
      <c r="AX188" s="1">
        <v>4551452</v>
      </c>
      <c r="AY188" s="1">
        <v>1018154</v>
      </c>
      <c r="AZ188" s="1">
        <v>21076553</v>
      </c>
      <c r="BA188" s="1">
        <v>11098643</v>
      </c>
      <c r="BB188" s="1">
        <v>23491</v>
      </c>
      <c r="BC188" s="1">
        <v>1422375</v>
      </c>
      <c r="BD188" s="1">
        <v>6427500</v>
      </c>
      <c r="BE188" s="1">
        <v>3109948</v>
      </c>
      <c r="BF188" s="1">
        <v>24043460</v>
      </c>
      <c r="BG188" s="1">
        <v>1356861</v>
      </c>
      <c r="BH188" s="1">
        <v>8480670</v>
      </c>
      <c r="BI188" s="1">
        <v>2746183</v>
      </c>
      <c r="BJ188" s="1">
        <v>2949249</v>
      </c>
      <c r="BK188" s="1">
        <v>11388017</v>
      </c>
      <c r="BL188" s="1">
        <v>5058509</v>
      </c>
      <c r="BM188" s="1">
        <v>7377511</v>
      </c>
      <c r="BN188" s="1">
        <v>41969467</v>
      </c>
      <c r="BO188" s="1">
        <v>19566140</v>
      </c>
      <c r="BP188" s="1">
        <v>373748</v>
      </c>
      <c r="BQ188" s="1">
        <v>10181381</v>
      </c>
      <c r="BR188" s="1">
        <v>18008579</v>
      </c>
      <c r="BS188" s="1">
        <v>18475006</v>
      </c>
      <c r="BT188" s="1">
        <v>1112115</v>
      </c>
      <c r="BU188" s="1">
        <v>9573213</v>
      </c>
      <c r="BV188" s="1">
        <v>5417463</v>
      </c>
      <c r="BW188" s="1">
        <v>33114264</v>
      </c>
      <c r="BX188" s="1">
        <v>1141177</v>
      </c>
      <c r="BY188" s="1">
        <v>1179519</v>
      </c>
      <c r="BZ188" s="1">
        <v>1217951</v>
      </c>
      <c r="CA188" s="1">
        <v>3653653</v>
      </c>
      <c r="CB188" s="1">
        <v>4518394</v>
      </c>
      <c r="CC188" s="1">
        <v>6981707</v>
      </c>
      <c r="CD188" s="1">
        <v>6934013</v>
      </c>
      <c r="CE188" s="1">
        <v>11589582</v>
      </c>
      <c r="CF188" s="1">
        <v>16641626</v>
      </c>
      <c r="CG188" s="1">
        <v>6102800</v>
      </c>
      <c r="CH188" s="1">
        <v>11715832</v>
      </c>
      <c r="CI188" s="1">
        <v>31021171</v>
      </c>
      <c r="CJ188" s="1">
        <v>4713857</v>
      </c>
      <c r="CK188" s="1">
        <v>56592256</v>
      </c>
      <c r="CL188" s="1">
        <v>14860185</v>
      </c>
      <c r="CM188" s="1">
        <v>19281623</v>
      </c>
      <c r="CN188" s="1">
        <v>8449518</v>
      </c>
      <c r="CO188" s="1">
        <v>2983274</v>
      </c>
      <c r="CP188" s="1">
        <v>98768</v>
      </c>
      <c r="CQ188" s="1">
        <v>10886144</v>
      </c>
      <c r="CR188" s="1">
        <v>16358745</v>
      </c>
      <c r="CS188" s="1">
        <v>8475483</v>
      </c>
      <c r="CT188" s="1">
        <v>12909143</v>
      </c>
      <c r="CU188" s="1">
        <v>15300027</v>
      </c>
      <c r="CV188" s="1">
        <v>6219144</v>
      </c>
      <c r="CW188" s="1">
        <v>38356140</v>
      </c>
      <c r="CX188" s="1">
        <v>5430684</v>
      </c>
      <c r="CY188" s="1">
        <v>15601128</v>
      </c>
      <c r="CZ188" s="1">
        <v>6116468</v>
      </c>
      <c r="DA188" s="1">
        <v>26166206</v>
      </c>
      <c r="DB188" s="1">
        <v>8423177</v>
      </c>
      <c r="DC188" s="1">
        <v>3432354</v>
      </c>
      <c r="DD188" s="1">
        <v>5483529</v>
      </c>
      <c r="DE188" s="1">
        <v>11152661</v>
      </c>
      <c r="DF188" s="1">
        <v>13589525</v>
      </c>
      <c r="DG188" s="1">
        <v>9132907</v>
      </c>
      <c r="DH188" s="1">
        <v>3738860</v>
      </c>
      <c r="DI188" s="1">
        <v>21860907</v>
      </c>
      <c r="DJ188" s="1">
        <v>22494575</v>
      </c>
      <c r="DK188" s="1">
        <v>15572913</v>
      </c>
      <c r="DL188" s="1">
        <v>3198903</v>
      </c>
      <c r="DM188" s="1">
        <v>2473935</v>
      </c>
      <c r="DN188" s="1">
        <v>29130333</v>
      </c>
      <c r="DO188" s="1">
        <v>188587914</v>
      </c>
      <c r="DP188" s="1">
        <v>3689541</v>
      </c>
      <c r="DQ188" s="1">
        <v>30396294</v>
      </c>
      <c r="DR188" s="1">
        <v>3722455</v>
      </c>
      <c r="DS188" s="1">
        <v>18820669</v>
      </c>
      <c r="DT188" s="1">
        <v>2061182</v>
      </c>
      <c r="DU188" s="1">
        <v>24865238</v>
      </c>
      <c r="DV188" s="1">
        <v>10796250</v>
      </c>
      <c r="DW188" s="1">
        <v>158101</v>
      </c>
      <c r="DX188" s="1">
        <v>125016662</v>
      </c>
      <c r="DY188" s="1">
        <v>12832778</v>
      </c>
      <c r="DZ188" s="1">
        <v>45302419</v>
      </c>
      <c r="EA188" s="1">
        <v>3110789</v>
      </c>
      <c r="EB188" s="1">
        <v>6016682</v>
      </c>
      <c r="EC188" s="1">
        <v>6934911</v>
      </c>
      <c r="ED188" s="1">
        <v>15968783</v>
      </c>
      <c r="EE188" s="1">
        <v>54018713</v>
      </c>
      <c r="EF188" s="1">
        <v>1473179</v>
      </c>
      <c r="EG188" s="1">
        <v>15557847</v>
      </c>
      <c r="EH188" s="1">
        <v>116968883</v>
      </c>
      <c r="EI188" s="1">
        <v>64132565</v>
      </c>
      <c r="EJ188" s="1">
        <v>15704861</v>
      </c>
      <c r="EK188" s="1">
        <v>20557671</v>
      </c>
      <c r="EL188" s="1">
        <v>26544043</v>
      </c>
      <c r="EM188" s="1">
        <v>6299496</v>
      </c>
      <c r="EN188" s="1">
        <v>41607845</v>
      </c>
      <c r="EO188" s="1">
        <v>4486354</v>
      </c>
      <c r="EP188" s="1">
        <v>1148485</v>
      </c>
      <c r="EQ188" s="1">
        <v>18513480</v>
      </c>
      <c r="ER188" s="1">
        <v>830168361</v>
      </c>
      <c r="ES188" s="1">
        <v>815240324</v>
      </c>
      <c r="ET188" s="1">
        <v>121584209</v>
      </c>
      <c r="EU188" s="1">
        <v>98454568</v>
      </c>
      <c r="EV188" s="1">
        <v>-1126899</v>
      </c>
      <c r="EW188" s="1">
        <v>29527317</v>
      </c>
      <c r="EX188" s="1">
        <v>31531830</v>
      </c>
      <c r="EY188" s="1">
        <v>14267236</v>
      </c>
      <c r="EZ188" s="1">
        <v>3789134</v>
      </c>
      <c r="FA188" s="1">
        <v>47622066</v>
      </c>
      <c r="FB188" s="1">
        <v>4120251</v>
      </c>
      <c r="FC188" s="1">
        <v>24597249</v>
      </c>
      <c r="FD188" s="1">
        <v>43903743</v>
      </c>
      <c r="FE188" s="1">
        <v>10049456</v>
      </c>
      <c r="FF188" s="1">
        <v>98832980</v>
      </c>
      <c r="FG188" s="1">
        <v>322791508</v>
      </c>
      <c r="FH188" s="1">
        <v>79559139</v>
      </c>
      <c r="FI188" s="1">
        <v>16057342</v>
      </c>
      <c r="FJ188" s="1">
        <v>131544737</v>
      </c>
      <c r="FK188" s="1">
        <v>122377495</v>
      </c>
      <c r="FL188" s="1">
        <v>0</v>
      </c>
      <c r="FM188" s="1">
        <v>3198814</v>
      </c>
      <c r="FN188" s="1">
        <v>62038943</v>
      </c>
      <c r="FO188" s="1">
        <v>14183610</v>
      </c>
      <c r="FP188" s="1">
        <v>46697156</v>
      </c>
      <c r="FQ188" s="1">
        <v>2134505</v>
      </c>
      <c r="FR188" s="1">
        <v>22680589</v>
      </c>
      <c r="FS188" s="1">
        <v>1657841</v>
      </c>
      <c r="FT188" s="1">
        <v>1080260</v>
      </c>
      <c r="FU188" s="1">
        <v>21374470</v>
      </c>
      <c r="FV188" s="1">
        <v>2957</v>
      </c>
      <c r="FW188" s="1">
        <v>39971794</v>
      </c>
      <c r="FX188" s="1">
        <v>26977882</v>
      </c>
      <c r="FY188" s="1">
        <v>36895317</v>
      </c>
      <c r="FZ188" s="1">
        <v>0</v>
      </c>
      <c r="GA188" s="1">
        <v>23505743</v>
      </c>
      <c r="GB188" s="1">
        <v>5804660820</v>
      </c>
      <c r="GC188" s="1">
        <v>0</v>
      </c>
      <c r="GD188" s="1">
        <v>0</v>
      </c>
      <c r="GE188" s="1">
        <v>0</v>
      </c>
      <c r="GF188" s="1">
        <v>0</v>
      </c>
      <c r="GG188" s="1">
        <v>0</v>
      </c>
      <c r="GH188" s="1">
        <v>0</v>
      </c>
      <c r="GI188" s="1">
        <v>0</v>
      </c>
      <c r="GJ188" s="1">
        <v>5804660820</v>
      </c>
      <c r="GK188" s="1">
        <v>0</v>
      </c>
      <c r="GL188" s="1">
        <v>0</v>
      </c>
      <c r="GM188" s="1">
        <v>0</v>
      </c>
      <c r="GN188" s="1">
        <v>0</v>
      </c>
      <c r="GO188" s="1">
        <v>0</v>
      </c>
      <c r="GP188" s="1">
        <v>0</v>
      </c>
      <c r="GQ188" s="1">
        <v>0</v>
      </c>
      <c r="GR188" s="1">
        <v>0</v>
      </c>
      <c r="GS188" s="1">
        <v>0</v>
      </c>
      <c r="GT188" s="1">
        <v>5804660820</v>
      </c>
      <c r="GU188" s="1">
        <v>5804660820</v>
      </c>
    </row>
    <row r="189" spans="1:203">
      <c r="B189" s="2" t="s">
        <v>402</v>
      </c>
      <c r="C189" s="1" t="s">
        <v>37</v>
      </c>
      <c r="D189" s="1">
        <v>9648635</v>
      </c>
      <c r="E189" s="1">
        <v>1017126</v>
      </c>
      <c r="F189" s="1">
        <v>1261</v>
      </c>
      <c r="G189" s="1">
        <v>1624816</v>
      </c>
      <c r="H189" s="1">
        <v>39734</v>
      </c>
      <c r="I189" s="1">
        <v>35891</v>
      </c>
      <c r="J189" s="1">
        <v>5630091</v>
      </c>
      <c r="K189" s="1">
        <v>9525092</v>
      </c>
      <c r="L189" s="1">
        <v>1635864</v>
      </c>
      <c r="M189" s="1">
        <v>67254</v>
      </c>
      <c r="N189" s="1">
        <v>752348</v>
      </c>
      <c r="O189" s="1">
        <v>85</v>
      </c>
      <c r="P189" s="1">
        <v>198</v>
      </c>
      <c r="Q189" s="1">
        <v>10238</v>
      </c>
      <c r="R189" s="1">
        <v>19019</v>
      </c>
      <c r="S189" s="1">
        <v>4369757</v>
      </c>
      <c r="T189" s="1">
        <v>990644</v>
      </c>
      <c r="U189" s="1">
        <v>2499804</v>
      </c>
      <c r="V189" s="1">
        <v>904392</v>
      </c>
      <c r="W189" s="1">
        <v>63289</v>
      </c>
      <c r="X189" s="1">
        <v>2534864</v>
      </c>
      <c r="Y189" s="1">
        <v>813031</v>
      </c>
      <c r="Z189" s="1">
        <v>16966</v>
      </c>
      <c r="AA189" s="1">
        <v>2763042</v>
      </c>
      <c r="AB189" s="1">
        <v>356288</v>
      </c>
      <c r="AC189" s="1">
        <v>253049</v>
      </c>
      <c r="AD189" s="1">
        <v>95420</v>
      </c>
      <c r="AE189" s="1">
        <v>10919745</v>
      </c>
      <c r="AF189" s="1">
        <v>799650</v>
      </c>
      <c r="AG189" s="1">
        <v>477920</v>
      </c>
      <c r="AH189" s="1">
        <v>62518875</v>
      </c>
      <c r="AI189" s="1">
        <v>2047</v>
      </c>
      <c r="AJ189" s="1">
        <v>1620</v>
      </c>
      <c r="AK189" s="1">
        <v>496</v>
      </c>
      <c r="AL189" s="1">
        <v>109931</v>
      </c>
      <c r="AM189" s="1">
        <v>4999</v>
      </c>
      <c r="AN189" s="1">
        <v>31673</v>
      </c>
      <c r="AO189" s="1">
        <v>61611</v>
      </c>
      <c r="AP189" s="1">
        <v>1516206</v>
      </c>
      <c r="AQ189" s="1">
        <v>3280887</v>
      </c>
      <c r="AR189" s="1">
        <v>859829</v>
      </c>
      <c r="AS189" s="1">
        <v>8905213</v>
      </c>
      <c r="AT189" s="1">
        <v>2474313</v>
      </c>
      <c r="AU189" s="1">
        <v>5502716</v>
      </c>
      <c r="AV189" s="1">
        <v>3874011</v>
      </c>
      <c r="AW189" s="1">
        <v>5585776</v>
      </c>
      <c r="AX189" s="1">
        <v>1015503</v>
      </c>
      <c r="AY189" s="1">
        <v>271609</v>
      </c>
      <c r="AZ189" s="1">
        <v>7973321</v>
      </c>
      <c r="BA189" s="1">
        <v>2463368</v>
      </c>
      <c r="BB189" s="1">
        <v>2867</v>
      </c>
      <c r="BC189" s="1">
        <v>957586</v>
      </c>
      <c r="BD189" s="1">
        <v>2641722</v>
      </c>
      <c r="BE189" s="1">
        <v>1189341</v>
      </c>
      <c r="BF189" s="1">
        <v>10879041</v>
      </c>
      <c r="BG189" s="1">
        <v>658359</v>
      </c>
      <c r="BH189" s="1">
        <v>1918475</v>
      </c>
      <c r="BI189" s="1">
        <v>699386</v>
      </c>
      <c r="BJ189" s="1">
        <v>1371796</v>
      </c>
      <c r="BK189" s="1">
        <v>4404140</v>
      </c>
      <c r="BL189" s="1">
        <v>906673</v>
      </c>
      <c r="BM189" s="1">
        <v>2399932</v>
      </c>
      <c r="BN189" s="1">
        <v>11882012</v>
      </c>
      <c r="BO189" s="1">
        <v>7433444</v>
      </c>
      <c r="BP189" s="1">
        <v>77933</v>
      </c>
      <c r="BQ189" s="1">
        <v>1821913</v>
      </c>
      <c r="BR189" s="1">
        <v>8526271</v>
      </c>
      <c r="BS189" s="1">
        <v>9285783</v>
      </c>
      <c r="BT189" s="1">
        <v>194618</v>
      </c>
      <c r="BU189" s="1">
        <v>3017158</v>
      </c>
      <c r="BV189" s="1">
        <v>1744202</v>
      </c>
      <c r="BW189" s="1">
        <v>9265475</v>
      </c>
      <c r="BX189" s="1">
        <v>401343</v>
      </c>
      <c r="BY189" s="1">
        <v>230957</v>
      </c>
      <c r="BZ189" s="1">
        <v>821310</v>
      </c>
      <c r="CA189" s="1">
        <v>1065307</v>
      </c>
      <c r="CB189" s="1">
        <v>2181575</v>
      </c>
      <c r="CC189" s="1">
        <v>3335742</v>
      </c>
      <c r="CD189" s="1">
        <v>2471715</v>
      </c>
      <c r="CE189" s="1">
        <v>2830031</v>
      </c>
      <c r="CF189" s="1">
        <v>5132330</v>
      </c>
      <c r="CG189" s="1">
        <v>2508796</v>
      </c>
      <c r="CH189" s="1">
        <v>4865639</v>
      </c>
      <c r="CI189" s="1">
        <v>16837252</v>
      </c>
      <c r="CJ189" s="1">
        <v>1344930</v>
      </c>
      <c r="CK189" s="1">
        <v>15959238</v>
      </c>
      <c r="CL189" s="1">
        <v>3316645</v>
      </c>
      <c r="CM189" s="1">
        <v>3188792</v>
      </c>
      <c r="CN189" s="1">
        <v>3430022</v>
      </c>
      <c r="CO189" s="1">
        <v>1599233</v>
      </c>
      <c r="CP189" s="1">
        <v>17198</v>
      </c>
      <c r="CQ189" s="1">
        <v>1947221</v>
      </c>
      <c r="CR189" s="1">
        <v>24229420</v>
      </c>
      <c r="CS189" s="1">
        <v>3103192</v>
      </c>
      <c r="CT189" s="1">
        <v>3800918</v>
      </c>
      <c r="CU189" s="1">
        <v>7680891</v>
      </c>
      <c r="CV189" s="1">
        <v>2656163</v>
      </c>
      <c r="CW189" s="1">
        <v>20037432</v>
      </c>
      <c r="CX189" s="1">
        <v>3643963</v>
      </c>
      <c r="CY189" s="1">
        <v>8205155</v>
      </c>
      <c r="CZ189" s="1">
        <v>2372266</v>
      </c>
      <c r="DA189" s="1">
        <v>8208715</v>
      </c>
      <c r="DB189" s="1">
        <v>3456135</v>
      </c>
      <c r="DC189" s="1">
        <v>2713289</v>
      </c>
      <c r="DD189" s="1">
        <v>1014169</v>
      </c>
      <c r="DE189" s="1">
        <v>3961141</v>
      </c>
      <c r="DF189" s="1">
        <v>3581759</v>
      </c>
      <c r="DG189" s="1">
        <v>2683550</v>
      </c>
      <c r="DH189" s="1">
        <v>863483</v>
      </c>
      <c r="DI189" s="1">
        <v>2627745</v>
      </c>
      <c r="DJ189" s="1">
        <v>5818278</v>
      </c>
      <c r="DK189" s="1">
        <v>4267333</v>
      </c>
      <c r="DL189" s="1">
        <v>1304937</v>
      </c>
      <c r="DM189" s="1">
        <v>1242698</v>
      </c>
      <c r="DN189" s="1">
        <v>18101744</v>
      </c>
      <c r="DO189" s="1">
        <v>55098124</v>
      </c>
      <c r="DP189" s="1">
        <v>1533658</v>
      </c>
      <c r="DQ189" s="1">
        <v>23727473</v>
      </c>
      <c r="DR189" s="1">
        <v>1083142</v>
      </c>
      <c r="DS189" s="1">
        <v>4900403</v>
      </c>
      <c r="DT189" s="1">
        <v>969493</v>
      </c>
      <c r="DU189" s="1">
        <v>9559918</v>
      </c>
      <c r="DV189" s="1">
        <v>3321073</v>
      </c>
      <c r="DW189" s="1">
        <v>170747</v>
      </c>
      <c r="DX189" s="1">
        <v>52238734</v>
      </c>
      <c r="DY189" s="1">
        <v>3619062</v>
      </c>
      <c r="DZ189" s="1">
        <v>14666402</v>
      </c>
      <c r="EA189" s="1">
        <v>1154229</v>
      </c>
      <c r="EB189" s="1">
        <v>1906324</v>
      </c>
      <c r="EC189" s="1">
        <v>2533088</v>
      </c>
      <c r="ED189" s="1">
        <v>8973776</v>
      </c>
      <c r="EE189" s="1">
        <v>15471408</v>
      </c>
      <c r="EF189" s="1">
        <v>718580</v>
      </c>
      <c r="EG189" s="1">
        <v>3675779</v>
      </c>
      <c r="EH189" s="1">
        <v>116567298</v>
      </c>
      <c r="EI189" s="1">
        <v>48838820</v>
      </c>
      <c r="EJ189" s="1">
        <v>11962796</v>
      </c>
      <c r="EK189" s="1">
        <v>15558558</v>
      </c>
      <c r="EL189" s="1">
        <v>13371500</v>
      </c>
      <c r="EM189" s="1">
        <v>2026226</v>
      </c>
      <c r="EN189" s="1">
        <v>21975064</v>
      </c>
      <c r="EO189" s="1">
        <v>1773649</v>
      </c>
      <c r="EP189" s="1">
        <v>297704</v>
      </c>
      <c r="EQ189" s="1">
        <v>7905799</v>
      </c>
      <c r="ER189" s="1">
        <v>132335229</v>
      </c>
      <c r="ES189" s="1">
        <v>99073496</v>
      </c>
      <c r="ET189" s="1">
        <v>32247347</v>
      </c>
      <c r="EU189" s="1">
        <v>51229167</v>
      </c>
      <c r="EV189" s="1">
        <v>1840521</v>
      </c>
      <c r="EW189" s="1">
        <v>19725891</v>
      </c>
      <c r="EX189" s="1">
        <v>12324703</v>
      </c>
      <c r="EY189" s="1">
        <v>7827181</v>
      </c>
      <c r="EZ189" s="1">
        <v>2678354</v>
      </c>
      <c r="FA189" s="1">
        <v>18742946</v>
      </c>
      <c r="FB189" s="1">
        <v>2337152</v>
      </c>
      <c r="FC189" s="1">
        <v>19523750</v>
      </c>
      <c r="FD189" s="1">
        <v>6755650</v>
      </c>
      <c r="FE189" s="1">
        <v>4201443</v>
      </c>
      <c r="FF189" s="1">
        <v>58638177</v>
      </c>
      <c r="FG189" s="1">
        <v>60065223</v>
      </c>
      <c r="FH189" s="1">
        <v>21717134</v>
      </c>
      <c r="FI189" s="1">
        <v>7136794</v>
      </c>
      <c r="FJ189" s="1">
        <v>213843363</v>
      </c>
      <c r="FK189" s="1">
        <v>26996679</v>
      </c>
      <c r="FL189" s="1">
        <v>216928369</v>
      </c>
      <c r="FM189" s="1">
        <v>1925586</v>
      </c>
      <c r="FN189" s="1">
        <v>39839862</v>
      </c>
      <c r="FO189" s="1">
        <v>6563397</v>
      </c>
      <c r="FP189" s="1">
        <v>24315856</v>
      </c>
      <c r="FQ189" s="1">
        <v>742202</v>
      </c>
      <c r="FR189" s="1">
        <v>6212539</v>
      </c>
      <c r="FS189" s="1">
        <v>490917</v>
      </c>
      <c r="FT189" s="1">
        <v>782470</v>
      </c>
      <c r="FU189" s="1">
        <v>10024999</v>
      </c>
      <c r="FV189" s="1">
        <v>4940</v>
      </c>
      <c r="FW189" s="1">
        <v>11608701</v>
      </c>
      <c r="FX189" s="1">
        <v>7095553</v>
      </c>
      <c r="FY189" s="1">
        <v>10780760</v>
      </c>
      <c r="FZ189" s="1">
        <v>0</v>
      </c>
      <c r="GA189" s="1">
        <v>19431543</v>
      </c>
      <c r="GB189" s="1">
        <v>2056244017</v>
      </c>
      <c r="GC189" s="1">
        <v>0</v>
      </c>
      <c r="GD189" s="1">
        <v>0</v>
      </c>
      <c r="GE189" s="1">
        <v>0</v>
      </c>
      <c r="GF189" s="1">
        <v>0</v>
      </c>
      <c r="GG189" s="1">
        <v>0</v>
      </c>
      <c r="GH189" s="1">
        <v>0</v>
      </c>
      <c r="GI189" s="1">
        <v>0</v>
      </c>
      <c r="GJ189" s="1">
        <v>2056244017</v>
      </c>
      <c r="GK189" s="1">
        <v>0</v>
      </c>
      <c r="GL189" s="1">
        <v>0</v>
      </c>
      <c r="GM189" s="1">
        <v>0</v>
      </c>
      <c r="GN189" s="1">
        <v>0</v>
      </c>
      <c r="GO189" s="1">
        <v>0</v>
      </c>
      <c r="GP189" s="1">
        <v>0</v>
      </c>
      <c r="GQ189" s="1">
        <v>0</v>
      </c>
      <c r="GR189" s="1">
        <v>0</v>
      </c>
      <c r="GS189" s="1">
        <v>0</v>
      </c>
      <c r="GT189" s="1">
        <v>2056244017</v>
      </c>
      <c r="GU189" s="1">
        <v>2056244017</v>
      </c>
    </row>
    <row r="190" spans="1:203">
      <c r="B190" s="2" t="s">
        <v>403</v>
      </c>
      <c r="C190" s="1" t="s">
        <v>38</v>
      </c>
      <c r="D190" s="1">
        <v>1021</v>
      </c>
      <c r="E190" s="1">
        <v>10045</v>
      </c>
      <c r="F190" s="1">
        <v>171</v>
      </c>
      <c r="G190" s="1">
        <v>62209</v>
      </c>
      <c r="H190" s="1">
        <v>533</v>
      </c>
      <c r="I190" s="1">
        <v>472</v>
      </c>
      <c r="J190" s="1">
        <v>271380</v>
      </c>
      <c r="K190" s="1">
        <v>316061</v>
      </c>
      <c r="L190" s="1">
        <v>-13455299</v>
      </c>
      <c r="M190" s="1">
        <v>5734</v>
      </c>
      <c r="N190" s="1">
        <v>62890</v>
      </c>
      <c r="O190" s="1">
        <v>33</v>
      </c>
      <c r="P190" s="1">
        <v>95</v>
      </c>
      <c r="Q190" s="1">
        <v>5585</v>
      </c>
      <c r="R190" s="1">
        <v>4574</v>
      </c>
      <c r="S190" s="1">
        <v>476356</v>
      </c>
      <c r="T190" s="1">
        <v>59280</v>
      </c>
      <c r="U190" s="1">
        <v>139701</v>
      </c>
      <c r="V190" s="1">
        <v>272319</v>
      </c>
      <c r="W190" s="1">
        <v>12165</v>
      </c>
      <c r="X190" s="1">
        <v>417554</v>
      </c>
      <c r="Y190" s="1">
        <v>67448</v>
      </c>
      <c r="Z190" s="1">
        <v>5289</v>
      </c>
      <c r="AA190" s="1">
        <v>65151</v>
      </c>
      <c r="AB190" s="1">
        <v>214869</v>
      </c>
      <c r="AC190" s="1">
        <v>14680</v>
      </c>
      <c r="AD190" s="1">
        <v>254955</v>
      </c>
      <c r="AE190" s="1">
        <v>177190</v>
      </c>
      <c r="AF190" s="1">
        <v>56215</v>
      </c>
      <c r="AG190" s="1">
        <v>269003</v>
      </c>
      <c r="AH190" s="1">
        <v>57038911</v>
      </c>
      <c r="AI190" s="1">
        <v>562</v>
      </c>
      <c r="AJ190" s="1">
        <v>495</v>
      </c>
      <c r="AK190" s="1">
        <v>166</v>
      </c>
      <c r="AL190" s="1">
        <v>44053</v>
      </c>
      <c r="AM190" s="1">
        <v>255</v>
      </c>
      <c r="AN190" s="1">
        <v>2894</v>
      </c>
      <c r="AO190" s="1">
        <v>66678</v>
      </c>
      <c r="AP190" s="1">
        <v>308426</v>
      </c>
      <c r="AQ190" s="1">
        <v>764279</v>
      </c>
      <c r="AR190" s="1">
        <v>303321</v>
      </c>
      <c r="AS190" s="1">
        <v>3112738</v>
      </c>
      <c r="AT190" s="1">
        <v>725476</v>
      </c>
      <c r="AU190" s="1">
        <v>2961870</v>
      </c>
      <c r="AV190" s="1">
        <v>5639951</v>
      </c>
      <c r="AW190" s="1">
        <v>5437996</v>
      </c>
      <c r="AX190" s="1">
        <v>1501930</v>
      </c>
      <c r="AY190" s="1">
        <v>257965</v>
      </c>
      <c r="AZ190" s="1">
        <v>10762789</v>
      </c>
      <c r="BA190" s="1">
        <v>2354474</v>
      </c>
      <c r="BB190" s="1">
        <v>2688</v>
      </c>
      <c r="BC190" s="1">
        <v>997562</v>
      </c>
      <c r="BD190" s="1">
        <v>1033442</v>
      </c>
      <c r="BE190" s="1">
        <v>801158</v>
      </c>
      <c r="BF190" s="1">
        <v>17070100</v>
      </c>
      <c r="BG190" s="1">
        <v>514113</v>
      </c>
      <c r="BH190" s="1">
        <v>708231</v>
      </c>
      <c r="BI190" s="1">
        <v>511347</v>
      </c>
      <c r="BJ190" s="1">
        <v>915033</v>
      </c>
      <c r="BK190" s="1">
        <v>1358930</v>
      </c>
      <c r="BL190" s="1">
        <v>727940</v>
      </c>
      <c r="BM190" s="1">
        <v>43709489</v>
      </c>
      <c r="BN190" s="1">
        <v>94438035</v>
      </c>
      <c r="BO190" s="1">
        <v>14058576</v>
      </c>
      <c r="BP190" s="1">
        <v>58845</v>
      </c>
      <c r="BQ190" s="1">
        <v>52975398</v>
      </c>
      <c r="BR190" s="1">
        <v>2696631</v>
      </c>
      <c r="BS190" s="1">
        <v>5692428</v>
      </c>
      <c r="BT190" s="1">
        <v>190180</v>
      </c>
      <c r="BU190" s="1">
        <v>1164804</v>
      </c>
      <c r="BV190" s="1">
        <v>1589115</v>
      </c>
      <c r="BW190" s="1">
        <v>7858374</v>
      </c>
      <c r="BX190" s="1">
        <v>301246</v>
      </c>
      <c r="BY190" s="1">
        <v>287311</v>
      </c>
      <c r="BZ190" s="1">
        <v>532696</v>
      </c>
      <c r="CA190" s="1">
        <v>815524</v>
      </c>
      <c r="CB190" s="1">
        <v>1296275</v>
      </c>
      <c r="CC190" s="1">
        <v>1270426</v>
      </c>
      <c r="CD190" s="1">
        <v>1201186</v>
      </c>
      <c r="CE190" s="1">
        <v>1796537</v>
      </c>
      <c r="CF190" s="1">
        <v>3065044</v>
      </c>
      <c r="CG190" s="1">
        <v>1997959</v>
      </c>
      <c r="CH190" s="1">
        <v>2637766</v>
      </c>
      <c r="CI190" s="1">
        <v>8802266</v>
      </c>
      <c r="CJ190" s="1">
        <v>1369898</v>
      </c>
      <c r="CK190" s="1">
        <v>12530770</v>
      </c>
      <c r="CL190" s="1">
        <v>1647720</v>
      </c>
      <c r="CM190" s="1">
        <v>2431702</v>
      </c>
      <c r="CN190" s="1">
        <v>2025208</v>
      </c>
      <c r="CO190" s="1">
        <v>925528</v>
      </c>
      <c r="CP190" s="1">
        <v>13777</v>
      </c>
      <c r="CQ190" s="1">
        <v>2236216</v>
      </c>
      <c r="CR190" s="1">
        <v>161649109</v>
      </c>
      <c r="CS190" s="1">
        <v>4621535</v>
      </c>
      <c r="CT190" s="1">
        <v>5610453</v>
      </c>
      <c r="CU190" s="1">
        <v>2817577</v>
      </c>
      <c r="CV190" s="1">
        <v>1358341</v>
      </c>
      <c r="CW190" s="1">
        <v>10449643</v>
      </c>
      <c r="CX190" s="1">
        <v>1055166</v>
      </c>
      <c r="CY190" s="1">
        <v>2845946</v>
      </c>
      <c r="CZ190" s="1">
        <v>1424467</v>
      </c>
      <c r="DA190" s="1">
        <v>3241537</v>
      </c>
      <c r="DB190" s="1">
        <v>2161591</v>
      </c>
      <c r="DC190" s="1">
        <v>685759</v>
      </c>
      <c r="DD190" s="1">
        <v>2278847</v>
      </c>
      <c r="DE190" s="1">
        <v>3308900</v>
      </c>
      <c r="DF190" s="1">
        <v>3028792</v>
      </c>
      <c r="DG190" s="1">
        <v>1578772</v>
      </c>
      <c r="DH190" s="1">
        <v>683138</v>
      </c>
      <c r="DI190" s="1">
        <v>2176105</v>
      </c>
      <c r="DJ190" s="1">
        <v>4799097</v>
      </c>
      <c r="DK190" s="1">
        <v>2987275</v>
      </c>
      <c r="DL190" s="1">
        <v>619645</v>
      </c>
      <c r="DM190" s="1">
        <v>587078</v>
      </c>
      <c r="DN190" s="1">
        <v>7573750</v>
      </c>
      <c r="DO190" s="1">
        <v>53318040</v>
      </c>
      <c r="DP190" s="1">
        <v>2041873</v>
      </c>
      <c r="DQ190" s="1">
        <v>24760583</v>
      </c>
      <c r="DR190" s="1">
        <v>1417126</v>
      </c>
      <c r="DS190" s="1">
        <v>3091714</v>
      </c>
      <c r="DT190" s="1">
        <v>1682639</v>
      </c>
      <c r="DU190" s="1">
        <v>8370485</v>
      </c>
      <c r="DV190" s="1">
        <v>1974152</v>
      </c>
      <c r="DW190" s="1">
        <v>103093</v>
      </c>
      <c r="DX190" s="1">
        <v>129042844</v>
      </c>
      <c r="DY190" s="1">
        <v>8283256</v>
      </c>
      <c r="DZ190" s="1">
        <v>7413699</v>
      </c>
      <c r="EA190" s="1">
        <v>1458095</v>
      </c>
      <c r="EB190" s="1">
        <v>1064328</v>
      </c>
      <c r="EC190" s="1">
        <v>2082356</v>
      </c>
      <c r="ED190" s="1">
        <v>2891860</v>
      </c>
      <c r="EE190" s="1">
        <v>12509781</v>
      </c>
      <c r="EF190" s="1">
        <v>273187</v>
      </c>
      <c r="EG190" s="1">
        <v>3193975</v>
      </c>
      <c r="EH190" s="1">
        <v>17543643</v>
      </c>
      <c r="EI190" s="1">
        <v>9625453</v>
      </c>
      <c r="EJ190" s="1">
        <v>1358105</v>
      </c>
      <c r="EK190" s="1">
        <v>4901326</v>
      </c>
      <c r="EL190" s="1">
        <v>4406379</v>
      </c>
      <c r="EM190" s="1">
        <v>204081</v>
      </c>
      <c r="EN190" s="1">
        <v>4208565</v>
      </c>
      <c r="EO190" s="1">
        <v>767095</v>
      </c>
      <c r="EP190" s="1">
        <v>577657</v>
      </c>
      <c r="EQ190" s="1">
        <v>1341536</v>
      </c>
      <c r="ER190" s="1">
        <v>74464995</v>
      </c>
      <c r="ES190" s="1">
        <v>40547644</v>
      </c>
      <c r="ET190" s="1">
        <v>29403041</v>
      </c>
      <c r="EU190" s="1">
        <v>9310272</v>
      </c>
      <c r="EV190" s="1">
        <v>-4809833</v>
      </c>
      <c r="EW190" s="1">
        <v>7286810</v>
      </c>
      <c r="EX190" s="1">
        <v>7889262</v>
      </c>
      <c r="EY190" s="1">
        <v>978255</v>
      </c>
      <c r="EZ190" s="1">
        <v>1380984</v>
      </c>
      <c r="FA190" s="1">
        <v>4487235</v>
      </c>
      <c r="FB190" s="1">
        <v>273653</v>
      </c>
      <c r="FC190" s="1">
        <v>7392558</v>
      </c>
      <c r="FD190" s="1">
        <v>2661988</v>
      </c>
      <c r="FE190" s="1">
        <v>586916</v>
      </c>
      <c r="FF190" s="1">
        <v>13451710</v>
      </c>
      <c r="FG190" s="1">
        <v>68048023</v>
      </c>
      <c r="FH190" s="1">
        <v>12480959</v>
      </c>
      <c r="FI190" s="1">
        <v>8793005</v>
      </c>
      <c r="FJ190" s="1">
        <v>14718950</v>
      </c>
      <c r="FK190" s="1">
        <v>13636630</v>
      </c>
      <c r="FL190" s="1">
        <v>0</v>
      </c>
      <c r="FM190" s="1">
        <v>751177</v>
      </c>
      <c r="FN190" s="1">
        <v>-13956147</v>
      </c>
      <c r="FO190" s="1">
        <v>695148</v>
      </c>
      <c r="FP190" s="1">
        <v>7948071</v>
      </c>
      <c r="FQ190" s="1">
        <v>163407</v>
      </c>
      <c r="FR190" s="1">
        <v>1519269</v>
      </c>
      <c r="FS190" s="1">
        <v>311879</v>
      </c>
      <c r="FT190" s="1">
        <v>213616</v>
      </c>
      <c r="FU190" s="1">
        <v>1753634</v>
      </c>
      <c r="FV190" s="1">
        <v>299</v>
      </c>
      <c r="FW190" s="1">
        <v>15866536</v>
      </c>
      <c r="FX190" s="1">
        <v>3350718</v>
      </c>
      <c r="FY190" s="1">
        <v>4090729</v>
      </c>
      <c r="FZ190" s="1">
        <v>0</v>
      </c>
      <c r="GA190" s="1">
        <v>6893602</v>
      </c>
      <c r="GB190" s="1">
        <v>1257364826</v>
      </c>
      <c r="GC190" s="1">
        <v>0</v>
      </c>
      <c r="GD190" s="1">
        <v>0</v>
      </c>
      <c r="GE190" s="1">
        <v>0</v>
      </c>
      <c r="GF190" s="1">
        <v>0</v>
      </c>
      <c r="GG190" s="1">
        <v>0</v>
      </c>
      <c r="GH190" s="1">
        <v>0</v>
      </c>
      <c r="GI190" s="1">
        <v>0</v>
      </c>
      <c r="GJ190" s="1">
        <v>1257364826</v>
      </c>
      <c r="GK190" s="1">
        <v>0</v>
      </c>
      <c r="GL190" s="1">
        <v>0</v>
      </c>
      <c r="GM190" s="1">
        <v>0</v>
      </c>
      <c r="GN190" s="1">
        <v>0</v>
      </c>
      <c r="GO190" s="1">
        <v>0</v>
      </c>
      <c r="GP190" s="1">
        <v>0</v>
      </c>
      <c r="GQ190" s="1">
        <v>0</v>
      </c>
      <c r="GR190" s="1">
        <v>0</v>
      </c>
      <c r="GS190" s="1">
        <v>0</v>
      </c>
      <c r="GT190" s="1">
        <v>1257364826</v>
      </c>
      <c r="GU190" s="1">
        <v>1257364826</v>
      </c>
    </row>
    <row r="191" spans="1:203">
      <c r="B191" s="2" t="s">
        <v>404</v>
      </c>
      <c r="C191" s="1" t="s">
        <v>39</v>
      </c>
      <c r="D191" s="1">
        <v>215556064</v>
      </c>
      <c r="E191" s="1">
        <v>18590785</v>
      </c>
      <c r="F191" s="1">
        <v>129335</v>
      </c>
      <c r="G191" s="1">
        <v>41750161</v>
      </c>
      <c r="H191" s="1">
        <v>1523367</v>
      </c>
      <c r="I191" s="1">
        <v>3007665</v>
      </c>
      <c r="J191" s="1">
        <v>135059055</v>
      </c>
      <c r="K191" s="1">
        <v>144287664</v>
      </c>
      <c r="L191" s="1">
        <v>49709005</v>
      </c>
      <c r="M191" s="1">
        <v>3102325</v>
      </c>
      <c r="N191" s="1">
        <v>26494373</v>
      </c>
      <c r="O191" s="1">
        <v>3274</v>
      </c>
      <c r="P191" s="1">
        <v>25284</v>
      </c>
      <c r="Q191" s="1">
        <v>1389492</v>
      </c>
      <c r="R191" s="1">
        <v>562045</v>
      </c>
      <c r="S191" s="1">
        <v>153354988</v>
      </c>
      <c r="T191" s="1">
        <v>27387188</v>
      </c>
      <c r="U191" s="1">
        <v>58310253</v>
      </c>
      <c r="V191" s="1">
        <v>29920995</v>
      </c>
      <c r="W191" s="1">
        <v>1669038</v>
      </c>
      <c r="X191" s="1">
        <v>41310650</v>
      </c>
      <c r="Y191" s="1">
        <v>17794839</v>
      </c>
      <c r="Z191" s="1">
        <v>2091174</v>
      </c>
      <c r="AA191" s="1">
        <v>21865647</v>
      </c>
      <c r="AB191" s="1">
        <v>9266955</v>
      </c>
      <c r="AC191" s="1">
        <v>6390905</v>
      </c>
      <c r="AD191" s="1">
        <v>1307308</v>
      </c>
      <c r="AE191" s="1">
        <v>78059851</v>
      </c>
      <c r="AF191" s="1">
        <v>17789036</v>
      </c>
      <c r="AG191" s="1">
        <v>8971138</v>
      </c>
      <c r="AH191" s="1">
        <v>293129775</v>
      </c>
      <c r="AI191" s="1">
        <v>12554</v>
      </c>
      <c r="AJ191" s="1">
        <v>13148</v>
      </c>
      <c r="AK191" s="1">
        <v>2661</v>
      </c>
      <c r="AL191" s="1">
        <v>1521045</v>
      </c>
      <c r="AM191" s="1">
        <v>54471</v>
      </c>
      <c r="AN191" s="1">
        <v>372929</v>
      </c>
      <c r="AO191" s="1">
        <v>3485142</v>
      </c>
      <c r="AP191" s="1">
        <v>14056149</v>
      </c>
      <c r="AQ191" s="1">
        <v>27979838</v>
      </c>
      <c r="AR191" s="1">
        <v>10284032</v>
      </c>
      <c r="AS191" s="1">
        <v>133246012</v>
      </c>
      <c r="AT191" s="1">
        <v>17027545</v>
      </c>
      <c r="AU191" s="1">
        <v>28799506</v>
      </c>
      <c r="AV191" s="1">
        <v>30584600</v>
      </c>
      <c r="AW191" s="1">
        <v>37416557</v>
      </c>
      <c r="AX191" s="1">
        <v>9159370</v>
      </c>
      <c r="AY191" s="1">
        <v>2472264</v>
      </c>
      <c r="AZ191" s="1">
        <v>64782566</v>
      </c>
      <c r="BA191" s="1">
        <v>24586117</v>
      </c>
      <c r="BB191" s="1">
        <v>48386</v>
      </c>
      <c r="BC191" s="1">
        <v>5034267</v>
      </c>
      <c r="BD191" s="1">
        <v>14343933</v>
      </c>
      <c r="BE191" s="1">
        <v>8547804</v>
      </c>
      <c r="BF191" s="1">
        <v>66486909</v>
      </c>
      <c r="BG191" s="1">
        <v>3846353</v>
      </c>
      <c r="BH191" s="1">
        <v>14653794</v>
      </c>
      <c r="BI191" s="1">
        <v>5568793</v>
      </c>
      <c r="BJ191" s="1">
        <v>8581774</v>
      </c>
      <c r="BK191" s="1">
        <v>26141761</v>
      </c>
      <c r="BL191" s="1">
        <v>8807904</v>
      </c>
      <c r="BM191" s="1">
        <v>55745128</v>
      </c>
      <c r="BN191" s="1">
        <v>169722626</v>
      </c>
      <c r="BO191" s="1">
        <v>51804580</v>
      </c>
      <c r="BP191" s="1">
        <v>1251597</v>
      </c>
      <c r="BQ191" s="1">
        <v>69797577</v>
      </c>
      <c r="BR191" s="1">
        <v>39021967</v>
      </c>
      <c r="BS191" s="1">
        <v>52055234</v>
      </c>
      <c r="BT191" s="1">
        <v>2123103</v>
      </c>
      <c r="BU191" s="1">
        <v>21404098</v>
      </c>
      <c r="BV191" s="1">
        <v>14290007</v>
      </c>
      <c r="BW191" s="1">
        <v>76945578</v>
      </c>
      <c r="BX191" s="1">
        <v>2516595</v>
      </c>
      <c r="BY191" s="1">
        <v>2946631</v>
      </c>
      <c r="BZ191" s="1">
        <v>3852237</v>
      </c>
      <c r="CA191" s="1">
        <v>8311251</v>
      </c>
      <c r="CB191" s="1">
        <v>13911495</v>
      </c>
      <c r="CC191" s="1">
        <v>18083946</v>
      </c>
      <c r="CD191" s="1">
        <v>17873828</v>
      </c>
      <c r="CE191" s="1">
        <v>27143378</v>
      </c>
      <c r="CF191" s="1">
        <v>32702518</v>
      </c>
      <c r="CG191" s="1">
        <v>15065933</v>
      </c>
      <c r="CH191" s="1">
        <v>30223912</v>
      </c>
      <c r="CI191" s="1">
        <v>77062923</v>
      </c>
      <c r="CJ191" s="1">
        <v>11320722</v>
      </c>
      <c r="CK191" s="1">
        <v>133270213</v>
      </c>
      <c r="CL191" s="1">
        <v>25291342</v>
      </c>
      <c r="CM191" s="1">
        <v>37987253</v>
      </c>
      <c r="CN191" s="1">
        <v>21329193</v>
      </c>
      <c r="CO191" s="1">
        <v>8183131</v>
      </c>
      <c r="CP191" s="1">
        <v>174417</v>
      </c>
      <c r="CQ191" s="1">
        <v>20274587</v>
      </c>
      <c r="CR191" s="1">
        <v>215116635</v>
      </c>
      <c r="CS191" s="1">
        <v>22875569</v>
      </c>
      <c r="CT191" s="1">
        <v>28459851</v>
      </c>
      <c r="CU191" s="1">
        <v>35371760</v>
      </c>
      <c r="CV191" s="1">
        <v>17393577</v>
      </c>
      <c r="CW191" s="1">
        <v>99398360</v>
      </c>
      <c r="CX191" s="1">
        <v>15877996</v>
      </c>
      <c r="CY191" s="1">
        <v>38035357</v>
      </c>
      <c r="CZ191" s="1">
        <v>14600377</v>
      </c>
      <c r="DA191" s="1">
        <v>47698285</v>
      </c>
      <c r="DB191" s="1">
        <v>22354627</v>
      </c>
      <c r="DC191" s="1">
        <v>9972821</v>
      </c>
      <c r="DD191" s="1">
        <v>11938358</v>
      </c>
      <c r="DE191" s="1">
        <v>28544286</v>
      </c>
      <c r="DF191" s="1">
        <v>29982755</v>
      </c>
      <c r="DG191" s="1">
        <v>20692253</v>
      </c>
      <c r="DH191" s="1">
        <v>8699303</v>
      </c>
      <c r="DI191" s="1">
        <v>34882661</v>
      </c>
      <c r="DJ191" s="1">
        <v>47490691</v>
      </c>
      <c r="DK191" s="1">
        <v>32937758</v>
      </c>
      <c r="DL191" s="1">
        <v>9134776</v>
      </c>
      <c r="DM191" s="1">
        <v>6254488</v>
      </c>
      <c r="DN191" s="1">
        <v>78046377</v>
      </c>
      <c r="DO191" s="1">
        <v>371173653</v>
      </c>
      <c r="DP191" s="1">
        <v>9744386</v>
      </c>
      <c r="DQ191" s="1">
        <v>104913457</v>
      </c>
      <c r="DR191" s="1">
        <v>11136584</v>
      </c>
      <c r="DS191" s="1">
        <v>35103700</v>
      </c>
      <c r="DT191" s="1">
        <v>5843621</v>
      </c>
      <c r="DU191" s="1">
        <v>54389440</v>
      </c>
      <c r="DV191" s="1">
        <v>30340920</v>
      </c>
      <c r="DW191" s="1">
        <v>1080317</v>
      </c>
      <c r="DX191" s="1">
        <v>381441386</v>
      </c>
      <c r="DY191" s="1">
        <v>31106465</v>
      </c>
      <c r="DZ191" s="1">
        <v>105071367</v>
      </c>
      <c r="EA191" s="1">
        <v>8709351</v>
      </c>
      <c r="EB191" s="1">
        <v>12711605</v>
      </c>
      <c r="EC191" s="1">
        <v>15367637</v>
      </c>
      <c r="ED191" s="1">
        <v>47092940</v>
      </c>
      <c r="EE191" s="1">
        <v>139192214</v>
      </c>
      <c r="EF191" s="1">
        <v>4716319</v>
      </c>
      <c r="EG191" s="1">
        <v>32819769</v>
      </c>
      <c r="EH191" s="1">
        <v>411193408</v>
      </c>
      <c r="EI191" s="1">
        <v>151358473</v>
      </c>
      <c r="EJ191" s="1">
        <v>47005634</v>
      </c>
      <c r="EK191" s="1">
        <v>63684823</v>
      </c>
      <c r="EL191" s="1">
        <v>62758469</v>
      </c>
      <c r="EM191" s="1">
        <v>12191293</v>
      </c>
      <c r="EN191" s="1">
        <v>100310700</v>
      </c>
      <c r="EO191" s="1">
        <v>9956452</v>
      </c>
      <c r="EP191" s="1">
        <v>2964464</v>
      </c>
      <c r="EQ191" s="1">
        <v>39057165</v>
      </c>
      <c r="ER191" s="1">
        <v>1389243120</v>
      </c>
      <c r="ES191" s="1">
        <v>1196057146</v>
      </c>
      <c r="ET191" s="1">
        <v>263732063</v>
      </c>
      <c r="EU191" s="1">
        <v>248505874</v>
      </c>
      <c r="EV191" s="1">
        <v>3217878</v>
      </c>
      <c r="EW191" s="1">
        <v>105084723</v>
      </c>
      <c r="EX191" s="1">
        <v>74202332</v>
      </c>
      <c r="EY191" s="1">
        <v>30631768</v>
      </c>
      <c r="EZ191" s="1">
        <v>13416586</v>
      </c>
      <c r="FA191" s="1">
        <v>110716898</v>
      </c>
      <c r="FB191" s="1">
        <v>10326174</v>
      </c>
      <c r="FC191" s="1">
        <v>88435271</v>
      </c>
      <c r="FD191" s="1">
        <v>81954418</v>
      </c>
      <c r="FE191" s="1">
        <v>19378306</v>
      </c>
      <c r="FF191" s="1">
        <v>236862888</v>
      </c>
      <c r="FG191" s="1">
        <v>725457203</v>
      </c>
      <c r="FH191" s="1">
        <v>156313158</v>
      </c>
      <c r="FI191" s="1">
        <v>61229810</v>
      </c>
      <c r="FJ191" s="1">
        <v>408812135</v>
      </c>
      <c r="FK191" s="1">
        <v>280948523</v>
      </c>
      <c r="FL191" s="1">
        <v>843412461</v>
      </c>
      <c r="FM191" s="1">
        <v>22416288</v>
      </c>
      <c r="FN191" s="1">
        <v>544459515</v>
      </c>
      <c r="FO191" s="1">
        <v>68125446</v>
      </c>
      <c r="FP191" s="1">
        <v>243818251</v>
      </c>
      <c r="FQ191" s="1">
        <v>7834401</v>
      </c>
      <c r="FR191" s="1">
        <v>77348977</v>
      </c>
      <c r="FS191" s="1">
        <v>4256565</v>
      </c>
      <c r="FT191" s="1">
        <v>3166942</v>
      </c>
      <c r="FU191" s="1">
        <v>53553806</v>
      </c>
      <c r="FV191" s="1">
        <v>24809</v>
      </c>
      <c r="FW191" s="1">
        <v>89458430</v>
      </c>
      <c r="FX191" s="1">
        <v>66584261</v>
      </c>
      <c r="FY191" s="1">
        <v>110331046</v>
      </c>
      <c r="FZ191" s="1">
        <v>0</v>
      </c>
      <c r="GA191" s="1">
        <v>63842287</v>
      </c>
      <c r="GB191" s="1">
        <v>13920769510</v>
      </c>
      <c r="GC191" s="1">
        <v>0</v>
      </c>
      <c r="GD191" s="1">
        <v>0</v>
      </c>
      <c r="GE191" s="1">
        <v>0</v>
      </c>
      <c r="GF191" s="1">
        <v>0</v>
      </c>
      <c r="GG191" s="1">
        <v>0</v>
      </c>
      <c r="GH191" s="1">
        <v>0</v>
      </c>
      <c r="GI191" s="1">
        <v>0</v>
      </c>
      <c r="GJ191" s="1">
        <v>13920769510</v>
      </c>
      <c r="GK191" s="1">
        <v>0</v>
      </c>
      <c r="GL191" s="1">
        <v>0</v>
      </c>
      <c r="GM191" s="1">
        <v>0</v>
      </c>
      <c r="GN191" s="1">
        <v>0</v>
      </c>
      <c r="GO191" s="1">
        <v>0</v>
      </c>
      <c r="GP191" s="1">
        <v>0</v>
      </c>
      <c r="GQ191" s="1">
        <v>0</v>
      </c>
      <c r="GR191" s="1">
        <v>0</v>
      </c>
      <c r="GS191" s="1">
        <v>0</v>
      </c>
      <c r="GT191" s="1">
        <v>13920769510</v>
      </c>
      <c r="GU191" s="1">
        <v>13920769510</v>
      </c>
    </row>
    <row r="192" spans="1:203">
      <c r="B192" s="2" t="s">
        <v>396</v>
      </c>
      <c r="C192" s="1" t="s">
        <v>40</v>
      </c>
      <c r="D192" s="1">
        <v>324487155</v>
      </c>
      <c r="E192" s="1">
        <v>31607844</v>
      </c>
      <c r="F192" s="1">
        <v>213913</v>
      </c>
      <c r="G192" s="1">
        <v>67506404</v>
      </c>
      <c r="H192" s="1">
        <v>3279488</v>
      </c>
      <c r="I192" s="1">
        <v>5734674</v>
      </c>
      <c r="J192" s="1">
        <v>218557112</v>
      </c>
      <c r="K192" s="1">
        <v>235751096</v>
      </c>
      <c r="L192" s="1">
        <v>86578511</v>
      </c>
      <c r="M192" s="1">
        <v>4063869</v>
      </c>
      <c r="N192" s="1">
        <v>49382490</v>
      </c>
      <c r="O192" s="1">
        <v>5339</v>
      </c>
      <c r="P192" s="1">
        <v>56669</v>
      </c>
      <c r="Q192" s="1">
        <v>2807369</v>
      </c>
      <c r="R192" s="1">
        <v>1232452</v>
      </c>
      <c r="S192" s="1">
        <v>201728933</v>
      </c>
      <c r="T192" s="1">
        <v>42316018</v>
      </c>
      <c r="U192" s="1">
        <v>81026259</v>
      </c>
      <c r="V192" s="1">
        <v>89196110</v>
      </c>
      <c r="W192" s="1">
        <v>3073070</v>
      </c>
      <c r="X192" s="1">
        <v>111457639</v>
      </c>
      <c r="Y192" s="1">
        <v>58441303</v>
      </c>
      <c r="Z192" s="1">
        <v>2796736</v>
      </c>
      <c r="AA192" s="1">
        <v>37510249</v>
      </c>
      <c r="AB192" s="1">
        <v>12272881</v>
      </c>
      <c r="AC192" s="1">
        <v>8296370</v>
      </c>
      <c r="AD192" s="1">
        <v>1823515</v>
      </c>
      <c r="AE192" s="1">
        <v>159640811</v>
      </c>
      <c r="AF192" s="1">
        <v>35933045</v>
      </c>
      <c r="AG192" s="1">
        <v>14345265</v>
      </c>
      <c r="AH192" s="1">
        <v>466390695</v>
      </c>
      <c r="AI192" s="1">
        <v>29935</v>
      </c>
      <c r="AJ192" s="1">
        <v>27735</v>
      </c>
      <c r="AK192" s="1">
        <v>9285</v>
      </c>
      <c r="AL192" s="1">
        <v>2446343</v>
      </c>
      <c r="AM192" s="1">
        <v>110824</v>
      </c>
      <c r="AN192" s="1">
        <v>570723</v>
      </c>
      <c r="AO192" s="1">
        <v>4578042</v>
      </c>
      <c r="AP192" s="1">
        <v>21765173</v>
      </c>
      <c r="AQ192" s="1">
        <v>54823429</v>
      </c>
      <c r="AR192" s="1">
        <v>17940597</v>
      </c>
      <c r="AS192" s="1">
        <v>422050433</v>
      </c>
      <c r="AT192" s="1">
        <v>82655048</v>
      </c>
      <c r="AU192" s="1">
        <v>118418048</v>
      </c>
      <c r="AV192" s="1">
        <v>114853368</v>
      </c>
      <c r="AW192" s="1">
        <v>202878107</v>
      </c>
      <c r="AX192" s="1">
        <v>74511568</v>
      </c>
      <c r="AY192" s="1">
        <v>25141883</v>
      </c>
      <c r="AZ192" s="1">
        <v>390608705</v>
      </c>
      <c r="BA192" s="1">
        <v>120041892</v>
      </c>
      <c r="BB192" s="1">
        <v>319454</v>
      </c>
      <c r="BC192" s="1">
        <v>35101844</v>
      </c>
      <c r="BD192" s="1">
        <v>66270492</v>
      </c>
      <c r="BE192" s="1">
        <v>37501775</v>
      </c>
      <c r="BF192" s="1">
        <v>175493585</v>
      </c>
      <c r="BG192" s="1">
        <v>14127275</v>
      </c>
      <c r="BH192" s="1">
        <v>32602188</v>
      </c>
      <c r="BI192" s="1">
        <v>18966613</v>
      </c>
      <c r="BJ192" s="1">
        <v>34274103</v>
      </c>
      <c r="BK192" s="1">
        <v>94493652</v>
      </c>
      <c r="BL192" s="1">
        <v>57527007</v>
      </c>
      <c r="BM192" s="1">
        <v>91256653</v>
      </c>
      <c r="BN192" s="1">
        <v>311268894</v>
      </c>
      <c r="BO192" s="1">
        <v>174773152</v>
      </c>
      <c r="BP192" s="1">
        <v>3560022</v>
      </c>
      <c r="BQ192" s="1">
        <v>88644982</v>
      </c>
      <c r="BR192" s="1">
        <v>105721873</v>
      </c>
      <c r="BS192" s="1">
        <v>171678834</v>
      </c>
      <c r="BT192" s="1">
        <v>8259087</v>
      </c>
      <c r="BU192" s="1">
        <v>74487865</v>
      </c>
      <c r="BV192" s="1">
        <v>50851923</v>
      </c>
      <c r="BW192" s="1">
        <v>267287474</v>
      </c>
      <c r="BX192" s="1">
        <v>8618603</v>
      </c>
      <c r="BY192" s="1">
        <v>8442713</v>
      </c>
      <c r="BZ192" s="1">
        <v>18264764</v>
      </c>
      <c r="CA192" s="1">
        <v>27082319</v>
      </c>
      <c r="CB192" s="1">
        <v>42426838</v>
      </c>
      <c r="CC192" s="1">
        <v>63847926</v>
      </c>
      <c r="CD192" s="1">
        <v>50187947</v>
      </c>
      <c r="CE192" s="1">
        <v>66187481</v>
      </c>
      <c r="CF192" s="1">
        <v>101251710</v>
      </c>
      <c r="CG192" s="1">
        <v>67393361</v>
      </c>
      <c r="CH192" s="1">
        <v>97928376</v>
      </c>
      <c r="CI192" s="1">
        <v>217030813</v>
      </c>
      <c r="CJ192" s="1">
        <v>50833409</v>
      </c>
      <c r="CK192" s="1">
        <v>445530302</v>
      </c>
      <c r="CL192" s="1">
        <v>70778084</v>
      </c>
      <c r="CM192" s="1">
        <v>117688620</v>
      </c>
      <c r="CN192" s="1">
        <v>75343971</v>
      </c>
      <c r="CO192" s="1">
        <v>32626854</v>
      </c>
      <c r="CP192" s="1">
        <v>547805</v>
      </c>
      <c r="CQ192" s="1">
        <v>55787528</v>
      </c>
      <c r="CR192" s="1">
        <v>1190323365</v>
      </c>
      <c r="CS192" s="1">
        <v>57857079</v>
      </c>
      <c r="CT192" s="1">
        <v>172694043</v>
      </c>
      <c r="CU192" s="1">
        <v>138860180</v>
      </c>
      <c r="CV192" s="1">
        <v>59058487</v>
      </c>
      <c r="CW192" s="1">
        <v>397603441</v>
      </c>
      <c r="CX192" s="1">
        <v>50615289</v>
      </c>
      <c r="CY192" s="1">
        <v>137073252</v>
      </c>
      <c r="CZ192" s="1">
        <v>52183442</v>
      </c>
      <c r="DA192" s="1">
        <v>119962872</v>
      </c>
      <c r="DB192" s="1">
        <v>78484154</v>
      </c>
      <c r="DC192" s="1">
        <v>35045671</v>
      </c>
      <c r="DD192" s="1">
        <v>92708303</v>
      </c>
      <c r="DE192" s="1">
        <v>116119002</v>
      </c>
      <c r="DF192" s="1">
        <v>93786602</v>
      </c>
      <c r="DG192" s="1">
        <v>72027400</v>
      </c>
      <c r="DH192" s="1">
        <v>40880223</v>
      </c>
      <c r="DI192" s="1">
        <v>103207890</v>
      </c>
      <c r="DJ192" s="1">
        <v>190859189</v>
      </c>
      <c r="DK192" s="1">
        <v>111746473</v>
      </c>
      <c r="DL192" s="1">
        <v>31723269</v>
      </c>
      <c r="DM192" s="1">
        <v>26280918</v>
      </c>
      <c r="DN192" s="1">
        <v>322213488</v>
      </c>
      <c r="DO192" s="1">
        <v>1826538495</v>
      </c>
      <c r="DP192" s="1">
        <v>51120630</v>
      </c>
      <c r="DQ192" s="1">
        <v>734026790</v>
      </c>
      <c r="DR192" s="1">
        <v>40206837</v>
      </c>
      <c r="DS192" s="1">
        <v>119808458</v>
      </c>
      <c r="DT192" s="1">
        <v>26867973</v>
      </c>
      <c r="DU192" s="1">
        <v>208333994</v>
      </c>
      <c r="DV192" s="1">
        <v>82209105</v>
      </c>
      <c r="DW192" s="1">
        <v>4901870</v>
      </c>
      <c r="DX192" s="1">
        <v>1549680489</v>
      </c>
      <c r="DY192" s="1">
        <v>152250380</v>
      </c>
      <c r="DZ192" s="1">
        <v>297734125</v>
      </c>
      <c r="EA192" s="1">
        <v>32041146</v>
      </c>
      <c r="EB192" s="1">
        <v>60569812</v>
      </c>
      <c r="EC192" s="1">
        <v>44691198</v>
      </c>
      <c r="ED192" s="1">
        <v>137131186</v>
      </c>
      <c r="EE192" s="1">
        <v>690023114</v>
      </c>
      <c r="EF192" s="1">
        <v>19236721</v>
      </c>
      <c r="EG192" s="1">
        <v>107751505</v>
      </c>
      <c r="EH192" s="1">
        <v>1000316582</v>
      </c>
      <c r="EI192" s="1">
        <v>661338454</v>
      </c>
      <c r="EJ192" s="1">
        <v>72737508</v>
      </c>
      <c r="EK192" s="1">
        <v>342770238</v>
      </c>
      <c r="EL192" s="1">
        <v>312026093</v>
      </c>
      <c r="EM192" s="1">
        <v>31117792</v>
      </c>
      <c r="EN192" s="1">
        <v>331496689</v>
      </c>
      <c r="EO192" s="1">
        <v>53561434</v>
      </c>
      <c r="EP192" s="1">
        <v>8146478</v>
      </c>
      <c r="EQ192" s="1">
        <v>89154405</v>
      </c>
      <c r="ER192" s="1">
        <v>1814696967</v>
      </c>
      <c r="ES192" s="1">
        <v>1428315463</v>
      </c>
      <c r="ET192" s="1">
        <v>898985070</v>
      </c>
      <c r="EU192" s="1">
        <v>646014470</v>
      </c>
      <c r="EV192" s="1">
        <v>8311046</v>
      </c>
      <c r="EW192" s="1">
        <v>354294515</v>
      </c>
      <c r="EX192" s="1">
        <v>272117701</v>
      </c>
      <c r="EY192" s="1">
        <v>40207378</v>
      </c>
      <c r="EZ192" s="1">
        <v>56787858</v>
      </c>
      <c r="FA192" s="1">
        <v>226251860</v>
      </c>
      <c r="FB192" s="1">
        <v>14423424</v>
      </c>
      <c r="FC192" s="1">
        <v>365042122</v>
      </c>
      <c r="FD192" s="1">
        <v>176078902</v>
      </c>
      <c r="FE192" s="1">
        <v>33443849</v>
      </c>
      <c r="FF192" s="1">
        <v>379246010</v>
      </c>
      <c r="FG192" s="1">
        <v>1067453750</v>
      </c>
      <c r="FH192" s="1">
        <v>194110938</v>
      </c>
      <c r="FI192" s="1">
        <v>78811161</v>
      </c>
      <c r="FJ192" s="1">
        <v>518792639</v>
      </c>
      <c r="FK192" s="1">
        <v>711511634</v>
      </c>
      <c r="FL192" s="1">
        <v>843412461</v>
      </c>
      <c r="FM192" s="1">
        <v>34533454</v>
      </c>
      <c r="FN192" s="1">
        <v>758567421</v>
      </c>
      <c r="FO192" s="1">
        <v>108974836</v>
      </c>
      <c r="FP192" s="1">
        <v>529024534</v>
      </c>
      <c r="FQ192" s="1">
        <v>12586293</v>
      </c>
      <c r="FR192" s="1">
        <v>108719126</v>
      </c>
      <c r="FS192" s="1">
        <v>19864774</v>
      </c>
      <c r="FT192" s="1">
        <v>13880927</v>
      </c>
      <c r="FU192" s="1">
        <v>133547400</v>
      </c>
      <c r="FV192" s="1">
        <v>35357</v>
      </c>
      <c r="FW192" s="1">
        <v>127514977</v>
      </c>
      <c r="FX192" s="1">
        <v>222630726</v>
      </c>
      <c r="FY192" s="1">
        <v>219129618</v>
      </c>
      <c r="FZ192" s="1">
        <v>0</v>
      </c>
      <c r="GA192" s="25">
        <v>225118007</v>
      </c>
      <c r="GB192" s="26">
        <v>32964782794</v>
      </c>
      <c r="GC192" s="1">
        <v>8174709991</v>
      </c>
      <c r="GD192" s="1">
        <v>2353042091</v>
      </c>
      <c r="GE192" s="1">
        <v>3371069839</v>
      </c>
      <c r="GF192" s="1">
        <v>-537193270</v>
      </c>
      <c r="GG192" s="1">
        <v>7225722880</v>
      </c>
      <c r="GH192" s="1">
        <v>1987275840</v>
      </c>
      <c r="GI192" s="1">
        <v>22574627371</v>
      </c>
      <c r="GJ192" s="1">
        <v>55539410165</v>
      </c>
      <c r="GK192" s="1">
        <v>0</v>
      </c>
      <c r="GL192" s="1">
        <v>0</v>
      </c>
      <c r="GM192" s="1">
        <v>0</v>
      </c>
      <c r="GN192" s="1">
        <v>0</v>
      </c>
      <c r="GO192" s="1">
        <v>0</v>
      </c>
      <c r="GP192" s="1">
        <v>0</v>
      </c>
      <c r="GQ192" s="1">
        <v>0</v>
      </c>
      <c r="GR192" s="1">
        <v>0</v>
      </c>
      <c r="GS192" s="1">
        <v>0</v>
      </c>
      <c r="GT192" s="1">
        <v>46885552304</v>
      </c>
      <c r="GU192" s="1">
        <v>46885552304</v>
      </c>
    </row>
  </sheetData>
  <mergeCells count="33">
    <mergeCell ref="CF3:CH3"/>
    <mergeCell ref="A89:A103"/>
    <mergeCell ref="ER3:ES3"/>
    <mergeCell ref="A47:A71"/>
    <mergeCell ref="A72:A79"/>
    <mergeCell ref="A80:A82"/>
    <mergeCell ref="A83:A85"/>
    <mergeCell ref="A86:A88"/>
    <mergeCell ref="ET3:EU3"/>
    <mergeCell ref="EV3:FF3"/>
    <mergeCell ref="FG3:FZ3"/>
    <mergeCell ref="A6:A34"/>
    <mergeCell ref="A35:A46"/>
    <mergeCell ref="CI3:CW3"/>
    <mergeCell ref="CX3:DC3"/>
    <mergeCell ref="DD3:EA3"/>
    <mergeCell ref="EB3:EG3"/>
    <mergeCell ref="EH3:EJ3"/>
    <mergeCell ref="EK3:EQ3"/>
    <mergeCell ref="D3:AF3"/>
    <mergeCell ref="AG3:AR3"/>
    <mergeCell ref="AS3:BQ3"/>
    <mergeCell ref="BR3:BY3"/>
    <mergeCell ref="BZ3:CB3"/>
    <mergeCell ref="A152:A153"/>
    <mergeCell ref="A154:A164"/>
    <mergeCell ref="A165:A184"/>
    <mergeCell ref="A104:A109"/>
    <mergeCell ref="A110:A133"/>
    <mergeCell ref="A134:A139"/>
    <mergeCell ref="A140:A142"/>
    <mergeCell ref="A143:A149"/>
    <mergeCell ref="A150:A151"/>
  </mergeCells>
  <hyperlinks>
    <hyperlink ref="B1" r:id="rId1" display="https://www.nesdc.go.th/nesdb_en/ewt_news.php?nid=4429&amp;filename=national_account" xr:uid="{B6608A57-1945-41AE-BCEF-8378844F9E64}"/>
  </hyperlinks>
  <pageMargins left="0.7" right="0.7" top="0.75" bottom="0.75" header="0.3" footer="0.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01D21-BEAE-4C42-9E2A-4E30067FF7F8}">
  <dimension ref="A1:Y32"/>
  <sheetViews>
    <sheetView showGridLines="0" workbookViewId="0">
      <selection activeCell="B2" sqref="B2"/>
    </sheetView>
  </sheetViews>
  <sheetFormatPr defaultRowHeight="14.5"/>
  <cols>
    <col min="1" max="1" width="12.54296875" style="35" bestFit="1" customWidth="1"/>
    <col min="2" max="2" width="24.81640625" style="35" bestFit="1" customWidth="1"/>
    <col min="3" max="3" width="22.453125" style="35" customWidth="1"/>
    <col min="4" max="6" width="8.7265625" style="35"/>
    <col min="7" max="7" width="12.26953125" style="35" bestFit="1" customWidth="1"/>
    <col min="8" max="14" width="8.7265625" style="35"/>
    <col min="15" max="15" width="30.453125" style="35" customWidth="1"/>
    <col min="16" max="16" width="10.453125" style="35" customWidth="1"/>
    <col min="17" max="20" width="8.7265625" style="35"/>
    <col min="21" max="21" width="12" style="35" customWidth="1"/>
    <col min="22" max="22" width="12.453125" style="35" customWidth="1"/>
    <col min="23" max="23" width="12.7265625" style="35" customWidth="1"/>
    <col min="24" max="16384" width="8.7265625" style="35"/>
  </cols>
  <sheetData>
    <row r="1" spans="1:3">
      <c r="A1" s="312" t="s">
        <v>671</v>
      </c>
      <c r="B1" s="98" t="s">
        <v>670</v>
      </c>
    </row>
    <row r="2" spans="1:3">
      <c r="A2" s="312" t="s">
        <v>676</v>
      </c>
      <c r="B2" s="315">
        <v>44239</v>
      </c>
    </row>
    <row r="3" spans="1:3" ht="30.65" customHeight="1"/>
    <row r="4" spans="1:3">
      <c r="B4" s="102" t="s">
        <v>488</v>
      </c>
      <c r="C4" s="313">
        <v>2019</v>
      </c>
    </row>
    <row r="5" spans="1:3">
      <c r="B5" s="103" t="s">
        <v>489</v>
      </c>
      <c r="C5" s="107">
        <v>5240816</v>
      </c>
    </row>
    <row r="6" spans="1:3">
      <c r="B6" s="103" t="s">
        <v>400</v>
      </c>
      <c r="C6" s="107">
        <v>4551527</v>
      </c>
    </row>
    <row r="7" spans="1:3">
      <c r="B7" s="103" t="s">
        <v>490</v>
      </c>
      <c r="C7" s="107">
        <v>16898086</v>
      </c>
    </row>
    <row r="8" spans="1:3">
      <c r="B8" s="103" t="s">
        <v>383</v>
      </c>
      <c r="C8" s="107">
        <v>10052248</v>
      </c>
    </row>
    <row r="9" spans="1:3">
      <c r="B9" s="103" t="s">
        <v>491</v>
      </c>
      <c r="C9" s="107">
        <v>8473402</v>
      </c>
    </row>
    <row r="10" spans="1:3">
      <c r="B10" s="103" t="s">
        <v>492</v>
      </c>
      <c r="C10" s="107">
        <v>36661225</v>
      </c>
    </row>
    <row r="19" spans="24:25">
      <c r="X19" s="37"/>
      <c r="Y19" s="37"/>
    </row>
    <row r="20" spans="24:25">
      <c r="X20" s="37"/>
      <c r="Y20" s="37"/>
    </row>
    <row r="21" spans="24:25">
      <c r="X21" s="37"/>
      <c r="Y21" s="37"/>
    </row>
    <row r="22" spans="24:25">
      <c r="X22" s="37"/>
      <c r="Y22" s="37"/>
    </row>
    <row r="23" spans="24:25">
      <c r="X23" s="37"/>
      <c r="Y23" s="37"/>
    </row>
    <row r="24" spans="24:25">
      <c r="X24" s="37"/>
      <c r="Y24" s="37"/>
    </row>
    <row r="25" spans="24:25">
      <c r="X25" s="37"/>
      <c r="Y25" s="37"/>
    </row>
    <row r="26" spans="24:25">
      <c r="X26" s="37"/>
      <c r="Y26" s="37"/>
    </row>
    <row r="27" spans="24:25">
      <c r="X27" s="37"/>
      <c r="Y27" s="37"/>
    </row>
    <row r="28" spans="24:25">
      <c r="X28" s="37"/>
      <c r="Y28" s="37"/>
    </row>
    <row r="29" spans="24:25">
      <c r="X29" s="37"/>
      <c r="Y29" s="37"/>
    </row>
    <row r="30" spans="24:25">
      <c r="X30" s="37"/>
      <c r="Y30" s="37"/>
    </row>
    <row r="31" spans="24:25">
      <c r="X31" s="37"/>
      <c r="Y31" s="37"/>
    </row>
    <row r="32" spans="24:25">
      <c r="X32" s="37"/>
      <c r="Y32" s="37"/>
    </row>
  </sheetData>
  <hyperlinks>
    <hyperlink ref="B1" r:id="rId1" display="https://www.nesdc.go.th/nesdb_en/ewt_news.php?nid=4429&amp;filename=index" xr:uid="{F3AA6FC0-D210-488D-8BD0-EC06838C7E11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2137-2346-435F-8F5E-7A499DFF168E}">
  <dimension ref="A1:D22"/>
  <sheetViews>
    <sheetView showGridLines="0" zoomScaleNormal="100" workbookViewId="0">
      <selection activeCell="C5" sqref="C5:D5"/>
    </sheetView>
  </sheetViews>
  <sheetFormatPr defaultRowHeight="14.5"/>
  <cols>
    <col min="1" max="1" width="12" style="35" bestFit="1" customWidth="1"/>
    <col min="2" max="2" width="44.1796875" style="35" bestFit="1" customWidth="1"/>
    <col min="3" max="3" width="23" style="35" customWidth="1"/>
    <col min="4" max="4" width="26.36328125" style="35" bestFit="1" customWidth="1"/>
    <col min="5" max="16384" width="8.7265625" style="35"/>
  </cols>
  <sheetData>
    <row r="1" spans="1:4">
      <c r="A1" s="312" t="s">
        <v>671</v>
      </c>
      <c r="B1" s="98" t="s">
        <v>672</v>
      </c>
    </row>
    <row r="2" spans="1:4">
      <c r="A2" s="312" t="s">
        <v>675</v>
      </c>
      <c r="B2" s="314">
        <v>44504</v>
      </c>
    </row>
    <row r="5" spans="1:4">
      <c r="B5" s="103"/>
      <c r="C5" s="316" t="s">
        <v>742</v>
      </c>
      <c r="D5" s="103"/>
    </row>
    <row r="6" spans="1:4">
      <c r="B6" s="103"/>
      <c r="C6" s="103"/>
      <c r="D6" s="103"/>
    </row>
    <row r="7" spans="1:4" ht="29">
      <c r="B7" s="103"/>
      <c r="C7" s="320" t="s">
        <v>666</v>
      </c>
      <c r="D7" s="320" t="s">
        <v>667</v>
      </c>
    </row>
    <row r="8" spans="1:4">
      <c r="B8" s="103" t="s">
        <v>653</v>
      </c>
      <c r="C8" s="103"/>
      <c r="D8" s="103"/>
    </row>
    <row r="9" spans="1:4">
      <c r="B9" s="103" t="s">
        <v>652</v>
      </c>
      <c r="C9" s="317">
        <v>544495.01</v>
      </c>
      <c r="D9" s="317">
        <v>226266.48</v>
      </c>
    </row>
    <row r="10" spans="1:4">
      <c r="B10" s="103" t="s">
        <v>654</v>
      </c>
      <c r="C10" s="317">
        <v>404587.29</v>
      </c>
      <c r="D10" s="317">
        <v>243697.41</v>
      </c>
    </row>
    <row r="11" spans="1:4">
      <c r="B11" s="103" t="s">
        <v>655</v>
      </c>
      <c r="C11" s="317">
        <v>210.97</v>
      </c>
      <c r="D11" s="317">
        <v>664.43</v>
      </c>
    </row>
    <row r="12" spans="1:4">
      <c r="B12" s="318" t="s">
        <v>656</v>
      </c>
      <c r="C12" s="317">
        <v>86748.78</v>
      </c>
      <c r="D12" s="317">
        <v>24658.99</v>
      </c>
    </row>
    <row r="13" spans="1:4">
      <c r="B13" s="318" t="s">
        <v>657</v>
      </c>
      <c r="C13" s="317">
        <v>16020.46</v>
      </c>
      <c r="D13" s="317">
        <v>1322.8</v>
      </c>
    </row>
    <row r="14" spans="1:4">
      <c r="B14" s="318" t="s">
        <v>658</v>
      </c>
      <c r="C14" s="317">
        <v>97733.29</v>
      </c>
      <c r="D14" s="317">
        <v>16985.57</v>
      </c>
    </row>
    <row r="15" spans="1:4">
      <c r="B15" s="318" t="s">
        <v>659</v>
      </c>
      <c r="C15" s="317">
        <v>18893.849999999999</v>
      </c>
      <c r="D15" s="317">
        <v>3668.87</v>
      </c>
    </row>
    <row r="16" spans="1:4">
      <c r="B16" s="103" t="s">
        <v>660</v>
      </c>
      <c r="C16" s="317">
        <v>75961.929999999993</v>
      </c>
      <c r="D16" s="317">
        <v>33334.800000000003</v>
      </c>
    </row>
    <row r="17" spans="2:4">
      <c r="B17" s="103" t="s">
        <v>661</v>
      </c>
      <c r="C17" s="317">
        <v>2317.1</v>
      </c>
      <c r="D17" s="317">
        <v>1003.9</v>
      </c>
    </row>
    <row r="18" spans="2:4">
      <c r="B18" s="103" t="s">
        <v>662</v>
      </c>
      <c r="C18" s="317">
        <v>24656.52</v>
      </c>
      <c r="D18" s="317">
        <v>9374.2000000000007</v>
      </c>
    </row>
    <row r="19" spans="2:4">
      <c r="B19" s="103" t="s">
        <v>663</v>
      </c>
      <c r="C19" s="317">
        <v>131079.37</v>
      </c>
      <c r="D19" s="317">
        <v>75701.86</v>
      </c>
    </row>
    <row r="20" spans="2:4">
      <c r="B20" s="318" t="s">
        <v>664</v>
      </c>
      <c r="C20" s="317">
        <v>33842.120000000003</v>
      </c>
      <c r="D20" s="317">
        <v>57663.5</v>
      </c>
    </row>
    <row r="21" spans="2:4">
      <c r="B21" s="103" t="s">
        <v>665</v>
      </c>
      <c r="C21" s="317">
        <v>512569.55</v>
      </c>
      <c r="D21" s="317">
        <v>387416.29</v>
      </c>
    </row>
    <row r="22" spans="2:4">
      <c r="B22" s="103" t="s">
        <v>487</v>
      </c>
      <c r="C22" s="319">
        <f>SUM(C9:C21)</f>
        <v>1949116.2400000005</v>
      </c>
      <c r="D22" s="319">
        <f>SUM(D9:D21)</f>
        <v>1081759.0999999999</v>
      </c>
    </row>
  </sheetData>
  <hyperlinks>
    <hyperlink ref="B1" r:id="rId1" display="https://www.mots.go.th/news/category/520" xr:uid="{022495B9-4515-4F6E-9514-F21A09D5C29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CB231-EFFF-434D-86A8-64A0715C156C}">
  <dimension ref="A1:N80"/>
  <sheetViews>
    <sheetView showGridLines="0" topLeftCell="A11" workbookViewId="0">
      <selection activeCell="E80" sqref="E80"/>
    </sheetView>
  </sheetViews>
  <sheetFormatPr defaultColWidth="9.1796875" defaultRowHeight="12.5"/>
  <cols>
    <col min="1" max="1" width="19.453125" style="32" customWidth="1"/>
    <col min="2" max="2" width="14" style="95" bestFit="1" customWidth="1"/>
    <col min="3" max="3" width="14.453125" style="94" bestFit="1" customWidth="1"/>
    <col min="4" max="5" width="13.08984375" style="94" customWidth="1"/>
    <col min="6" max="6" width="12.81640625" style="94" bestFit="1" customWidth="1"/>
    <col min="7" max="7" width="13.1796875" style="97" customWidth="1"/>
    <col min="8" max="8" width="10.26953125" style="27" bestFit="1" customWidth="1"/>
    <col min="9" max="9" width="12.81640625" style="28" bestFit="1" customWidth="1"/>
    <col min="10" max="10" width="10.1796875" style="28" bestFit="1" customWidth="1"/>
    <col min="11" max="11" width="11.7265625" style="28" bestFit="1" customWidth="1"/>
    <col min="12" max="16384" width="9.1796875" style="28"/>
  </cols>
  <sheetData>
    <row r="1" spans="1:14" ht="14.5">
      <c r="A1" s="32" t="s">
        <v>669</v>
      </c>
      <c r="B1" s="98" t="s">
        <v>672</v>
      </c>
    </row>
    <row r="2" spans="1:14" ht="14.5">
      <c r="A2" s="32" t="s">
        <v>675</v>
      </c>
      <c r="B2" s="160">
        <v>44242</v>
      </c>
    </row>
    <row r="3" spans="1:14" ht="14.5">
      <c r="B3" s="98"/>
    </row>
    <row r="4" spans="1:14" ht="12.75" customHeight="1">
      <c r="A4" s="161" t="s">
        <v>405</v>
      </c>
      <c r="B4" s="162"/>
      <c r="C4" s="163"/>
      <c r="D4" s="163"/>
      <c r="E4" s="163"/>
      <c r="F4" s="163"/>
      <c r="G4" s="164"/>
    </row>
    <row r="5" spans="1:14" ht="12.75" customHeight="1">
      <c r="A5" s="165" t="s">
        <v>406</v>
      </c>
      <c r="B5" s="162"/>
      <c r="C5" s="163"/>
      <c r="D5" s="163"/>
      <c r="E5" s="163"/>
      <c r="F5" s="163"/>
      <c r="G5" s="164"/>
    </row>
    <row r="6" spans="1:14" ht="60" customHeight="1">
      <c r="A6" s="287" t="s">
        <v>699</v>
      </c>
      <c r="B6" s="288"/>
      <c r="C6" s="288"/>
      <c r="D6" s="288"/>
      <c r="E6" s="288"/>
      <c r="F6" s="288"/>
      <c r="G6" s="289"/>
    </row>
    <row r="7" spans="1:14">
      <c r="A7" s="168"/>
      <c r="B7" s="166"/>
      <c r="C7" s="167"/>
      <c r="D7" s="167"/>
      <c r="E7" s="167"/>
      <c r="F7" s="167"/>
      <c r="G7" s="169" t="s">
        <v>407</v>
      </c>
    </row>
    <row r="8" spans="1:14">
      <c r="A8" s="133" t="s">
        <v>694</v>
      </c>
      <c r="B8" s="170" t="s">
        <v>408</v>
      </c>
      <c r="C8" s="171" t="s">
        <v>409</v>
      </c>
      <c r="D8" s="163" t="s">
        <v>410</v>
      </c>
      <c r="E8" s="163"/>
      <c r="F8" s="163" t="s">
        <v>411</v>
      </c>
      <c r="G8" s="164"/>
    </row>
    <row r="9" spans="1:14">
      <c r="A9" s="133"/>
      <c r="B9" s="170"/>
      <c r="C9" s="172" t="s">
        <v>412</v>
      </c>
      <c r="D9" s="135" t="s">
        <v>413</v>
      </c>
      <c r="E9" s="172" t="s">
        <v>414</v>
      </c>
      <c r="F9" s="135" t="s">
        <v>415</v>
      </c>
      <c r="G9" s="134" t="s">
        <v>416</v>
      </c>
    </row>
    <row r="10" spans="1:14">
      <c r="A10" s="173" t="s">
        <v>417</v>
      </c>
      <c r="B10" s="174">
        <v>27669963</v>
      </c>
      <c r="C10" s="175">
        <v>7.08</v>
      </c>
      <c r="D10" s="176">
        <v>5743.76</v>
      </c>
      <c r="E10" s="171">
        <v>184.98</v>
      </c>
      <c r="F10" s="176">
        <v>1125223.4900000002</v>
      </c>
      <c r="G10" s="176">
        <v>36239.08</v>
      </c>
      <c r="I10" s="29"/>
      <c r="J10" s="30"/>
      <c r="K10" s="30"/>
      <c r="L10" s="31"/>
      <c r="M10" s="31"/>
      <c r="N10" s="31"/>
    </row>
    <row r="11" spans="1:14">
      <c r="A11" s="177" t="s">
        <v>418</v>
      </c>
      <c r="B11" s="174">
        <v>10876922</v>
      </c>
      <c r="C11" s="175">
        <v>5.9</v>
      </c>
      <c r="D11" s="176">
        <v>5335.0499999999993</v>
      </c>
      <c r="E11" s="178">
        <v>171.82</v>
      </c>
      <c r="F11" s="176">
        <v>342370.64</v>
      </c>
      <c r="G11" s="179">
        <v>11026.43</v>
      </c>
      <c r="I11" s="29"/>
      <c r="J11" s="30"/>
      <c r="K11" s="30"/>
      <c r="L11" s="31"/>
      <c r="M11" s="31"/>
      <c r="N11" s="31"/>
    </row>
    <row r="12" spans="1:14">
      <c r="A12" s="142" t="s">
        <v>419</v>
      </c>
      <c r="B12" s="180">
        <v>19858</v>
      </c>
      <c r="C12" s="181">
        <v>7.06</v>
      </c>
      <c r="D12" s="169">
        <v>6741.42</v>
      </c>
      <c r="E12" s="182">
        <v>217.11</v>
      </c>
      <c r="F12" s="169">
        <v>945.12999999999988</v>
      </c>
      <c r="G12" s="169">
        <v>30.44</v>
      </c>
      <c r="I12" s="29"/>
      <c r="J12" s="30"/>
      <c r="K12" s="30"/>
      <c r="L12" s="31"/>
      <c r="M12" s="31"/>
      <c r="N12" s="31"/>
    </row>
    <row r="13" spans="1:14">
      <c r="A13" s="139" t="s">
        <v>420</v>
      </c>
      <c r="B13" s="180">
        <v>925437</v>
      </c>
      <c r="C13" s="181">
        <v>7.39</v>
      </c>
      <c r="D13" s="169">
        <v>5743.2400000000007</v>
      </c>
      <c r="E13" s="182">
        <v>184.97</v>
      </c>
      <c r="F13" s="169">
        <v>39277.879999999997</v>
      </c>
      <c r="G13" s="169">
        <v>1264.99</v>
      </c>
      <c r="I13" s="29"/>
      <c r="J13" s="30"/>
      <c r="K13" s="30"/>
      <c r="L13" s="31"/>
      <c r="M13" s="31"/>
      <c r="N13" s="31"/>
    </row>
    <row r="14" spans="1:14">
      <c r="A14" s="139" t="s">
        <v>421</v>
      </c>
      <c r="B14" s="180">
        <v>706908</v>
      </c>
      <c r="C14" s="181">
        <v>5.68</v>
      </c>
      <c r="D14" s="169">
        <v>4566.01</v>
      </c>
      <c r="E14" s="182">
        <v>147.05000000000001</v>
      </c>
      <c r="F14" s="169">
        <v>18333.62</v>
      </c>
      <c r="G14" s="169">
        <v>590.45000000000005</v>
      </c>
      <c r="I14" s="29"/>
      <c r="J14" s="30"/>
      <c r="K14" s="30"/>
      <c r="L14" s="31"/>
      <c r="M14" s="31"/>
      <c r="N14" s="31"/>
    </row>
    <row r="15" spans="1:14">
      <c r="A15" s="139" t="s">
        <v>422</v>
      </c>
      <c r="B15" s="180">
        <v>1856762</v>
      </c>
      <c r="C15" s="181">
        <v>5.68</v>
      </c>
      <c r="D15" s="169">
        <v>5502.8600000000006</v>
      </c>
      <c r="E15" s="182">
        <v>177.23</v>
      </c>
      <c r="F15" s="169">
        <v>58035.54</v>
      </c>
      <c r="G15" s="169">
        <v>1869.1</v>
      </c>
      <c r="I15" s="29"/>
      <c r="J15" s="30"/>
      <c r="K15" s="30"/>
      <c r="L15" s="31"/>
      <c r="M15" s="31"/>
      <c r="N15" s="31"/>
    </row>
    <row r="16" spans="1:14">
      <c r="A16" s="139" t="s">
        <v>423</v>
      </c>
      <c r="B16" s="180">
        <v>4274458</v>
      </c>
      <c r="C16" s="181">
        <v>4.8099999999999996</v>
      </c>
      <c r="D16" s="169">
        <v>5226.5</v>
      </c>
      <c r="E16" s="182">
        <v>168.33</v>
      </c>
      <c r="F16" s="169">
        <v>107457.97</v>
      </c>
      <c r="G16" s="169">
        <v>3460.8</v>
      </c>
      <c r="I16" s="29"/>
      <c r="J16" s="30"/>
      <c r="K16" s="30"/>
      <c r="L16" s="31"/>
      <c r="M16" s="31"/>
      <c r="N16" s="31"/>
    </row>
    <row r="17" spans="1:14">
      <c r="A17" s="139" t="s">
        <v>424</v>
      </c>
      <c r="B17" s="180">
        <v>389301</v>
      </c>
      <c r="C17" s="181">
        <v>6.73</v>
      </c>
      <c r="D17" s="169">
        <v>5765.97</v>
      </c>
      <c r="E17" s="182">
        <v>185.7</v>
      </c>
      <c r="F17" s="169">
        <v>15106.829999999998</v>
      </c>
      <c r="G17" s="169">
        <v>486.53</v>
      </c>
      <c r="I17" s="29"/>
      <c r="J17" s="30"/>
      <c r="K17" s="30"/>
      <c r="L17" s="31"/>
      <c r="M17" s="31"/>
      <c r="N17" s="31"/>
    </row>
    <row r="18" spans="1:14">
      <c r="A18" s="139" t="s">
        <v>425</v>
      </c>
      <c r="B18" s="180">
        <v>473565</v>
      </c>
      <c r="C18" s="181">
        <v>8.74</v>
      </c>
      <c r="D18" s="169">
        <v>4788.66</v>
      </c>
      <c r="E18" s="182">
        <v>154.22</v>
      </c>
      <c r="F18" s="169">
        <v>19820.079999999998</v>
      </c>
      <c r="G18" s="169">
        <v>638.33000000000004</v>
      </c>
      <c r="I18" s="29"/>
      <c r="J18" s="30"/>
      <c r="K18" s="30"/>
      <c r="L18" s="31"/>
      <c r="M18" s="31"/>
      <c r="N18" s="31"/>
    </row>
    <row r="19" spans="1:14">
      <c r="A19" s="139" t="s">
        <v>426</v>
      </c>
      <c r="B19" s="180">
        <v>1150024</v>
      </c>
      <c r="C19" s="181">
        <v>6.14</v>
      </c>
      <c r="D19" s="169">
        <v>6185.7400000000007</v>
      </c>
      <c r="E19" s="182">
        <v>199.22</v>
      </c>
      <c r="F19" s="169">
        <v>43678.41</v>
      </c>
      <c r="G19" s="169">
        <v>1406.71</v>
      </c>
      <c r="I19" s="29"/>
      <c r="J19" s="30"/>
      <c r="K19" s="30"/>
      <c r="L19" s="31"/>
      <c r="M19" s="31"/>
      <c r="N19" s="31"/>
    </row>
    <row r="20" spans="1:14">
      <c r="A20" s="139" t="s">
        <v>427</v>
      </c>
      <c r="B20" s="180">
        <v>1080609</v>
      </c>
      <c r="C20" s="181">
        <v>7.59</v>
      </c>
      <c r="D20" s="169">
        <v>4842.2299999999996</v>
      </c>
      <c r="E20" s="182">
        <v>155.94999999999999</v>
      </c>
      <c r="F20" s="169">
        <v>39715.18</v>
      </c>
      <c r="G20" s="169">
        <v>1279.07</v>
      </c>
      <c r="I20" s="29"/>
      <c r="J20" s="30"/>
      <c r="K20" s="30"/>
      <c r="L20" s="31"/>
      <c r="M20" s="31"/>
      <c r="N20" s="31"/>
    </row>
    <row r="21" spans="1:14">
      <c r="A21" s="183" t="s">
        <v>428</v>
      </c>
      <c r="B21" s="180">
        <v>11138658</v>
      </c>
      <c r="C21" s="181">
        <v>7.8</v>
      </c>
      <c r="D21" s="169">
        <v>6118.4099999999989</v>
      </c>
      <c r="E21" s="182">
        <v>197.05</v>
      </c>
      <c r="F21" s="169">
        <v>531576.64999999991</v>
      </c>
      <c r="G21" s="169">
        <v>17120.02</v>
      </c>
      <c r="I21" s="29"/>
      <c r="J21" s="30"/>
      <c r="K21" s="30"/>
      <c r="L21" s="31"/>
      <c r="M21" s="31"/>
      <c r="N21" s="31"/>
    </row>
    <row r="22" spans="1:14">
      <c r="A22" s="183" t="s">
        <v>429</v>
      </c>
      <c r="B22" s="180">
        <v>1090121</v>
      </c>
      <c r="C22" s="181">
        <v>6.1</v>
      </c>
      <c r="D22" s="169">
        <v>6462.46</v>
      </c>
      <c r="E22" s="182">
        <v>208.13</v>
      </c>
      <c r="F22" s="169">
        <v>42973.719999999994</v>
      </c>
      <c r="G22" s="169">
        <v>1384.02</v>
      </c>
      <c r="I22" s="29"/>
      <c r="J22" s="30"/>
      <c r="K22" s="30"/>
      <c r="L22" s="31"/>
      <c r="M22" s="31"/>
      <c r="N22" s="31"/>
    </row>
    <row r="23" spans="1:14">
      <c r="A23" s="183" t="s">
        <v>430</v>
      </c>
      <c r="B23" s="180">
        <v>1787185</v>
      </c>
      <c r="C23" s="181">
        <v>9.7899999999999991</v>
      </c>
      <c r="D23" s="169">
        <v>5358.7000000000007</v>
      </c>
      <c r="E23" s="182">
        <v>172.58</v>
      </c>
      <c r="F23" s="169">
        <v>93758.84</v>
      </c>
      <c r="G23" s="169">
        <v>3019.61</v>
      </c>
      <c r="I23" s="29"/>
      <c r="J23" s="30"/>
      <c r="K23" s="30"/>
      <c r="L23" s="31"/>
      <c r="M23" s="31"/>
      <c r="N23" s="31"/>
    </row>
    <row r="24" spans="1:14">
      <c r="A24" s="183" t="s">
        <v>431</v>
      </c>
      <c r="B24" s="180">
        <v>1880465</v>
      </c>
      <c r="C24" s="181">
        <v>7.2</v>
      </c>
      <c r="D24" s="169">
        <v>5571.5899999999992</v>
      </c>
      <c r="E24" s="182">
        <v>179.44</v>
      </c>
      <c r="F24" s="169">
        <v>75435.78</v>
      </c>
      <c r="G24" s="169">
        <v>2429.4899999999998</v>
      </c>
      <c r="I24" s="29"/>
      <c r="J24" s="30"/>
      <c r="K24" s="30"/>
      <c r="L24" s="31"/>
      <c r="M24" s="31"/>
      <c r="N24" s="31"/>
    </row>
    <row r="25" spans="1:14">
      <c r="A25" s="183" t="s">
        <v>432</v>
      </c>
      <c r="B25" s="180">
        <v>781674</v>
      </c>
      <c r="C25" s="181">
        <v>8.24</v>
      </c>
      <c r="D25" s="169">
        <v>5206.58</v>
      </c>
      <c r="E25" s="182">
        <v>167.68</v>
      </c>
      <c r="F25" s="169">
        <v>33535.47</v>
      </c>
      <c r="G25" s="169">
        <v>1080.05</v>
      </c>
      <c r="I25" s="29"/>
      <c r="J25" s="30"/>
      <c r="K25" s="30"/>
      <c r="L25" s="31"/>
      <c r="M25" s="31"/>
      <c r="N25" s="31"/>
    </row>
    <row r="26" spans="1:14">
      <c r="A26" s="142" t="s">
        <v>433</v>
      </c>
      <c r="B26" s="180">
        <v>114938</v>
      </c>
      <c r="C26" s="181">
        <v>7.23</v>
      </c>
      <c r="D26" s="169">
        <v>6705.6399999999994</v>
      </c>
      <c r="E26" s="182">
        <v>215.96</v>
      </c>
      <c r="F26" s="169">
        <v>5572.3899999999994</v>
      </c>
      <c r="G26" s="169">
        <v>179.47</v>
      </c>
      <c r="I26" s="29"/>
      <c r="J26" s="30"/>
      <c r="K26" s="30"/>
      <c r="L26" s="31"/>
      <c r="M26" s="31"/>
      <c r="N26" s="31"/>
    </row>
    <row r="27" spans="1:14">
      <c r="A27" s="184" t="s">
        <v>434</v>
      </c>
      <c r="B27" s="174">
        <v>6531220</v>
      </c>
      <c r="C27" s="175">
        <v>16.82</v>
      </c>
      <c r="D27" s="176">
        <v>4084.8700000000003</v>
      </c>
      <c r="E27" s="171">
        <v>131.56</v>
      </c>
      <c r="F27" s="176">
        <v>448743.81000000006</v>
      </c>
      <c r="G27" s="176">
        <v>14452.3</v>
      </c>
      <c r="I27" s="29"/>
      <c r="J27" s="30"/>
      <c r="K27" s="30"/>
      <c r="L27" s="31"/>
      <c r="M27" s="31"/>
      <c r="N27" s="31"/>
    </row>
    <row r="28" spans="1:14">
      <c r="A28" s="142" t="s">
        <v>435</v>
      </c>
      <c r="B28" s="180">
        <v>110690</v>
      </c>
      <c r="C28" s="181">
        <v>16.55</v>
      </c>
      <c r="D28" s="169">
        <v>4297.82</v>
      </c>
      <c r="E28" s="182">
        <v>138.41999999999999</v>
      </c>
      <c r="F28" s="169">
        <v>7873.2799999999988</v>
      </c>
      <c r="G28" s="169">
        <v>253.57</v>
      </c>
      <c r="I28" s="29"/>
      <c r="J28" s="30"/>
      <c r="K28" s="30"/>
      <c r="L28" s="31"/>
      <c r="M28" s="31"/>
      <c r="N28" s="31"/>
    </row>
    <row r="29" spans="1:14">
      <c r="A29" s="142" t="s">
        <v>436</v>
      </c>
      <c r="B29" s="180">
        <v>114016</v>
      </c>
      <c r="C29" s="181">
        <v>16.8</v>
      </c>
      <c r="D29" s="169">
        <v>3817.63</v>
      </c>
      <c r="E29" s="182">
        <v>122.95</v>
      </c>
      <c r="F29" s="169">
        <v>7312.5</v>
      </c>
      <c r="G29" s="169">
        <v>235.51</v>
      </c>
      <c r="I29" s="29"/>
      <c r="J29" s="30"/>
      <c r="K29" s="30"/>
      <c r="L29" s="31"/>
      <c r="M29" s="31"/>
      <c r="N29" s="31"/>
    </row>
    <row r="30" spans="1:14">
      <c r="A30" s="142" t="s">
        <v>437</v>
      </c>
      <c r="B30" s="180">
        <v>159526</v>
      </c>
      <c r="C30" s="181">
        <v>17.04</v>
      </c>
      <c r="D30" s="169">
        <v>5070.829999999999</v>
      </c>
      <c r="E30" s="182">
        <v>163.31</v>
      </c>
      <c r="F30" s="169">
        <v>13784.14</v>
      </c>
      <c r="G30" s="169">
        <v>443.93</v>
      </c>
      <c r="I30" s="29"/>
      <c r="J30" s="30"/>
      <c r="K30" s="30"/>
      <c r="L30" s="31"/>
      <c r="M30" s="31"/>
      <c r="N30" s="31"/>
    </row>
    <row r="31" spans="1:14">
      <c r="A31" s="142" t="s">
        <v>438</v>
      </c>
      <c r="B31" s="180">
        <v>125490</v>
      </c>
      <c r="C31" s="181">
        <v>16.989999999999998</v>
      </c>
      <c r="D31" s="169">
        <v>4623.8399999999992</v>
      </c>
      <c r="E31" s="182">
        <v>148.91999999999999</v>
      </c>
      <c r="F31" s="169">
        <v>9858.3700000000008</v>
      </c>
      <c r="G31" s="169">
        <v>317.5</v>
      </c>
      <c r="I31" s="29"/>
      <c r="J31" s="30"/>
      <c r="K31" s="30"/>
      <c r="L31" s="31"/>
      <c r="M31" s="31"/>
      <c r="N31" s="31"/>
    </row>
    <row r="32" spans="1:14">
      <c r="A32" s="142" t="s">
        <v>439</v>
      </c>
      <c r="B32" s="180">
        <v>713405</v>
      </c>
      <c r="C32" s="181">
        <v>17.260000000000002</v>
      </c>
      <c r="D32" s="169">
        <v>3478.1099999999992</v>
      </c>
      <c r="E32" s="182">
        <v>112.02</v>
      </c>
      <c r="F32" s="169">
        <v>42827.24</v>
      </c>
      <c r="G32" s="169">
        <v>1379.3</v>
      </c>
      <c r="I32" s="29"/>
      <c r="J32" s="30"/>
      <c r="K32" s="30"/>
      <c r="L32" s="31"/>
      <c r="M32" s="31"/>
      <c r="N32" s="31"/>
    </row>
    <row r="33" spans="1:14">
      <c r="A33" s="142" t="s">
        <v>440</v>
      </c>
      <c r="B33" s="180">
        <v>836926</v>
      </c>
      <c r="C33" s="181">
        <v>17.37</v>
      </c>
      <c r="D33" s="169">
        <v>3588.6399999999994</v>
      </c>
      <c r="E33" s="182">
        <v>115.58</v>
      </c>
      <c r="F33" s="169">
        <v>52169.5</v>
      </c>
      <c r="G33" s="169">
        <v>1680.18</v>
      </c>
      <c r="I33" s="29"/>
      <c r="J33" s="30"/>
      <c r="K33" s="30"/>
      <c r="L33" s="31"/>
      <c r="M33" s="31"/>
      <c r="N33" s="31"/>
    </row>
    <row r="34" spans="1:14">
      <c r="A34" s="142" t="s">
        <v>441</v>
      </c>
      <c r="B34" s="180">
        <v>250870</v>
      </c>
      <c r="C34" s="181">
        <v>15.09</v>
      </c>
      <c r="D34" s="169">
        <v>3903.3700000000003</v>
      </c>
      <c r="E34" s="182">
        <v>125.71</v>
      </c>
      <c r="F34" s="169">
        <v>14776.709999999997</v>
      </c>
      <c r="G34" s="169">
        <v>475.9</v>
      </c>
      <c r="I34" s="29"/>
      <c r="J34" s="30"/>
      <c r="K34" s="30"/>
      <c r="L34" s="31"/>
      <c r="M34" s="31"/>
      <c r="N34" s="31"/>
    </row>
    <row r="35" spans="1:14">
      <c r="A35" s="142" t="s">
        <v>442</v>
      </c>
      <c r="B35" s="180">
        <v>230006</v>
      </c>
      <c r="C35" s="181">
        <v>17.420000000000002</v>
      </c>
      <c r="D35" s="169">
        <v>4066.18</v>
      </c>
      <c r="E35" s="182">
        <v>130.96</v>
      </c>
      <c r="F35" s="169">
        <v>16291.98</v>
      </c>
      <c r="G35" s="169">
        <v>524.70000000000005</v>
      </c>
      <c r="I35" s="29"/>
      <c r="J35" s="30"/>
      <c r="K35" s="30"/>
      <c r="L35" s="31"/>
      <c r="M35" s="31"/>
      <c r="N35" s="31"/>
    </row>
    <row r="36" spans="1:14">
      <c r="A36" s="142" t="s">
        <v>443</v>
      </c>
      <c r="B36" s="180">
        <v>130509</v>
      </c>
      <c r="C36" s="181">
        <v>17.399999999999999</v>
      </c>
      <c r="D36" s="169">
        <v>5271.56</v>
      </c>
      <c r="E36" s="182">
        <v>169.78</v>
      </c>
      <c r="F36" s="169">
        <v>11970.930000000002</v>
      </c>
      <c r="G36" s="169">
        <v>385.54</v>
      </c>
      <c r="I36" s="29"/>
      <c r="J36" s="30"/>
      <c r="K36" s="30"/>
      <c r="L36" s="31"/>
      <c r="M36" s="31"/>
      <c r="N36" s="31"/>
    </row>
    <row r="37" spans="1:14">
      <c r="A37" s="142" t="s">
        <v>444</v>
      </c>
      <c r="B37" s="180">
        <v>1481837</v>
      </c>
      <c r="C37" s="181">
        <v>16.940000000000001</v>
      </c>
      <c r="D37" s="169">
        <v>4099.0300000000007</v>
      </c>
      <c r="E37" s="182">
        <v>132.01</v>
      </c>
      <c r="F37" s="169">
        <v>102895.03000000001</v>
      </c>
      <c r="G37" s="169">
        <v>3313.85</v>
      </c>
      <c r="I37" s="29"/>
      <c r="J37" s="30"/>
      <c r="K37" s="30"/>
      <c r="L37" s="31"/>
      <c r="M37" s="31"/>
      <c r="N37" s="31"/>
    </row>
    <row r="38" spans="1:14">
      <c r="A38" s="142" t="s">
        <v>445</v>
      </c>
      <c r="B38" s="180">
        <v>186969</v>
      </c>
      <c r="C38" s="181">
        <v>14.89</v>
      </c>
      <c r="D38" s="169">
        <v>4016.3900000000003</v>
      </c>
      <c r="E38" s="182">
        <v>129.35</v>
      </c>
      <c r="F38" s="169">
        <v>11181.5</v>
      </c>
      <c r="G38" s="169">
        <v>360.11</v>
      </c>
      <c r="I38" s="29"/>
      <c r="J38" s="30"/>
      <c r="K38" s="30"/>
      <c r="L38" s="31"/>
      <c r="M38" s="31"/>
      <c r="N38" s="31"/>
    </row>
    <row r="39" spans="1:14">
      <c r="A39" s="142" t="s">
        <v>446</v>
      </c>
      <c r="B39" s="180">
        <v>279451</v>
      </c>
      <c r="C39" s="181">
        <v>19.149999999999999</v>
      </c>
      <c r="D39" s="169">
        <v>4442.0499999999993</v>
      </c>
      <c r="E39" s="182">
        <v>143.06</v>
      </c>
      <c r="F39" s="169">
        <v>23771.559999999998</v>
      </c>
      <c r="G39" s="169">
        <v>765.59</v>
      </c>
      <c r="I39" s="29"/>
      <c r="J39" s="30"/>
      <c r="K39" s="30"/>
      <c r="L39" s="31"/>
      <c r="M39" s="31"/>
      <c r="N39" s="31"/>
    </row>
    <row r="40" spans="1:14">
      <c r="A40" s="142" t="s">
        <v>447</v>
      </c>
      <c r="B40" s="180">
        <v>206087</v>
      </c>
      <c r="C40" s="181">
        <v>17.23</v>
      </c>
      <c r="D40" s="169">
        <v>4471.55</v>
      </c>
      <c r="E40" s="182">
        <v>144.01</v>
      </c>
      <c r="F40" s="169">
        <v>15877.93</v>
      </c>
      <c r="G40" s="169">
        <v>511.37</v>
      </c>
      <c r="I40" s="29"/>
      <c r="J40" s="30"/>
      <c r="K40" s="30"/>
      <c r="L40" s="31"/>
      <c r="M40" s="31"/>
      <c r="N40" s="31"/>
    </row>
    <row r="41" spans="1:14">
      <c r="A41" s="142" t="s">
        <v>448</v>
      </c>
      <c r="B41" s="180">
        <v>946774</v>
      </c>
      <c r="C41" s="181">
        <v>17.829999999999998</v>
      </c>
      <c r="D41" s="169">
        <v>4284.04</v>
      </c>
      <c r="E41" s="182">
        <v>137.97</v>
      </c>
      <c r="F41" s="169">
        <v>72318.73000000001</v>
      </c>
      <c r="G41" s="169">
        <v>2329.11</v>
      </c>
      <c r="I41" s="29"/>
      <c r="J41" s="30"/>
      <c r="K41" s="30"/>
      <c r="L41" s="31"/>
      <c r="M41" s="31"/>
      <c r="N41" s="31"/>
    </row>
    <row r="42" spans="1:14">
      <c r="A42" s="142" t="s">
        <v>449</v>
      </c>
      <c r="B42" s="180">
        <v>532911</v>
      </c>
      <c r="C42" s="181">
        <v>14.09</v>
      </c>
      <c r="D42" s="169">
        <v>4262.8200000000006</v>
      </c>
      <c r="E42" s="182">
        <v>137.29</v>
      </c>
      <c r="F42" s="169">
        <v>32008.29</v>
      </c>
      <c r="G42" s="169">
        <v>1030.8599999999999</v>
      </c>
      <c r="I42" s="29"/>
      <c r="J42" s="30"/>
      <c r="K42" s="30"/>
      <c r="L42" s="31"/>
      <c r="M42" s="31"/>
      <c r="N42" s="31"/>
    </row>
    <row r="43" spans="1:14">
      <c r="A43" s="142" t="s">
        <v>450</v>
      </c>
      <c r="B43" s="180">
        <v>225753</v>
      </c>
      <c r="C43" s="181">
        <v>14.03</v>
      </c>
      <c r="D43" s="169">
        <v>4365.25</v>
      </c>
      <c r="E43" s="182">
        <v>140.59</v>
      </c>
      <c r="F43" s="169">
        <v>13826.119999999999</v>
      </c>
      <c r="G43" s="169">
        <v>445.29</v>
      </c>
      <c r="I43" s="29"/>
      <c r="J43" s="30"/>
      <c r="K43" s="30"/>
      <c r="L43" s="31"/>
      <c r="M43" s="31"/>
      <c r="N43" s="31"/>
    </row>
    <row r="44" spans="1:14">
      <c r="A44" s="173" t="s">
        <v>451</v>
      </c>
      <c r="B44" s="174">
        <v>1559800</v>
      </c>
      <c r="C44" s="175">
        <v>14.46</v>
      </c>
      <c r="D44" s="176">
        <v>4659.25</v>
      </c>
      <c r="E44" s="171">
        <v>150.06</v>
      </c>
      <c r="F44" s="176">
        <v>105087.98999999998</v>
      </c>
      <c r="G44" s="176">
        <v>3384.48</v>
      </c>
      <c r="I44" s="29"/>
      <c r="J44" s="30"/>
      <c r="K44" s="30"/>
      <c r="L44" s="31"/>
      <c r="M44" s="31"/>
      <c r="N44" s="31"/>
    </row>
    <row r="45" spans="1:14">
      <c r="A45" s="142" t="s">
        <v>452</v>
      </c>
      <c r="B45" s="180">
        <v>28183</v>
      </c>
      <c r="C45" s="181">
        <v>14.07</v>
      </c>
      <c r="D45" s="169">
        <v>4537.29</v>
      </c>
      <c r="E45" s="182">
        <v>146.13</v>
      </c>
      <c r="F45" s="169">
        <v>1799.1899999999998</v>
      </c>
      <c r="G45" s="169">
        <v>57.94</v>
      </c>
      <c r="I45" s="29"/>
      <c r="J45" s="30"/>
      <c r="K45" s="30"/>
      <c r="L45" s="31"/>
      <c r="M45" s="31"/>
      <c r="N45" s="31"/>
    </row>
    <row r="46" spans="1:14">
      <c r="A46" s="142" t="s">
        <v>453</v>
      </c>
      <c r="B46" s="180">
        <v>58970</v>
      </c>
      <c r="C46" s="181">
        <v>12.49</v>
      </c>
      <c r="D46" s="169">
        <v>4995.63</v>
      </c>
      <c r="E46" s="182">
        <v>160.88999999999999</v>
      </c>
      <c r="F46" s="169">
        <v>3679.45</v>
      </c>
      <c r="G46" s="169">
        <v>118.5</v>
      </c>
      <c r="I46" s="29"/>
      <c r="J46" s="30"/>
      <c r="K46" s="30"/>
      <c r="L46" s="31"/>
      <c r="M46" s="31"/>
      <c r="N46" s="31"/>
    </row>
    <row r="47" spans="1:14">
      <c r="A47" s="183" t="s">
        <v>454</v>
      </c>
      <c r="B47" s="180">
        <v>252574</v>
      </c>
      <c r="C47" s="181">
        <v>17.02</v>
      </c>
      <c r="D47" s="169">
        <v>4102.75</v>
      </c>
      <c r="E47" s="182">
        <v>132.13</v>
      </c>
      <c r="F47" s="169">
        <v>17636.96</v>
      </c>
      <c r="G47" s="169">
        <v>568.02</v>
      </c>
      <c r="I47" s="29"/>
      <c r="J47" s="30"/>
      <c r="K47" s="30"/>
      <c r="L47" s="31"/>
      <c r="M47" s="31"/>
      <c r="N47" s="31"/>
    </row>
    <row r="48" spans="1:14">
      <c r="A48" s="183" t="s">
        <v>455</v>
      </c>
      <c r="B48" s="180">
        <v>1136210</v>
      </c>
      <c r="C48" s="181">
        <v>14.19</v>
      </c>
      <c r="D48" s="169">
        <v>4764.63</v>
      </c>
      <c r="E48" s="182">
        <v>153.44999999999999</v>
      </c>
      <c r="F48" s="169">
        <v>76819.239999999991</v>
      </c>
      <c r="G48" s="169">
        <v>2474.0500000000002</v>
      </c>
      <c r="I48" s="29"/>
      <c r="J48" s="30"/>
      <c r="K48" s="30"/>
      <c r="L48" s="31"/>
      <c r="M48" s="31"/>
      <c r="N48" s="31"/>
    </row>
    <row r="49" spans="1:14">
      <c r="A49" s="142" t="s">
        <v>456</v>
      </c>
      <c r="B49" s="180">
        <v>83863</v>
      </c>
      <c r="C49" s="181">
        <v>12.03</v>
      </c>
      <c r="D49" s="169">
        <v>5107.82</v>
      </c>
      <c r="E49" s="182">
        <v>164.5</v>
      </c>
      <c r="F49" s="169">
        <v>5153.1500000000005</v>
      </c>
      <c r="G49" s="169">
        <v>165.96</v>
      </c>
      <c r="I49" s="29"/>
      <c r="J49" s="30"/>
      <c r="K49" s="30"/>
      <c r="L49" s="31"/>
      <c r="M49" s="31"/>
      <c r="N49" s="31"/>
    </row>
    <row r="50" spans="1:14">
      <c r="A50" s="173" t="s">
        <v>457</v>
      </c>
      <c r="B50" s="174">
        <v>2356977</v>
      </c>
      <c r="C50" s="175">
        <v>7.68</v>
      </c>
      <c r="D50" s="176">
        <v>5533.66</v>
      </c>
      <c r="E50" s="171">
        <v>178.22</v>
      </c>
      <c r="F50" s="176">
        <v>100168.16000000002</v>
      </c>
      <c r="G50" s="176">
        <v>3226.03</v>
      </c>
      <c r="I50" s="29"/>
      <c r="J50" s="30"/>
      <c r="K50" s="30"/>
      <c r="L50" s="31"/>
      <c r="M50" s="31"/>
      <c r="N50" s="31"/>
    </row>
    <row r="51" spans="1:14">
      <c r="A51" s="142" t="s">
        <v>458</v>
      </c>
      <c r="B51" s="180">
        <v>139622</v>
      </c>
      <c r="C51" s="181">
        <v>8.32</v>
      </c>
      <c r="D51" s="169">
        <v>5793.54</v>
      </c>
      <c r="E51" s="182">
        <v>186.59</v>
      </c>
      <c r="F51" s="169">
        <v>6730.0800000000008</v>
      </c>
      <c r="G51" s="169">
        <v>216.75</v>
      </c>
      <c r="I51" s="29"/>
      <c r="J51" s="30"/>
      <c r="K51" s="30"/>
      <c r="L51" s="31"/>
      <c r="M51" s="31"/>
      <c r="N51" s="31"/>
    </row>
    <row r="52" spans="1:14">
      <c r="A52" s="142" t="s">
        <v>459</v>
      </c>
      <c r="B52" s="180">
        <v>1961069</v>
      </c>
      <c r="C52" s="181">
        <v>7.43</v>
      </c>
      <c r="D52" s="169">
        <v>5493.2</v>
      </c>
      <c r="E52" s="182">
        <v>176.91</v>
      </c>
      <c r="F52" s="169">
        <v>80039.87999999999</v>
      </c>
      <c r="G52" s="169">
        <v>2577.77</v>
      </c>
      <c r="I52" s="29"/>
      <c r="J52" s="30"/>
      <c r="K52" s="30"/>
      <c r="L52" s="31"/>
      <c r="M52" s="31"/>
      <c r="N52" s="31"/>
    </row>
    <row r="53" spans="1:14">
      <c r="A53" s="142" t="s">
        <v>460</v>
      </c>
      <c r="B53" s="180">
        <v>60428</v>
      </c>
      <c r="C53" s="181">
        <v>9.52</v>
      </c>
      <c r="D53" s="169">
        <v>5161.3400000000011</v>
      </c>
      <c r="E53" s="182">
        <v>166.23</v>
      </c>
      <c r="F53" s="169">
        <v>2969.18</v>
      </c>
      <c r="G53" s="169">
        <v>95.63</v>
      </c>
      <c r="I53" s="29"/>
      <c r="J53" s="30"/>
      <c r="K53" s="30"/>
      <c r="L53" s="31"/>
      <c r="M53" s="31"/>
      <c r="N53" s="31"/>
    </row>
    <row r="54" spans="1:14">
      <c r="A54" s="142" t="s">
        <v>461</v>
      </c>
      <c r="B54" s="180">
        <v>71917</v>
      </c>
      <c r="C54" s="181">
        <v>10.71</v>
      </c>
      <c r="D54" s="169">
        <v>5736.1100000000006</v>
      </c>
      <c r="E54" s="182">
        <v>184.74</v>
      </c>
      <c r="F54" s="169">
        <v>4418.12</v>
      </c>
      <c r="G54" s="169">
        <v>142.29</v>
      </c>
      <c r="I54" s="29"/>
      <c r="J54" s="30"/>
      <c r="K54" s="30"/>
      <c r="L54" s="31"/>
      <c r="M54" s="31"/>
      <c r="N54" s="31"/>
    </row>
    <row r="55" spans="1:14">
      <c r="A55" s="142" t="s">
        <v>462</v>
      </c>
      <c r="B55" s="180">
        <v>70247</v>
      </c>
      <c r="C55" s="181">
        <v>7.16</v>
      </c>
      <c r="D55" s="169">
        <v>5594.88</v>
      </c>
      <c r="E55" s="182">
        <v>180.19</v>
      </c>
      <c r="F55" s="169">
        <v>2814.0500000000006</v>
      </c>
      <c r="G55" s="169">
        <v>90.63</v>
      </c>
      <c r="I55" s="29"/>
      <c r="J55" s="30"/>
      <c r="K55" s="30"/>
      <c r="L55" s="31"/>
      <c r="M55" s="31"/>
      <c r="N55" s="31"/>
    </row>
    <row r="56" spans="1:14">
      <c r="A56" s="142" t="s">
        <v>463</v>
      </c>
      <c r="B56" s="180">
        <v>53694</v>
      </c>
      <c r="C56" s="181">
        <v>9.65</v>
      </c>
      <c r="D56" s="169">
        <v>6169.76</v>
      </c>
      <c r="E56" s="182">
        <v>198.7</v>
      </c>
      <c r="F56" s="169">
        <v>3196.85</v>
      </c>
      <c r="G56" s="169">
        <v>102.96</v>
      </c>
      <c r="I56" s="29"/>
      <c r="J56" s="30"/>
      <c r="K56" s="30"/>
      <c r="L56" s="31"/>
      <c r="M56" s="31"/>
      <c r="N56" s="31"/>
    </row>
    <row r="57" spans="1:14">
      <c r="A57" s="173" t="s">
        <v>464</v>
      </c>
      <c r="B57" s="174">
        <v>874154</v>
      </c>
      <c r="C57" s="175">
        <v>13.19</v>
      </c>
      <c r="D57" s="176">
        <v>5368.4500000000007</v>
      </c>
      <c r="E57" s="171">
        <v>172.9</v>
      </c>
      <c r="F57" s="176">
        <v>61898.659999999989</v>
      </c>
      <c r="G57" s="176">
        <v>1993.52</v>
      </c>
      <c r="I57" s="29"/>
      <c r="J57" s="30"/>
      <c r="K57" s="30"/>
      <c r="L57" s="31"/>
      <c r="M57" s="31"/>
      <c r="N57" s="31"/>
    </row>
    <row r="58" spans="1:14">
      <c r="A58" s="183" t="s">
        <v>465</v>
      </c>
      <c r="B58" s="180">
        <v>771798</v>
      </c>
      <c r="C58" s="181">
        <v>13.29</v>
      </c>
      <c r="D58" s="169">
        <v>5401.34</v>
      </c>
      <c r="E58" s="182">
        <v>173.96</v>
      </c>
      <c r="F58" s="169">
        <v>55402.66</v>
      </c>
      <c r="G58" s="169">
        <v>1784.3</v>
      </c>
      <c r="I58" s="29"/>
      <c r="J58" s="30"/>
      <c r="K58" s="30"/>
      <c r="L58" s="31"/>
      <c r="M58" s="31"/>
      <c r="N58" s="31"/>
    </row>
    <row r="59" spans="1:14">
      <c r="A59" s="183" t="s">
        <v>466</v>
      </c>
      <c r="B59" s="180">
        <v>93740</v>
      </c>
      <c r="C59" s="181">
        <v>12.58</v>
      </c>
      <c r="D59" s="169">
        <v>5067.7499999999991</v>
      </c>
      <c r="E59" s="182">
        <v>163.21</v>
      </c>
      <c r="F59" s="169">
        <v>5976.15</v>
      </c>
      <c r="G59" s="169">
        <v>192.47</v>
      </c>
      <c r="I59" s="29"/>
      <c r="J59" s="30"/>
      <c r="K59" s="30"/>
      <c r="L59" s="31"/>
      <c r="M59" s="31"/>
      <c r="N59" s="31"/>
    </row>
    <row r="60" spans="1:14">
      <c r="A60" s="142" t="s">
        <v>467</v>
      </c>
      <c r="B60" s="180">
        <v>8616</v>
      </c>
      <c r="C60" s="181">
        <v>10.57</v>
      </c>
      <c r="D60" s="169">
        <v>5708.1799999999994</v>
      </c>
      <c r="E60" s="182">
        <v>183.84</v>
      </c>
      <c r="F60" s="169">
        <v>519.85</v>
      </c>
      <c r="G60" s="169">
        <v>16.739999999999998</v>
      </c>
      <c r="I60" s="29"/>
      <c r="J60" s="30"/>
      <c r="K60" s="30"/>
      <c r="L60" s="31"/>
      <c r="M60" s="31"/>
      <c r="N60" s="31"/>
    </row>
    <row r="61" spans="1:14">
      <c r="A61" s="173" t="s">
        <v>468</v>
      </c>
      <c r="B61" s="174">
        <v>727318</v>
      </c>
      <c r="C61" s="175">
        <v>12.9</v>
      </c>
      <c r="D61" s="176">
        <v>6115.829999999999</v>
      </c>
      <c r="E61" s="171">
        <v>196.97</v>
      </c>
      <c r="F61" s="176">
        <v>57381.19</v>
      </c>
      <c r="G61" s="176">
        <v>1848.03</v>
      </c>
      <c r="I61" s="29"/>
      <c r="J61" s="30"/>
      <c r="K61" s="30"/>
      <c r="L61" s="31"/>
      <c r="M61" s="31"/>
      <c r="N61" s="31"/>
    </row>
    <row r="62" spans="1:14">
      <c r="A62" s="142" t="s">
        <v>469</v>
      </c>
      <c r="B62" s="180">
        <v>19010</v>
      </c>
      <c r="C62" s="181">
        <v>11.31</v>
      </c>
      <c r="D62" s="169">
        <v>6893.43</v>
      </c>
      <c r="E62" s="182">
        <v>222.01</v>
      </c>
      <c r="F62" s="169">
        <v>1482.1100000000001</v>
      </c>
      <c r="G62" s="169">
        <v>47.73</v>
      </c>
      <c r="I62" s="29"/>
      <c r="J62" s="30"/>
      <c r="K62" s="30"/>
      <c r="L62" s="31"/>
      <c r="M62" s="31"/>
      <c r="N62" s="31"/>
    </row>
    <row r="63" spans="1:14">
      <c r="A63" s="142" t="s">
        <v>470</v>
      </c>
      <c r="B63" s="180">
        <v>194081</v>
      </c>
      <c r="C63" s="181">
        <v>15.96</v>
      </c>
      <c r="D63" s="169">
        <v>5194.67</v>
      </c>
      <c r="E63" s="182">
        <v>167.3</v>
      </c>
      <c r="F63" s="169">
        <v>16090.66</v>
      </c>
      <c r="G63" s="169">
        <v>518.22</v>
      </c>
      <c r="I63" s="29"/>
      <c r="J63" s="30"/>
      <c r="K63" s="30"/>
      <c r="L63" s="31"/>
      <c r="M63" s="31"/>
      <c r="N63" s="31"/>
    </row>
    <row r="64" spans="1:14">
      <c r="A64" s="142" t="s">
        <v>471</v>
      </c>
      <c r="B64" s="180">
        <v>84504</v>
      </c>
      <c r="C64" s="181">
        <v>13.05</v>
      </c>
      <c r="D64" s="169">
        <v>6960.06</v>
      </c>
      <c r="E64" s="182">
        <v>224.16</v>
      </c>
      <c r="F64" s="169">
        <v>7675.4</v>
      </c>
      <c r="G64" s="169">
        <v>247.19</v>
      </c>
      <c r="I64" s="29"/>
      <c r="J64" s="30"/>
      <c r="K64" s="30"/>
      <c r="L64" s="31"/>
      <c r="M64" s="31"/>
      <c r="N64" s="31"/>
    </row>
    <row r="65" spans="1:14">
      <c r="A65" s="142" t="s">
        <v>472</v>
      </c>
      <c r="B65" s="180">
        <v>36783</v>
      </c>
      <c r="C65" s="181">
        <v>12.83</v>
      </c>
      <c r="D65" s="169">
        <v>6823.42</v>
      </c>
      <c r="E65" s="182">
        <v>219.76</v>
      </c>
      <c r="F65" s="169">
        <v>3220.1499999999996</v>
      </c>
      <c r="G65" s="169">
        <v>103.71</v>
      </c>
      <c r="I65" s="29"/>
      <c r="J65" s="30"/>
      <c r="K65" s="30"/>
      <c r="L65" s="31"/>
      <c r="M65" s="31"/>
      <c r="N65" s="31"/>
    </row>
    <row r="66" spans="1:14">
      <c r="A66" s="142" t="s">
        <v>473</v>
      </c>
      <c r="B66" s="180">
        <v>145530</v>
      </c>
      <c r="C66" s="181">
        <v>11.14</v>
      </c>
      <c r="D66" s="169">
        <v>6832.67</v>
      </c>
      <c r="E66" s="182">
        <v>220.05</v>
      </c>
      <c r="F66" s="169">
        <v>11077.150000000001</v>
      </c>
      <c r="G66" s="169">
        <v>356.75</v>
      </c>
      <c r="I66" s="29"/>
      <c r="J66" s="30"/>
      <c r="K66" s="30"/>
      <c r="L66" s="31"/>
      <c r="M66" s="31"/>
      <c r="N66" s="31"/>
    </row>
    <row r="67" spans="1:14">
      <c r="A67" s="142" t="s">
        <v>474</v>
      </c>
      <c r="B67" s="180">
        <v>247410</v>
      </c>
      <c r="C67" s="181">
        <v>11.62</v>
      </c>
      <c r="D67" s="169">
        <v>6203.94</v>
      </c>
      <c r="E67" s="182">
        <v>199.8</v>
      </c>
      <c r="F67" s="169">
        <v>17835.72</v>
      </c>
      <c r="G67" s="169">
        <v>574.41999999999996</v>
      </c>
      <c r="I67" s="29"/>
      <c r="J67" s="30"/>
      <c r="K67" s="30"/>
      <c r="L67" s="31"/>
      <c r="M67" s="31"/>
      <c r="N67" s="31"/>
    </row>
    <row r="68" spans="1:14">
      <c r="A68" s="185" t="s">
        <v>475</v>
      </c>
      <c r="B68" s="174">
        <v>196819</v>
      </c>
      <c r="C68" s="175">
        <v>12.22</v>
      </c>
      <c r="D68" s="176">
        <v>5531.7899999999991</v>
      </c>
      <c r="E68" s="171">
        <v>178.16</v>
      </c>
      <c r="F68" s="176">
        <v>13304.65</v>
      </c>
      <c r="G68" s="176">
        <v>428.49</v>
      </c>
      <c r="I68" s="29"/>
      <c r="J68" s="30"/>
      <c r="K68" s="30"/>
      <c r="L68" s="31"/>
      <c r="M68" s="31"/>
      <c r="N68" s="31"/>
    </row>
    <row r="69" spans="1:14">
      <c r="A69" s="142" t="s">
        <v>476</v>
      </c>
      <c r="B69" s="180">
        <v>89750</v>
      </c>
      <c r="C69" s="181">
        <v>13.01</v>
      </c>
      <c r="D69" s="169">
        <v>4907.78</v>
      </c>
      <c r="E69" s="182">
        <v>158.06</v>
      </c>
      <c r="F69" s="169">
        <v>5730.5499999999993</v>
      </c>
      <c r="G69" s="169">
        <v>184.56</v>
      </c>
      <c r="I69" s="29"/>
      <c r="J69" s="30"/>
      <c r="K69" s="30"/>
      <c r="L69" s="31"/>
      <c r="M69" s="31"/>
      <c r="N69" s="31"/>
    </row>
    <row r="70" spans="1:14">
      <c r="A70" s="142" t="s">
        <v>477</v>
      </c>
      <c r="B70" s="180">
        <v>107069</v>
      </c>
      <c r="C70" s="181">
        <v>11.56</v>
      </c>
      <c r="D70" s="169">
        <v>6119.41</v>
      </c>
      <c r="E70" s="182">
        <v>197.08</v>
      </c>
      <c r="F70" s="169">
        <v>7574.0999999999995</v>
      </c>
      <c r="G70" s="169">
        <v>243.93</v>
      </c>
      <c r="I70" s="29"/>
      <c r="J70" s="30"/>
      <c r="K70" s="30"/>
      <c r="L70" s="31"/>
      <c r="M70" s="31"/>
      <c r="N70" s="31"/>
    </row>
    <row r="71" spans="1:14">
      <c r="A71" s="173" t="s">
        <v>478</v>
      </c>
      <c r="B71" s="174">
        <v>39916251</v>
      </c>
      <c r="C71" s="175">
        <v>9.26</v>
      </c>
      <c r="D71" s="176">
        <v>5172.29</v>
      </c>
      <c r="E71" s="171">
        <v>166.58</v>
      </c>
      <c r="F71" s="176">
        <v>1911807.95</v>
      </c>
      <c r="G71" s="176">
        <v>61571.91</v>
      </c>
      <c r="I71" s="29"/>
      <c r="J71" s="30"/>
      <c r="K71" s="30"/>
      <c r="L71" s="31"/>
      <c r="M71" s="31"/>
      <c r="N71" s="31"/>
    </row>
    <row r="72" spans="1:14">
      <c r="A72" s="33" t="s">
        <v>479</v>
      </c>
    </row>
    <row r="75" spans="1:14">
      <c r="B75" s="96"/>
    </row>
    <row r="76" spans="1:14">
      <c r="B76" s="34"/>
    </row>
    <row r="77" spans="1:14">
      <c r="A77" s="95"/>
      <c r="C77" s="95"/>
      <c r="D77" s="95"/>
      <c r="E77" s="95"/>
      <c r="H77" s="28"/>
    </row>
    <row r="78" spans="1:14">
      <c r="A78" s="95"/>
      <c r="C78" s="95"/>
      <c r="D78" s="95"/>
      <c r="E78" s="95"/>
      <c r="H78" s="28"/>
    </row>
    <row r="79" spans="1:14">
      <c r="A79" s="95"/>
      <c r="C79" s="95"/>
      <c r="D79" s="95"/>
      <c r="E79" s="95"/>
    </row>
    <row r="80" spans="1:14">
      <c r="A80" s="95"/>
      <c r="C80" s="95"/>
      <c r="D80" s="95"/>
      <c r="E80" s="95"/>
    </row>
  </sheetData>
  <mergeCells count="1">
    <mergeCell ref="A6:G6"/>
  </mergeCells>
  <hyperlinks>
    <hyperlink ref="B1" r:id="rId1" display="https://www.mots.go.th/news/category/521" xr:uid="{C7F05FAD-ADBF-4E8D-ABD7-2AA4C7A735F5}"/>
  </hyperlinks>
  <pageMargins left="0.75" right="0.75" top="1" bottom="1" header="0.5" footer="0.5"/>
  <pageSetup paperSize="9" orientation="portrait" horizontalDpi="300" r:id="rId2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AEB33-699E-41CD-A7F5-8C357B4C9B1E}">
  <dimension ref="A1:J69"/>
  <sheetViews>
    <sheetView showGridLines="0" workbookViewId="0">
      <selection activeCell="C5" sqref="C5"/>
    </sheetView>
  </sheetViews>
  <sheetFormatPr defaultColWidth="9.1796875" defaultRowHeight="12.5"/>
  <cols>
    <col min="1" max="1" width="16.08984375" style="38" customWidth="1"/>
    <col min="2" max="2" width="15.90625" style="38" customWidth="1"/>
    <col min="3" max="3" width="9.90625" style="38" bestFit="1" customWidth="1"/>
    <col min="4" max="4" width="12.08984375" style="38" bestFit="1" customWidth="1"/>
    <col min="5" max="5" width="10.81640625" style="38" bestFit="1" customWidth="1"/>
    <col min="6" max="6" width="13.90625" style="38" bestFit="1" customWidth="1"/>
    <col min="7" max="7" width="14.7265625" style="38" bestFit="1" customWidth="1"/>
    <col min="8" max="8" width="13.36328125" style="38" bestFit="1" customWidth="1"/>
    <col min="9" max="9" width="11.08984375" style="38" bestFit="1" customWidth="1"/>
    <col min="10" max="10" width="14.54296875" style="38" bestFit="1" customWidth="1"/>
    <col min="11" max="16384" width="9.1796875" style="38"/>
  </cols>
  <sheetData>
    <row r="1" spans="1:10" ht="14.5">
      <c r="A1" s="38" t="s">
        <v>669</v>
      </c>
      <c r="B1" s="187" t="s">
        <v>672</v>
      </c>
    </row>
    <row r="2" spans="1:10" ht="14.5">
      <c r="A2" s="38" t="s">
        <v>675</v>
      </c>
      <c r="B2" s="160">
        <v>44242</v>
      </c>
    </row>
    <row r="3" spans="1:10" ht="14.5">
      <c r="B3" s="98"/>
    </row>
    <row r="4" spans="1:10" ht="21.5">
      <c r="A4" s="165" t="s">
        <v>494</v>
      </c>
      <c r="B4" s="186"/>
      <c r="C4" s="186"/>
      <c r="D4" s="186"/>
      <c r="E4" s="186"/>
      <c r="F4" s="186"/>
      <c r="G4" s="186"/>
      <c r="H4" s="186"/>
      <c r="I4" s="186"/>
      <c r="J4" s="186"/>
    </row>
    <row r="5" spans="1:10" ht="18.75" customHeight="1">
      <c r="A5" s="165" t="s">
        <v>406</v>
      </c>
      <c r="B5" s="186"/>
      <c r="C5" s="186"/>
      <c r="D5" s="186"/>
      <c r="E5" s="186"/>
      <c r="F5" s="186"/>
      <c r="G5" s="186"/>
      <c r="H5" s="186"/>
      <c r="I5" s="186"/>
      <c r="J5" s="186"/>
    </row>
    <row r="6" spans="1:10" ht="19.5" customHeight="1">
      <c r="A6" s="165" t="s">
        <v>487</v>
      </c>
      <c r="B6" s="186"/>
      <c r="C6" s="186"/>
      <c r="D6" s="186"/>
      <c r="E6" s="186"/>
      <c r="F6" s="186"/>
      <c r="G6" s="186"/>
      <c r="H6" s="186"/>
      <c r="I6" s="186"/>
      <c r="J6" s="186"/>
    </row>
    <row r="7" spans="1:10">
      <c r="A7" s="133" t="s">
        <v>694</v>
      </c>
      <c r="B7" s="134" t="s">
        <v>493</v>
      </c>
      <c r="C7" s="134" t="s">
        <v>480</v>
      </c>
      <c r="D7" s="134" t="s">
        <v>481</v>
      </c>
      <c r="E7" s="134" t="s">
        <v>693</v>
      </c>
      <c r="F7" s="134" t="s">
        <v>482</v>
      </c>
      <c r="G7" s="134" t="s">
        <v>483</v>
      </c>
      <c r="H7" s="134" t="s">
        <v>484</v>
      </c>
      <c r="I7" s="135" t="s">
        <v>485</v>
      </c>
      <c r="J7" s="134" t="s">
        <v>486</v>
      </c>
    </row>
    <row r="8" spans="1:10">
      <c r="A8" s="133" t="s">
        <v>417</v>
      </c>
      <c r="B8" s="136">
        <v>1125223.4900000002</v>
      </c>
      <c r="C8" s="136">
        <v>326755.17</v>
      </c>
      <c r="D8" s="136">
        <v>95553.619999999981</v>
      </c>
      <c r="E8" s="136">
        <v>43724.38</v>
      </c>
      <c r="F8" s="136">
        <v>297764.48000000004</v>
      </c>
      <c r="G8" s="136">
        <v>225943.77000000002</v>
      </c>
      <c r="H8" s="136">
        <v>95953.73000000001</v>
      </c>
      <c r="I8" s="136">
        <v>22057.000000000004</v>
      </c>
      <c r="J8" s="136">
        <v>17471.34</v>
      </c>
    </row>
    <row r="9" spans="1:10">
      <c r="A9" s="137" t="s">
        <v>418</v>
      </c>
      <c r="B9" s="138">
        <v>342370.64</v>
      </c>
      <c r="C9" s="138">
        <v>110421.75000000001</v>
      </c>
      <c r="D9" s="138">
        <v>22866.57</v>
      </c>
      <c r="E9" s="138">
        <v>8030.3200000000006</v>
      </c>
      <c r="F9" s="138">
        <v>86859.12999999999</v>
      </c>
      <c r="G9" s="138">
        <v>68252.62000000001</v>
      </c>
      <c r="H9" s="138">
        <v>26904.399999999998</v>
      </c>
      <c r="I9" s="138">
        <v>14667.44</v>
      </c>
      <c r="J9" s="138">
        <v>4368.41</v>
      </c>
    </row>
    <row r="10" spans="1:10">
      <c r="A10" s="139" t="s">
        <v>419</v>
      </c>
      <c r="B10" s="140">
        <v>945.12999999999988</v>
      </c>
      <c r="C10" s="141">
        <v>320.83</v>
      </c>
      <c r="D10" s="141">
        <v>61.260000000000005</v>
      </c>
      <c r="E10" s="141">
        <v>23.17</v>
      </c>
      <c r="F10" s="141">
        <v>260.53000000000003</v>
      </c>
      <c r="G10" s="141">
        <v>180.98</v>
      </c>
      <c r="H10" s="141">
        <v>71.31</v>
      </c>
      <c r="I10" s="141">
        <v>11</v>
      </c>
      <c r="J10" s="141">
        <v>16.049999999999997</v>
      </c>
    </row>
    <row r="11" spans="1:10">
      <c r="A11" s="139" t="s">
        <v>420</v>
      </c>
      <c r="B11" s="140">
        <v>39277.879999999997</v>
      </c>
      <c r="C11" s="141">
        <v>12883.98</v>
      </c>
      <c r="D11" s="141">
        <v>1487.09</v>
      </c>
      <c r="E11" s="141">
        <v>722.25</v>
      </c>
      <c r="F11" s="141">
        <v>7403.8099999999995</v>
      </c>
      <c r="G11" s="141">
        <v>7136</v>
      </c>
      <c r="H11" s="141">
        <v>3021.43</v>
      </c>
      <c r="I11" s="141">
        <v>6285.8099999999995</v>
      </c>
      <c r="J11" s="141">
        <v>337.51</v>
      </c>
    </row>
    <row r="12" spans="1:10">
      <c r="A12" s="139" t="s">
        <v>421</v>
      </c>
      <c r="B12" s="140">
        <v>18333.62</v>
      </c>
      <c r="C12" s="141">
        <v>5609.68</v>
      </c>
      <c r="D12" s="141">
        <v>749.66</v>
      </c>
      <c r="E12" s="141">
        <v>621.23</v>
      </c>
      <c r="F12" s="141">
        <v>5525.29</v>
      </c>
      <c r="G12" s="141">
        <v>3662.25</v>
      </c>
      <c r="H12" s="141">
        <v>1744.51</v>
      </c>
      <c r="I12" s="141">
        <v>181.76000000000002</v>
      </c>
      <c r="J12" s="141">
        <v>239.24</v>
      </c>
    </row>
    <row r="13" spans="1:10">
      <c r="A13" s="139" t="s">
        <v>422</v>
      </c>
      <c r="B13" s="140">
        <v>58035.539999999994</v>
      </c>
      <c r="C13" s="141">
        <v>21324.45</v>
      </c>
      <c r="D13" s="141">
        <v>3080.2</v>
      </c>
      <c r="E13" s="141">
        <v>855.05000000000007</v>
      </c>
      <c r="F13" s="141">
        <v>12789.14</v>
      </c>
      <c r="G13" s="141">
        <v>11296.46</v>
      </c>
      <c r="H13" s="141">
        <v>4203.17</v>
      </c>
      <c r="I13" s="141">
        <v>4092.85</v>
      </c>
      <c r="J13" s="141">
        <v>394.22</v>
      </c>
    </row>
    <row r="14" spans="1:10">
      <c r="A14" s="139" t="s">
        <v>423</v>
      </c>
      <c r="B14" s="140">
        <v>107457.97</v>
      </c>
      <c r="C14" s="141">
        <v>34269.020000000004</v>
      </c>
      <c r="D14" s="141">
        <v>8755.9500000000007</v>
      </c>
      <c r="E14" s="141">
        <v>2984.8099999999995</v>
      </c>
      <c r="F14" s="141">
        <v>29124.14</v>
      </c>
      <c r="G14" s="141">
        <v>21381.61</v>
      </c>
      <c r="H14" s="141">
        <v>8360.4699999999993</v>
      </c>
      <c r="I14" s="141">
        <v>1055.6300000000001</v>
      </c>
      <c r="J14" s="141">
        <v>1526.34</v>
      </c>
    </row>
    <row r="15" spans="1:10">
      <c r="A15" s="139" t="s">
        <v>424</v>
      </c>
      <c r="B15" s="140">
        <v>15106.83</v>
      </c>
      <c r="C15" s="141">
        <v>5264.89</v>
      </c>
      <c r="D15" s="141">
        <v>663.53</v>
      </c>
      <c r="E15" s="141">
        <v>245.62</v>
      </c>
      <c r="F15" s="141">
        <v>3313.77</v>
      </c>
      <c r="G15" s="141">
        <v>2399.21</v>
      </c>
      <c r="H15" s="141">
        <v>1071.25</v>
      </c>
      <c r="I15" s="141">
        <v>1982.01</v>
      </c>
      <c r="J15" s="141">
        <v>166.55</v>
      </c>
    </row>
    <row r="16" spans="1:10">
      <c r="A16" s="139" t="s">
        <v>425</v>
      </c>
      <c r="B16" s="140">
        <v>19820.079999999998</v>
      </c>
      <c r="C16" s="141">
        <v>5594.83</v>
      </c>
      <c r="D16" s="141">
        <v>1223.43</v>
      </c>
      <c r="E16" s="141">
        <v>613.80999999999995</v>
      </c>
      <c r="F16" s="141">
        <v>6135.92</v>
      </c>
      <c r="G16" s="141">
        <v>3877.7599999999998</v>
      </c>
      <c r="H16" s="141">
        <v>1793.87</v>
      </c>
      <c r="I16" s="141">
        <v>233.27</v>
      </c>
      <c r="J16" s="141">
        <v>347.19000000000005</v>
      </c>
    </row>
    <row r="17" spans="1:10">
      <c r="A17" s="139" t="s">
        <v>426</v>
      </c>
      <c r="B17" s="140">
        <v>43678.41</v>
      </c>
      <c r="C17" s="141">
        <v>12100.19</v>
      </c>
      <c r="D17" s="141">
        <v>4001.17</v>
      </c>
      <c r="E17" s="141">
        <v>869.5</v>
      </c>
      <c r="F17" s="141">
        <v>12532.11</v>
      </c>
      <c r="G17" s="141">
        <v>9982.7100000000009</v>
      </c>
      <c r="H17" s="141">
        <v>3229.35</v>
      </c>
      <c r="I17" s="141">
        <v>190.66000000000003</v>
      </c>
      <c r="J17" s="141">
        <v>772.71999999999991</v>
      </c>
    </row>
    <row r="18" spans="1:10">
      <c r="A18" s="139" t="s">
        <v>427</v>
      </c>
      <c r="B18" s="140">
        <v>39715.179999999993</v>
      </c>
      <c r="C18" s="141">
        <v>13053.880000000001</v>
      </c>
      <c r="D18" s="141">
        <v>2844.28</v>
      </c>
      <c r="E18" s="141">
        <v>1094.8800000000001</v>
      </c>
      <c r="F18" s="141">
        <v>9774.42</v>
      </c>
      <c r="G18" s="141">
        <v>8335.6400000000012</v>
      </c>
      <c r="H18" s="141">
        <v>3409.04</v>
      </c>
      <c r="I18" s="141">
        <v>634.45000000000005</v>
      </c>
      <c r="J18" s="141">
        <v>568.59</v>
      </c>
    </row>
    <row r="19" spans="1:10">
      <c r="A19" s="142" t="s">
        <v>428</v>
      </c>
      <c r="B19" s="140">
        <v>531576.65</v>
      </c>
      <c r="C19" s="141">
        <v>167050.69</v>
      </c>
      <c r="D19" s="141">
        <v>40421.47</v>
      </c>
      <c r="E19" s="141">
        <v>27583.63</v>
      </c>
      <c r="F19" s="141">
        <v>132141.87</v>
      </c>
      <c r="G19" s="141">
        <v>102743.51999999999</v>
      </c>
      <c r="H19" s="141">
        <v>47566.43</v>
      </c>
      <c r="I19" s="141">
        <v>5320.5400000000009</v>
      </c>
      <c r="J19" s="141">
        <v>8748.5</v>
      </c>
    </row>
    <row r="20" spans="1:10">
      <c r="A20" s="142" t="s">
        <v>429</v>
      </c>
      <c r="B20" s="140">
        <v>42973.72</v>
      </c>
      <c r="C20" s="141">
        <v>10661</v>
      </c>
      <c r="D20" s="141">
        <v>4468.91</v>
      </c>
      <c r="E20" s="141">
        <v>1194.4099999999999</v>
      </c>
      <c r="F20" s="141">
        <v>12786.41</v>
      </c>
      <c r="G20" s="141">
        <v>9281.7100000000009</v>
      </c>
      <c r="H20" s="141">
        <v>3203.46</v>
      </c>
      <c r="I20" s="141">
        <v>524.12</v>
      </c>
      <c r="J20" s="141">
        <v>853.7</v>
      </c>
    </row>
    <row r="21" spans="1:10">
      <c r="A21" s="142" t="s">
        <v>430</v>
      </c>
      <c r="B21" s="140">
        <v>93758.84</v>
      </c>
      <c r="C21" s="141">
        <v>14344</v>
      </c>
      <c r="D21" s="141">
        <v>14539.98</v>
      </c>
      <c r="E21" s="141">
        <v>3039.8900000000003</v>
      </c>
      <c r="F21" s="141">
        <v>30845.34</v>
      </c>
      <c r="G21" s="141">
        <v>20946.170000000002</v>
      </c>
      <c r="H21" s="141">
        <v>8461.33</v>
      </c>
      <c r="I21" s="141">
        <v>290.18</v>
      </c>
      <c r="J21" s="141">
        <v>1291.95</v>
      </c>
    </row>
    <row r="22" spans="1:10">
      <c r="A22" s="142" t="s">
        <v>431</v>
      </c>
      <c r="B22" s="140">
        <v>75435.78</v>
      </c>
      <c r="C22" s="141">
        <v>15044.259999999998</v>
      </c>
      <c r="D22" s="141">
        <v>9454.26</v>
      </c>
      <c r="E22" s="141">
        <v>2488.02</v>
      </c>
      <c r="F22" s="141">
        <v>23254.460000000003</v>
      </c>
      <c r="G22" s="141">
        <v>16236.029999999999</v>
      </c>
      <c r="H22" s="141">
        <v>6547.2900000000009</v>
      </c>
      <c r="I22" s="141">
        <v>938.09</v>
      </c>
      <c r="J22" s="141">
        <v>1473.37</v>
      </c>
    </row>
    <row r="23" spans="1:10">
      <c r="A23" s="142" t="s">
        <v>432</v>
      </c>
      <c r="B23" s="140">
        <v>33535.47</v>
      </c>
      <c r="C23" s="141">
        <v>7703.98</v>
      </c>
      <c r="D23" s="141">
        <v>3168.67</v>
      </c>
      <c r="E23" s="141">
        <v>1234.3899999999999</v>
      </c>
      <c r="F23" s="141">
        <v>10330.99</v>
      </c>
      <c r="G23" s="141">
        <v>7346.1299999999992</v>
      </c>
      <c r="H23" s="141">
        <v>2797.33</v>
      </c>
      <c r="I23" s="141">
        <v>299.54000000000002</v>
      </c>
      <c r="J23" s="141">
        <v>654.44000000000005</v>
      </c>
    </row>
    <row r="24" spans="1:10">
      <c r="A24" s="142" t="s">
        <v>433</v>
      </c>
      <c r="B24" s="140">
        <v>5572.39</v>
      </c>
      <c r="C24" s="141">
        <v>1529.4899999999998</v>
      </c>
      <c r="D24" s="141">
        <v>633.76</v>
      </c>
      <c r="E24" s="141">
        <v>153.72</v>
      </c>
      <c r="F24" s="141">
        <v>1546.28</v>
      </c>
      <c r="G24" s="141">
        <v>1137.5899999999999</v>
      </c>
      <c r="H24" s="141">
        <v>473.49</v>
      </c>
      <c r="I24" s="141">
        <v>17.09</v>
      </c>
      <c r="J24" s="141">
        <v>80.97</v>
      </c>
    </row>
    <row r="25" spans="1:10">
      <c r="A25" s="133" t="s">
        <v>434</v>
      </c>
      <c r="B25" s="136">
        <v>448743.81000000006</v>
      </c>
      <c r="C25" s="143">
        <v>67614.760000000009</v>
      </c>
      <c r="D25" s="143">
        <v>41855.35</v>
      </c>
      <c r="E25" s="143">
        <v>17302.87</v>
      </c>
      <c r="F25" s="143">
        <v>147792.43</v>
      </c>
      <c r="G25" s="143">
        <v>108298.73000000003</v>
      </c>
      <c r="H25" s="143">
        <v>53852.89</v>
      </c>
      <c r="I25" s="143">
        <v>5368.72</v>
      </c>
      <c r="J25" s="143">
        <v>6658.0599999999995</v>
      </c>
    </row>
    <row r="26" spans="1:10">
      <c r="A26" s="142" t="s">
        <v>435</v>
      </c>
      <c r="B26" s="140">
        <v>7873.28</v>
      </c>
      <c r="C26" s="141">
        <v>994.10000000000014</v>
      </c>
      <c r="D26" s="141">
        <v>666.56999999999994</v>
      </c>
      <c r="E26" s="141">
        <v>353.03</v>
      </c>
      <c r="F26" s="141">
        <v>2755.98</v>
      </c>
      <c r="G26" s="141">
        <v>1954.81</v>
      </c>
      <c r="H26" s="141">
        <v>947.07999999999993</v>
      </c>
      <c r="I26" s="141">
        <v>84.96</v>
      </c>
      <c r="J26" s="141">
        <v>116.75000000000001</v>
      </c>
    </row>
    <row r="27" spans="1:10">
      <c r="A27" s="142" t="s">
        <v>436</v>
      </c>
      <c r="B27" s="140">
        <v>7312.5</v>
      </c>
      <c r="C27" s="141">
        <v>1115.3900000000001</v>
      </c>
      <c r="D27" s="141">
        <v>687.78</v>
      </c>
      <c r="E27" s="141">
        <v>315.89</v>
      </c>
      <c r="F27" s="141">
        <v>2115.25</v>
      </c>
      <c r="G27" s="141">
        <v>1992.96</v>
      </c>
      <c r="H27" s="141">
        <v>941.05</v>
      </c>
      <c r="I27" s="141">
        <v>21.31</v>
      </c>
      <c r="J27" s="141">
        <v>122.87</v>
      </c>
    </row>
    <row r="28" spans="1:10">
      <c r="A28" s="142" t="s">
        <v>437</v>
      </c>
      <c r="B28" s="140">
        <v>13784.140000000001</v>
      </c>
      <c r="C28" s="141">
        <v>2337.7199999999998</v>
      </c>
      <c r="D28" s="141">
        <v>1590.27</v>
      </c>
      <c r="E28" s="141">
        <v>432.25</v>
      </c>
      <c r="F28" s="141">
        <v>4515.3700000000008</v>
      </c>
      <c r="G28" s="141">
        <v>3194.88</v>
      </c>
      <c r="H28" s="141">
        <v>1494.4900000000002</v>
      </c>
      <c r="I28" s="141">
        <v>112.69</v>
      </c>
      <c r="J28" s="141">
        <v>106.47</v>
      </c>
    </row>
    <row r="29" spans="1:10">
      <c r="A29" s="142" t="s">
        <v>438</v>
      </c>
      <c r="B29" s="140">
        <v>9858.3700000000008</v>
      </c>
      <c r="C29" s="141">
        <v>1526.46</v>
      </c>
      <c r="D29" s="141">
        <v>1174.0899999999999</v>
      </c>
      <c r="E29" s="141">
        <v>313.34999999999997</v>
      </c>
      <c r="F29" s="141">
        <v>3049.1300000000006</v>
      </c>
      <c r="G29" s="141">
        <v>2499.7000000000003</v>
      </c>
      <c r="H29" s="141">
        <v>1140.17</v>
      </c>
      <c r="I29" s="141">
        <v>43.3</v>
      </c>
      <c r="J29" s="141">
        <v>112.17000000000002</v>
      </c>
    </row>
    <row r="30" spans="1:10">
      <c r="A30" s="142" t="s">
        <v>439</v>
      </c>
      <c r="B30" s="140">
        <v>42827.24</v>
      </c>
      <c r="C30" s="141">
        <v>5416.8099999999995</v>
      </c>
      <c r="D30" s="141">
        <v>3610.41</v>
      </c>
      <c r="E30" s="141">
        <v>1619.8000000000002</v>
      </c>
      <c r="F30" s="141">
        <v>14755.2</v>
      </c>
      <c r="G30" s="141">
        <v>10076.689999999999</v>
      </c>
      <c r="H30" s="141">
        <v>6099.1699999999992</v>
      </c>
      <c r="I30" s="141">
        <v>636.67000000000007</v>
      </c>
      <c r="J30" s="141">
        <v>612.4899999999999</v>
      </c>
    </row>
    <row r="31" spans="1:10">
      <c r="A31" s="142" t="s">
        <v>440</v>
      </c>
      <c r="B31" s="140">
        <v>52169.5</v>
      </c>
      <c r="C31" s="141">
        <v>6394.97</v>
      </c>
      <c r="D31" s="141">
        <v>4293.08</v>
      </c>
      <c r="E31" s="141">
        <v>1835.0700000000002</v>
      </c>
      <c r="F31" s="141">
        <v>19052.55</v>
      </c>
      <c r="G31" s="141">
        <v>12280.43</v>
      </c>
      <c r="H31" s="141">
        <v>6873.0399999999991</v>
      </c>
      <c r="I31" s="141">
        <v>691.84999999999991</v>
      </c>
      <c r="J31" s="141">
        <v>748.51</v>
      </c>
    </row>
    <row r="32" spans="1:10">
      <c r="A32" s="142" t="s">
        <v>441</v>
      </c>
      <c r="B32" s="140">
        <v>14776.71</v>
      </c>
      <c r="C32" s="141">
        <v>1976.36</v>
      </c>
      <c r="D32" s="141">
        <v>1243.4100000000001</v>
      </c>
      <c r="E32" s="141">
        <v>678.88</v>
      </c>
      <c r="F32" s="141">
        <v>4801.78</v>
      </c>
      <c r="G32" s="141">
        <v>3596.62</v>
      </c>
      <c r="H32" s="141">
        <v>2103.52</v>
      </c>
      <c r="I32" s="141">
        <v>170.76000000000002</v>
      </c>
      <c r="J32" s="141">
        <v>205.38</v>
      </c>
    </row>
    <row r="33" spans="1:10">
      <c r="A33" s="142" t="s">
        <v>442</v>
      </c>
      <c r="B33" s="140">
        <v>16291.98</v>
      </c>
      <c r="C33" s="141">
        <v>2541.17</v>
      </c>
      <c r="D33" s="141">
        <v>1614.12</v>
      </c>
      <c r="E33" s="141">
        <v>820.56</v>
      </c>
      <c r="F33" s="141">
        <v>4874.29</v>
      </c>
      <c r="G33" s="141">
        <v>3994.48</v>
      </c>
      <c r="H33" s="141">
        <v>2069.14</v>
      </c>
      <c r="I33" s="141">
        <v>119.67999999999999</v>
      </c>
      <c r="J33" s="141">
        <v>258.53999999999996</v>
      </c>
    </row>
    <row r="34" spans="1:10">
      <c r="A34" s="142" t="s">
        <v>443</v>
      </c>
      <c r="B34" s="140">
        <v>11970.930000000002</v>
      </c>
      <c r="C34" s="141">
        <v>2299.7600000000002</v>
      </c>
      <c r="D34" s="141">
        <v>1352.7</v>
      </c>
      <c r="E34" s="141">
        <v>341.73</v>
      </c>
      <c r="F34" s="141">
        <v>3423.7400000000002</v>
      </c>
      <c r="G34" s="141">
        <v>2917.5899999999997</v>
      </c>
      <c r="H34" s="141">
        <v>1301.3800000000001</v>
      </c>
      <c r="I34" s="141">
        <v>142</v>
      </c>
      <c r="J34" s="141">
        <v>192.03</v>
      </c>
    </row>
    <row r="35" spans="1:10">
      <c r="A35" s="142" t="s">
        <v>444</v>
      </c>
      <c r="B35" s="140">
        <v>102895.03</v>
      </c>
      <c r="C35" s="141">
        <v>18843.190000000002</v>
      </c>
      <c r="D35" s="141">
        <v>8169.7999999999993</v>
      </c>
      <c r="E35" s="141">
        <v>3897.6400000000003</v>
      </c>
      <c r="F35" s="141">
        <v>33946.61</v>
      </c>
      <c r="G35" s="141">
        <v>25024.07</v>
      </c>
      <c r="H35" s="141">
        <v>10220.44</v>
      </c>
      <c r="I35" s="141">
        <v>1348.01</v>
      </c>
      <c r="J35" s="141">
        <v>1445.27</v>
      </c>
    </row>
    <row r="36" spans="1:10">
      <c r="A36" s="142" t="s">
        <v>445</v>
      </c>
      <c r="B36" s="140">
        <v>11181.5</v>
      </c>
      <c r="C36" s="141">
        <v>1487.6399999999999</v>
      </c>
      <c r="D36" s="141">
        <v>1014.35</v>
      </c>
      <c r="E36" s="141">
        <v>574.31999999999994</v>
      </c>
      <c r="F36" s="141">
        <v>3456.7800000000007</v>
      </c>
      <c r="G36" s="141">
        <v>2684.49</v>
      </c>
      <c r="H36" s="141">
        <v>1697.78</v>
      </c>
      <c r="I36" s="141">
        <v>92.75</v>
      </c>
      <c r="J36" s="141">
        <v>173.39000000000001</v>
      </c>
    </row>
    <row r="37" spans="1:10">
      <c r="A37" s="142" t="s">
        <v>446</v>
      </c>
      <c r="B37" s="140">
        <v>23771.56</v>
      </c>
      <c r="C37" s="141">
        <v>3949.9300000000003</v>
      </c>
      <c r="D37" s="141">
        <v>2262.44</v>
      </c>
      <c r="E37" s="141">
        <v>469.48</v>
      </c>
      <c r="F37" s="141">
        <v>7968.76</v>
      </c>
      <c r="G37" s="141">
        <v>6079.22</v>
      </c>
      <c r="H37" s="141">
        <v>2511.3199999999997</v>
      </c>
      <c r="I37" s="141">
        <v>267.79000000000002</v>
      </c>
      <c r="J37" s="141">
        <v>262.62</v>
      </c>
    </row>
    <row r="38" spans="1:10">
      <c r="A38" s="142" t="s">
        <v>447</v>
      </c>
      <c r="B38" s="140">
        <v>15877.930000000002</v>
      </c>
      <c r="C38" s="141">
        <v>2396.0300000000002</v>
      </c>
      <c r="D38" s="141">
        <v>1620.5800000000002</v>
      </c>
      <c r="E38" s="141">
        <v>562.75</v>
      </c>
      <c r="F38" s="141">
        <v>4895.47</v>
      </c>
      <c r="G38" s="141">
        <v>4060.8799999999997</v>
      </c>
      <c r="H38" s="141">
        <v>1986.1100000000001</v>
      </c>
      <c r="I38" s="141">
        <v>129.11000000000001</v>
      </c>
      <c r="J38" s="141">
        <v>227</v>
      </c>
    </row>
    <row r="39" spans="1:10">
      <c r="A39" s="142" t="s">
        <v>448</v>
      </c>
      <c r="B39" s="140">
        <v>72318.73</v>
      </c>
      <c r="C39" s="141">
        <v>8434</v>
      </c>
      <c r="D39" s="141">
        <v>8117.24</v>
      </c>
      <c r="E39" s="141">
        <v>3047.3599999999997</v>
      </c>
      <c r="F39" s="141">
        <v>24528.620000000003</v>
      </c>
      <c r="G39" s="141">
        <v>17003.010000000002</v>
      </c>
      <c r="H39" s="141">
        <v>8708.68</v>
      </c>
      <c r="I39" s="141">
        <v>1151.04</v>
      </c>
      <c r="J39" s="141">
        <v>1328.78</v>
      </c>
    </row>
    <row r="40" spans="1:10">
      <c r="A40" s="142" t="s">
        <v>449</v>
      </c>
      <c r="B40" s="140">
        <v>32008.290000000005</v>
      </c>
      <c r="C40" s="141">
        <v>5680.630000000001</v>
      </c>
      <c r="D40" s="141">
        <v>2864.0699999999997</v>
      </c>
      <c r="E40" s="141">
        <v>1379.35</v>
      </c>
      <c r="F40" s="141">
        <v>9669.65</v>
      </c>
      <c r="G40" s="141">
        <v>7662.7699999999995</v>
      </c>
      <c r="H40" s="141">
        <v>4028.6799999999994</v>
      </c>
      <c r="I40" s="141">
        <v>206.82999999999998</v>
      </c>
      <c r="J40" s="141">
        <v>516.30999999999995</v>
      </c>
    </row>
    <row r="41" spans="1:10">
      <c r="A41" s="142" t="s">
        <v>450</v>
      </c>
      <c r="B41" s="140">
        <v>13826.12</v>
      </c>
      <c r="C41" s="141">
        <v>2220.6</v>
      </c>
      <c r="D41" s="141">
        <v>1574.44</v>
      </c>
      <c r="E41" s="141">
        <v>661.41</v>
      </c>
      <c r="F41" s="141">
        <v>3983.25</v>
      </c>
      <c r="G41" s="141">
        <v>3276.13</v>
      </c>
      <c r="H41" s="141">
        <v>1730.84</v>
      </c>
      <c r="I41" s="141">
        <v>149.97000000000003</v>
      </c>
      <c r="J41" s="141">
        <v>229.48000000000002</v>
      </c>
    </row>
    <row r="42" spans="1:10">
      <c r="A42" s="133" t="s">
        <v>451</v>
      </c>
      <c r="B42" s="136">
        <v>105087.98999999998</v>
      </c>
      <c r="C42" s="143">
        <v>15562.209999999997</v>
      </c>
      <c r="D42" s="143">
        <v>10317.61</v>
      </c>
      <c r="E42" s="143">
        <v>5441.32</v>
      </c>
      <c r="F42" s="143">
        <v>33158.009999999995</v>
      </c>
      <c r="G42" s="143">
        <v>23250.46</v>
      </c>
      <c r="H42" s="143">
        <v>13891.28</v>
      </c>
      <c r="I42" s="143">
        <v>1742.34</v>
      </c>
      <c r="J42" s="143">
        <v>1724.7600000000002</v>
      </c>
    </row>
    <row r="43" spans="1:10">
      <c r="A43" s="142" t="s">
        <v>452</v>
      </c>
      <c r="B43" s="140">
        <v>1799.1899999999998</v>
      </c>
      <c r="C43" s="141">
        <v>323.39</v>
      </c>
      <c r="D43" s="141">
        <v>180.14000000000001</v>
      </c>
      <c r="E43" s="141">
        <v>84.91</v>
      </c>
      <c r="F43" s="141">
        <v>512.12</v>
      </c>
      <c r="G43" s="141">
        <v>416.41999999999996</v>
      </c>
      <c r="H43" s="141">
        <v>253.87</v>
      </c>
      <c r="I43" s="141">
        <v>7.85</v>
      </c>
      <c r="J43" s="141">
        <v>20.490000000000002</v>
      </c>
    </row>
    <row r="44" spans="1:10">
      <c r="A44" s="142" t="s">
        <v>453</v>
      </c>
      <c r="B44" s="140">
        <v>3679.45</v>
      </c>
      <c r="C44" s="141">
        <v>631.82999999999993</v>
      </c>
      <c r="D44" s="141">
        <v>343.90999999999997</v>
      </c>
      <c r="E44" s="141">
        <v>167.15</v>
      </c>
      <c r="F44" s="141">
        <v>1160.52</v>
      </c>
      <c r="G44" s="141">
        <v>807.49</v>
      </c>
      <c r="H44" s="141">
        <v>488.69</v>
      </c>
      <c r="I44" s="141">
        <v>34.08</v>
      </c>
      <c r="J44" s="141">
        <v>45.78</v>
      </c>
    </row>
    <row r="45" spans="1:10">
      <c r="A45" s="142" t="s">
        <v>454</v>
      </c>
      <c r="B45" s="140">
        <v>17636.96</v>
      </c>
      <c r="C45" s="141">
        <v>2799.56</v>
      </c>
      <c r="D45" s="141">
        <v>1749.79</v>
      </c>
      <c r="E45" s="141">
        <v>854.66000000000008</v>
      </c>
      <c r="F45" s="141">
        <v>5083.1499999999996</v>
      </c>
      <c r="G45" s="141">
        <v>4144.91</v>
      </c>
      <c r="H45" s="141">
        <v>2347.64</v>
      </c>
      <c r="I45" s="141">
        <v>392.07</v>
      </c>
      <c r="J45" s="141">
        <v>265.18</v>
      </c>
    </row>
    <row r="46" spans="1:10">
      <c r="A46" s="142" t="s">
        <v>455</v>
      </c>
      <c r="B46" s="140">
        <v>76819.240000000005</v>
      </c>
      <c r="C46" s="141">
        <v>10822.619999999999</v>
      </c>
      <c r="D46" s="141">
        <v>7500.47</v>
      </c>
      <c r="E46" s="141">
        <v>4061.98</v>
      </c>
      <c r="F46" s="141">
        <v>24934.289999999997</v>
      </c>
      <c r="G46" s="141">
        <v>16753.86</v>
      </c>
      <c r="H46" s="141">
        <v>10138.66</v>
      </c>
      <c r="I46" s="141">
        <v>1279.49</v>
      </c>
      <c r="J46" s="141">
        <v>1327.8700000000001</v>
      </c>
    </row>
    <row r="47" spans="1:10">
      <c r="A47" s="142" t="s">
        <v>456</v>
      </c>
      <c r="B47" s="140">
        <v>5153.1500000000005</v>
      </c>
      <c r="C47" s="141">
        <v>984.81</v>
      </c>
      <c r="D47" s="141">
        <v>543.30000000000007</v>
      </c>
      <c r="E47" s="141">
        <v>272.62</v>
      </c>
      <c r="F47" s="141">
        <v>1467.93</v>
      </c>
      <c r="G47" s="141">
        <v>1127.7800000000002</v>
      </c>
      <c r="H47" s="141">
        <v>662.42</v>
      </c>
      <c r="I47" s="141">
        <v>28.849999999999998</v>
      </c>
      <c r="J47" s="141">
        <v>65.44</v>
      </c>
    </row>
    <row r="48" spans="1:10">
      <c r="A48" s="133" t="s">
        <v>457</v>
      </c>
      <c r="B48" s="136">
        <v>100168.16000000002</v>
      </c>
      <c r="C48" s="143">
        <v>26119.69</v>
      </c>
      <c r="D48" s="143">
        <v>11365.689999999997</v>
      </c>
      <c r="E48" s="143">
        <v>3794.3999999999996</v>
      </c>
      <c r="F48" s="143">
        <v>26328.260000000002</v>
      </c>
      <c r="G48" s="143">
        <v>20023.629999999997</v>
      </c>
      <c r="H48" s="143">
        <v>9622.25</v>
      </c>
      <c r="I48" s="143">
        <v>1392.78</v>
      </c>
      <c r="J48" s="143">
        <v>1521.46</v>
      </c>
    </row>
    <row r="49" spans="1:10">
      <c r="A49" s="142" t="s">
        <v>458</v>
      </c>
      <c r="B49" s="140">
        <v>6730.0800000000008</v>
      </c>
      <c r="C49" s="141">
        <v>2208.25</v>
      </c>
      <c r="D49" s="141">
        <v>408.18000000000006</v>
      </c>
      <c r="E49" s="141">
        <v>143.38</v>
      </c>
      <c r="F49" s="141">
        <v>1538.95</v>
      </c>
      <c r="G49" s="141">
        <v>1202.1600000000001</v>
      </c>
      <c r="H49" s="141">
        <v>620.54</v>
      </c>
      <c r="I49" s="141">
        <v>534.81000000000006</v>
      </c>
      <c r="J49" s="141">
        <v>73.81</v>
      </c>
    </row>
    <row r="50" spans="1:10">
      <c r="A50" s="142" t="s">
        <v>459</v>
      </c>
      <c r="B50" s="140">
        <v>80039.87999999999</v>
      </c>
      <c r="C50" s="141">
        <v>19615.169999999998</v>
      </c>
      <c r="D50" s="141">
        <v>9776.409999999998</v>
      </c>
      <c r="E50" s="141">
        <v>3326.4399999999996</v>
      </c>
      <c r="F50" s="141">
        <v>21444.720000000001</v>
      </c>
      <c r="G50" s="141">
        <v>16051.099999999999</v>
      </c>
      <c r="H50" s="141">
        <v>7810.76</v>
      </c>
      <c r="I50" s="141">
        <v>760.11</v>
      </c>
      <c r="J50" s="141">
        <v>1255.17</v>
      </c>
    </row>
    <row r="51" spans="1:10">
      <c r="A51" s="142" t="s">
        <v>460</v>
      </c>
      <c r="B51" s="140">
        <v>2969.18</v>
      </c>
      <c r="C51" s="141">
        <v>1001.02</v>
      </c>
      <c r="D51" s="141">
        <v>248.47</v>
      </c>
      <c r="E51" s="141">
        <v>91.56</v>
      </c>
      <c r="F51" s="141">
        <v>673.23</v>
      </c>
      <c r="G51" s="141">
        <v>612.05000000000007</v>
      </c>
      <c r="H51" s="141">
        <v>265.19</v>
      </c>
      <c r="I51" s="141">
        <v>33.67</v>
      </c>
      <c r="J51" s="141">
        <v>43.99</v>
      </c>
    </row>
    <row r="52" spans="1:10">
      <c r="A52" s="142" t="s">
        <v>461</v>
      </c>
      <c r="B52" s="140">
        <v>4418.12</v>
      </c>
      <c r="C52" s="141">
        <v>1309.6400000000001</v>
      </c>
      <c r="D52" s="141">
        <v>383.72</v>
      </c>
      <c r="E52" s="141">
        <v>102.22999999999999</v>
      </c>
      <c r="F52" s="141">
        <v>1166.1600000000001</v>
      </c>
      <c r="G52" s="141">
        <v>939.78000000000009</v>
      </c>
      <c r="H52" s="141">
        <v>426.29999999999995</v>
      </c>
      <c r="I52" s="141">
        <v>21.34</v>
      </c>
      <c r="J52" s="141">
        <v>68.95</v>
      </c>
    </row>
    <row r="53" spans="1:10">
      <c r="A53" s="142" t="s">
        <v>462</v>
      </c>
      <c r="B53" s="140">
        <v>2814.0499999999997</v>
      </c>
      <c r="C53" s="141">
        <v>1002.15</v>
      </c>
      <c r="D53" s="141">
        <v>214.16</v>
      </c>
      <c r="E53" s="141">
        <v>60.89</v>
      </c>
      <c r="F53" s="141">
        <v>697.75</v>
      </c>
      <c r="G53" s="141">
        <v>538.16000000000008</v>
      </c>
      <c r="H53" s="141">
        <v>232.26</v>
      </c>
      <c r="I53" s="141">
        <v>24.37</v>
      </c>
      <c r="J53" s="141">
        <v>44.31</v>
      </c>
    </row>
    <row r="54" spans="1:10">
      <c r="A54" s="142" t="s">
        <v>463</v>
      </c>
      <c r="B54" s="140">
        <v>3196.8500000000004</v>
      </c>
      <c r="C54" s="141">
        <v>983.46</v>
      </c>
      <c r="D54" s="141">
        <v>334.75</v>
      </c>
      <c r="E54" s="141">
        <v>69.900000000000006</v>
      </c>
      <c r="F54" s="141">
        <v>807.45</v>
      </c>
      <c r="G54" s="141">
        <v>680.38000000000011</v>
      </c>
      <c r="H54" s="141">
        <v>267.2</v>
      </c>
      <c r="I54" s="141">
        <v>18.48</v>
      </c>
      <c r="J54" s="141">
        <v>35.229999999999997</v>
      </c>
    </row>
    <row r="55" spans="1:10">
      <c r="A55" s="133" t="s">
        <v>464</v>
      </c>
      <c r="B55" s="136">
        <v>61898.66</v>
      </c>
      <c r="C55" s="143">
        <v>10223.629999999999</v>
      </c>
      <c r="D55" s="143">
        <v>6724.35</v>
      </c>
      <c r="E55" s="143">
        <v>2332.5099999999998</v>
      </c>
      <c r="F55" s="143">
        <v>19802.11</v>
      </c>
      <c r="G55" s="143">
        <v>13474.420000000002</v>
      </c>
      <c r="H55" s="143">
        <v>6255.98</v>
      </c>
      <c r="I55" s="143">
        <v>1949.8</v>
      </c>
      <c r="J55" s="143">
        <v>1135.8600000000001</v>
      </c>
    </row>
    <row r="56" spans="1:10">
      <c r="A56" s="142" t="s">
        <v>465</v>
      </c>
      <c r="B56" s="140">
        <v>55402.66</v>
      </c>
      <c r="C56" s="141">
        <v>9081.07</v>
      </c>
      <c r="D56" s="141">
        <v>6030.0300000000007</v>
      </c>
      <c r="E56" s="141">
        <v>2065.44</v>
      </c>
      <c r="F56" s="141">
        <v>17866.13</v>
      </c>
      <c r="G56" s="141">
        <v>12063.970000000001</v>
      </c>
      <c r="H56" s="141">
        <v>5571.16</v>
      </c>
      <c r="I56" s="141">
        <v>1694</v>
      </c>
      <c r="J56" s="141">
        <v>1030.8600000000001</v>
      </c>
    </row>
    <row r="57" spans="1:10">
      <c r="A57" s="142" t="s">
        <v>466</v>
      </c>
      <c r="B57" s="140">
        <v>5976.15</v>
      </c>
      <c r="C57" s="141">
        <v>1043.99</v>
      </c>
      <c r="D57" s="141">
        <v>639.04</v>
      </c>
      <c r="E57" s="141">
        <v>242.37</v>
      </c>
      <c r="F57" s="141">
        <v>1776.8799999999999</v>
      </c>
      <c r="G57" s="141">
        <v>1294.95</v>
      </c>
      <c r="H57" s="141">
        <v>634.24</v>
      </c>
      <c r="I57" s="141">
        <v>246.26999999999998</v>
      </c>
      <c r="J57" s="141">
        <v>98.410000000000011</v>
      </c>
    </row>
    <row r="58" spans="1:10">
      <c r="A58" s="142" t="s">
        <v>467</v>
      </c>
      <c r="B58" s="140">
        <v>519.85</v>
      </c>
      <c r="C58" s="141">
        <v>98.570000000000007</v>
      </c>
      <c r="D58" s="141">
        <v>55.28</v>
      </c>
      <c r="E58" s="141">
        <v>24.7</v>
      </c>
      <c r="F58" s="141">
        <v>159.1</v>
      </c>
      <c r="G58" s="141">
        <v>115.49999999999999</v>
      </c>
      <c r="H58" s="141">
        <v>50.58</v>
      </c>
      <c r="I58" s="141">
        <v>9.5299999999999994</v>
      </c>
      <c r="J58" s="141">
        <v>6.59</v>
      </c>
    </row>
    <row r="59" spans="1:10">
      <c r="A59" s="133" t="s">
        <v>468</v>
      </c>
      <c r="B59" s="136">
        <v>57381.19000000001</v>
      </c>
      <c r="C59" s="143">
        <v>14062.239999999998</v>
      </c>
      <c r="D59" s="143">
        <v>5867.2199999999993</v>
      </c>
      <c r="E59" s="143">
        <v>1499.63</v>
      </c>
      <c r="F59" s="143">
        <v>16219.250000000002</v>
      </c>
      <c r="G59" s="143">
        <v>11073.86</v>
      </c>
      <c r="H59" s="143">
        <v>5720.3200000000006</v>
      </c>
      <c r="I59" s="143">
        <v>2243.23</v>
      </c>
      <c r="J59" s="143">
        <v>695.44</v>
      </c>
    </row>
    <row r="60" spans="1:10">
      <c r="A60" s="142" t="s">
        <v>469</v>
      </c>
      <c r="B60" s="140">
        <v>1482.1100000000001</v>
      </c>
      <c r="C60" s="141">
        <v>395.03000000000003</v>
      </c>
      <c r="D60" s="141">
        <v>161.08000000000001</v>
      </c>
      <c r="E60" s="141">
        <v>42.61</v>
      </c>
      <c r="F60" s="141">
        <v>439.51</v>
      </c>
      <c r="G60" s="141">
        <v>296.68</v>
      </c>
      <c r="H60" s="141">
        <v>135.79</v>
      </c>
      <c r="I60" s="141">
        <v>1.67</v>
      </c>
      <c r="J60" s="141">
        <v>9.74</v>
      </c>
    </row>
    <row r="61" spans="1:10">
      <c r="A61" s="142" t="s">
        <v>470</v>
      </c>
      <c r="B61" s="140">
        <v>16090.660000000002</v>
      </c>
      <c r="C61" s="141">
        <v>3602.27</v>
      </c>
      <c r="D61" s="141">
        <v>1493.54</v>
      </c>
      <c r="E61" s="141">
        <v>429.68</v>
      </c>
      <c r="F61" s="141">
        <v>5060.4800000000005</v>
      </c>
      <c r="G61" s="141">
        <v>3242.09</v>
      </c>
      <c r="H61" s="141">
        <v>2052.1800000000003</v>
      </c>
      <c r="I61" s="141">
        <v>49.099999999999994</v>
      </c>
      <c r="J61" s="141">
        <v>161.32</v>
      </c>
    </row>
    <row r="62" spans="1:10">
      <c r="A62" s="142" t="s">
        <v>471</v>
      </c>
      <c r="B62" s="140">
        <v>7675.4</v>
      </c>
      <c r="C62" s="141">
        <v>1876.49</v>
      </c>
      <c r="D62" s="141">
        <v>947.24</v>
      </c>
      <c r="E62" s="141">
        <v>195.36</v>
      </c>
      <c r="F62" s="141">
        <v>2177.6400000000003</v>
      </c>
      <c r="G62" s="141">
        <v>1529.07</v>
      </c>
      <c r="H62" s="141">
        <v>700.28000000000009</v>
      </c>
      <c r="I62" s="141">
        <v>166.46</v>
      </c>
      <c r="J62" s="141">
        <v>82.86</v>
      </c>
    </row>
    <row r="63" spans="1:10">
      <c r="A63" s="142" t="s">
        <v>472</v>
      </c>
      <c r="B63" s="140">
        <v>3220.1499999999996</v>
      </c>
      <c r="C63" s="141">
        <v>794.91</v>
      </c>
      <c r="D63" s="141">
        <v>465.53</v>
      </c>
      <c r="E63" s="141">
        <v>80.87</v>
      </c>
      <c r="F63" s="141">
        <v>883.68000000000006</v>
      </c>
      <c r="G63" s="141">
        <v>652.31999999999994</v>
      </c>
      <c r="H63" s="141">
        <v>277.74</v>
      </c>
      <c r="I63" s="141">
        <v>37.26</v>
      </c>
      <c r="J63" s="141">
        <v>27.840000000000003</v>
      </c>
    </row>
    <row r="64" spans="1:10">
      <c r="A64" s="142" t="s">
        <v>473</v>
      </c>
      <c r="B64" s="140">
        <v>11077.150000000001</v>
      </c>
      <c r="C64" s="141">
        <v>2736.74</v>
      </c>
      <c r="D64" s="141">
        <v>1069.4499999999998</v>
      </c>
      <c r="E64" s="141">
        <v>288.69</v>
      </c>
      <c r="F64" s="141">
        <v>2989.01</v>
      </c>
      <c r="G64" s="141">
        <v>2156.41</v>
      </c>
      <c r="H64" s="141">
        <v>967.79</v>
      </c>
      <c r="I64" s="141">
        <v>691.7</v>
      </c>
      <c r="J64" s="141">
        <v>177.36</v>
      </c>
    </row>
    <row r="65" spans="1:10">
      <c r="A65" s="142" t="s">
        <v>474</v>
      </c>
      <c r="B65" s="140">
        <v>17835.72</v>
      </c>
      <c r="C65" s="141">
        <v>4656.7999999999993</v>
      </c>
      <c r="D65" s="141">
        <v>1730.38</v>
      </c>
      <c r="E65" s="141">
        <v>462.41999999999996</v>
      </c>
      <c r="F65" s="141">
        <v>4668.93</v>
      </c>
      <c r="G65" s="141">
        <v>3197.29</v>
      </c>
      <c r="H65" s="141">
        <v>1586.5400000000002</v>
      </c>
      <c r="I65" s="141">
        <v>1297.04</v>
      </c>
      <c r="J65" s="141">
        <v>236.32</v>
      </c>
    </row>
    <row r="66" spans="1:10">
      <c r="A66" s="133" t="s">
        <v>475</v>
      </c>
      <c r="B66" s="136">
        <v>13304.650000000001</v>
      </c>
      <c r="C66" s="143">
        <v>4231.5</v>
      </c>
      <c r="D66" s="143">
        <v>994.42</v>
      </c>
      <c r="E66" s="143">
        <v>383.08000000000004</v>
      </c>
      <c r="F66" s="143">
        <v>3430.4700000000003</v>
      </c>
      <c r="G66" s="143">
        <v>2522.42</v>
      </c>
      <c r="H66" s="143">
        <v>1236.03</v>
      </c>
      <c r="I66" s="143">
        <v>324.96999999999997</v>
      </c>
      <c r="J66" s="143">
        <v>181.76</v>
      </c>
    </row>
    <row r="67" spans="1:10">
      <c r="A67" s="142" t="s">
        <v>476</v>
      </c>
      <c r="B67" s="140">
        <v>5730.5499999999993</v>
      </c>
      <c r="C67" s="141">
        <v>1389.86</v>
      </c>
      <c r="D67" s="141">
        <v>519.26</v>
      </c>
      <c r="E67" s="141">
        <v>217.23000000000002</v>
      </c>
      <c r="F67" s="141">
        <v>1642.46</v>
      </c>
      <c r="G67" s="141">
        <v>1170.94</v>
      </c>
      <c r="H67" s="141">
        <v>646.49</v>
      </c>
      <c r="I67" s="141">
        <v>57.9</v>
      </c>
      <c r="J67" s="141">
        <v>86.410000000000011</v>
      </c>
    </row>
    <row r="68" spans="1:10">
      <c r="A68" s="142" t="s">
        <v>477</v>
      </c>
      <c r="B68" s="140">
        <v>7574.0999999999995</v>
      </c>
      <c r="C68" s="141">
        <v>2841.64</v>
      </c>
      <c r="D68" s="141">
        <v>475.15999999999997</v>
      </c>
      <c r="E68" s="141">
        <v>165.85</v>
      </c>
      <c r="F68" s="141">
        <v>1788.01</v>
      </c>
      <c r="G68" s="141">
        <v>1351.48</v>
      </c>
      <c r="H68" s="141">
        <v>589.54</v>
      </c>
      <c r="I68" s="141">
        <v>267.07</v>
      </c>
      <c r="J68" s="141">
        <v>95.35</v>
      </c>
    </row>
    <row r="69" spans="1:10">
      <c r="A69" s="133" t="s">
        <v>478</v>
      </c>
      <c r="B69" s="136">
        <v>1911807.95</v>
      </c>
      <c r="C69" s="136">
        <v>464569.2</v>
      </c>
      <c r="D69" s="136">
        <v>172678.25999999998</v>
      </c>
      <c r="E69" s="136">
        <v>74478.19</v>
      </c>
      <c r="F69" s="136">
        <v>544495.01</v>
      </c>
      <c r="G69" s="136">
        <v>404587.29000000004</v>
      </c>
      <c r="H69" s="136">
        <v>186532.48000000001</v>
      </c>
      <c r="I69" s="136">
        <v>35078.840000000004</v>
      </c>
      <c r="J69" s="136">
        <v>29388.68</v>
      </c>
    </row>
  </sheetData>
  <hyperlinks>
    <hyperlink ref="B1" r:id="rId1" display="https://www.mots.go.th/news/category/615" xr:uid="{DF47CEFD-F364-40F7-8462-1C5C2B6975EC}"/>
  </hyperlink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6952E-B834-4263-AB97-381DFF9358A3}">
  <sheetPr>
    <tabColor rgb="FF00B0F0"/>
  </sheetPr>
  <dimension ref="A1"/>
  <sheetViews>
    <sheetView workbookViewId="0">
      <selection activeCell="H36" sqref="H36"/>
    </sheetView>
  </sheetViews>
  <sheetFormatPr defaultRowHeight="14.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E8B6A-9765-486E-BC05-558A1FE36648}">
  <dimension ref="A1:AM231"/>
  <sheetViews>
    <sheetView showGridLines="0" zoomScale="60" zoomScaleNormal="60" workbookViewId="0">
      <selection activeCell="A3" sqref="A3"/>
    </sheetView>
  </sheetViews>
  <sheetFormatPr defaultColWidth="8.81640625" defaultRowHeight="14.5"/>
  <cols>
    <col min="1" max="1" width="12.1796875" style="35" bestFit="1" customWidth="1"/>
    <col min="2" max="2" width="24.453125" style="35" customWidth="1"/>
    <col min="3" max="3" width="14.7265625" style="35" bestFit="1" customWidth="1"/>
    <col min="4" max="8" width="8.81640625" style="35"/>
    <col min="9" max="9" width="4.26953125" style="35" customWidth="1"/>
    <col min="10" max="15" width="8.81640625" style="35"/>
    <col min="16" max="16" width="4.90625" style="35" customWidth="1"/>
    <col min="17" max="22" width="8.81640625" style="35"/>
    <col min="23" max="23" width="4.81640625" style="35" customWidth="1"/>
    <col min="24" max="29" width="8.81640625" style="35"/>
    <col min="30" max="30" width="4.54296875" style="35" customWidth="1"/>
    <col min="31" max="16384" width="8.81640625" style="35"/>
  </cols>
  <sheetData>
    <row r="1" spans="1:37">
      <c r="A1" s="99" t="s">
        <v>671</v>
      </c>
      <c r="B1" s="187" t="s">
        <v>673</v>
      </c>
    </row>
    <row r="2" spans="1:37">
      <c r="A2" s="99" t="s">
        <v>675</v>
      </c>
      <c r="B2" s="117">
        <v>44539</v>
      </c>
    </row>
    <row r="3" spans="1:37">
      <c r="A3" s="189" t="s">
        <v>736</v>
      </c>
      <c r="B3" s="117"/>
    </row>
    <row r="4" spans="1:37">
      <c r="A4" s="99"/>
      <c r="B4" s="99" t="s">
        <v>677</v>
      </c>
    </row>
    <row r="5" spans="1:37">
      <c r="A5" s="99"/>
      <c r="B5" s="99" t="s">
        <v>700</v>
      </c>
      <c r="C5" s="99"/>
      <c r="D5" s="99"/>
      <c r="E5" s="99"/>
      <c r="F5" s="99"/>
      <c r="G5" s="99"/>
      <c r="H5" s="99"/>
    </row>
    <row r="6" spans="1:37">
      <c r="A6" s="99"/>
      <c r="B6" s="36" t="s">
        <v>702</v>
      </c>
      <c r="C6" s="99"/>
      <c r="D6" s="99"/>
      <c r="E6" s="99"/>
      <c r="F6" s="99"/>
      <c r="G6" s="99"/>
      <c r="H6" s="99"/>
    </row>
    <row r="7" spans="1:37" ht="26">
      <c r="B7" s="296" t="s">
        <v>495</v>
      </c>
      <c r="C7" s="296"/>
      <c r="D7" s="296"/>
      <c r="E7" s="296"/>
      <c r="F7" s="296"/>
      <c r="G7" s="296"/>
      <c r="H7" s="296"/>
      <c r="J7" s="293" t="s">
        <v>496</v>
      </c>
      <c r="K7" s="294"/>
      <c r="L7" s="294"/>
      <c r="M7" s="294"/>
      <c r="N7" s="294"/>
      <c r="O7" s="295"/>
      <c r="Q7" s="293" t="s">
        <v>685</v>
      </c>
      <c r="R7" s="294"/>
      <c r="S7" s="294"/>
      <c r="T7" s="294"/>
      <c r="U7" s="294"/>
      <c r="V7" s="295"/>
      <c r="X7" s="293" t="s">
        <v>497</v>
      </c>
      <c r="Y7" s="294"/>
      <c r="Z7" s="294"/>
      <c r="AA7" s="294"/>
      <c r="AB7" s="294"/>
      <c r="AC7" s="295"/>
      <c r="AE7" s="293" t="s">
        <v>498</v>
      </c>
      <c r="AF7" s="294"/>
      <c r="AG7" s="294"/>
      <c r="AH7" s="294"/>
      <c r="AI7" s="294"/>
      <c r="AJ7" s="295"/>
    </row>
    <row r="8" spans="1:37">
      <c r="C8" s="290" t="s">
        <v>499</v>
      </c>
      <c r="D8" s="291"/>
      <c r="E8" s="291"/>
      <c r="F8" s="291"/>
      <c r="G8" s="291"/>
      <c r="H8" s="292"/>
      <c r="J8" s="290" t="s">
        <v>500</v>
      </c>
      <c r="K8" s="291"/>
      <c r="L8" s="291"/>
      <c r="M8" s="291"/>
      <c r="N8" s="291"/>
      <c r="O8" s="292"/>
      <c r="Q8" s="290" t="s">
        <v>501</v>
      </c>
      <c r="R8" s="291"/>
      <c r="S8" s="291"/>
      <c r="T8" s="291"/>
      <c r="U8" s="291"/>
      <c r="V8" s="292"/>
      <c r="X8" s="290" t="s">
        <v>502</v>
      </c>
      <c r="Y8" s="291"/>
      <c r="Z8" s="291"/>
      <c r="AA8" s="291"/>
      <c r="AB8" s="291"/>
      <c r="AC8" s="292"/>
      <c r="AE8" s="290" t="s">
        <v>503</v>
      </c>
      <c r="AF8" s="291"/>
      <c r="AG8" s="291"/>
      <c r="AH8" s="291"/>
      <c r="AI8" s="291"/>
      <c r="AJ8" s="292"/>
    </row>
    <row r="9" spans="1:37">
      <c r="B9" s="39" t="s">
        <v>504</v>
      </c>
      <c r="C9" s="39" t="s">
        <v>505</v>
      </c>
      <c r="D9" s="39" t="s">
        <v>506</v>
      </c>
      <c r="E9" s="39" t="s">
        <v>507</v>
      </c>
      <c r="F9" s="39" t="s">
        <v>508</v>
      </c>
      <c r="G9" s="39" t="s">
        <v>509</v>
      </c>
      <c r="H9" s="39" t="s">
        <v>510</v>
      </c>
      <c r="J9" s="39" t="s">
        <v>505</v>
      </c>
      <c r="K9" s="39" t="s">
        <v>506</v>
      </c>
      <c r="L9" s="39" t="s">
        <v>507</v>
      </c>
      <c r="M9" s="39" t="s">
        <v>508</v>
      </c>
      <c r="N9" s="39" t="s">
        <v>509</v>
      </c>
      <c r="O9" s="39" t="s">
        <v>510</v>
      </c>
      <c r="P9" s="101"/>
      <c r="Q9" s="39" t="s">
        <v>505</v>
      </c>
      <c r="R9" s="39" t="s">
        <v>506</v>
      </c>
      <c r="S9" s="39" t="s">
        <v>507</v>
      </c>
      <c r="T9" s="39" t="s">
        <v>508</v>
      </c>
      <c r="U9" s="39" t="s">
        <v>509</v>
      </c>
      <c r="V9" s="39" t="s">
        <v>510</v>
      </c>
      <c r="W9" s="101"/>
      <c r="X9" s="39" t="s">
        <v>505</v>
      </c>
      <c r="Y9" s="39" t="s">
        <v>506</v>
      </c>
      <c r="Z9" s="39" t="s">
        <v>507</v>
      </c>
      <c r="AA9" s="39" t="s">
        <v>508</v>
      </c>
      <c r="AB9" s="39" t="s">
        <v>509</v>
      </c>
      <c r="AC9" s="39" t="s">
        <v>510</v>
      </c>
      <c r="AD9" s="101"/>
      <c r="AE9" s="39" t="s">
        <v>505</v>
      </c>
      <c r="AF9" s="39" t="s">
        <v>506</v>
      </c>
      <c r="AG9" s="39" t="s">
        <v>507</v>
      </c>
      <c r="AH9" s="39" t="s">
        <v>508</v>
      </c>
      <c r="AI9" s="39" t="s">
        <v>509</v>
      </c>
      <c r="AJ9" s="39" t="s">
        <v>510</v>
      </c>
      <c r="AK9" s="101"/>
    </row>
    <row r="10" spans="1:37">
      <c r="B10" s="39" t="s">
        <v>493</v>
      </c>
      <c r="C10" s="40">
        <v>349935</v>
      </c>
      <c r="D10" s="40">
        <v>339196</v>
      </c>
      <c r="E10" s="40">
        <v>330591</v>
      </c>
      <c r="F10" s="40">
        <v>333732</v>
      </c>
      <c r="G10" s="40">
        <v>329573</v>
      </c>
      <c r="H10" s="40">
        <v>330795</v>
      </c>
      <c r="J10" s="40">
        <v>736946</v>
      </c>
      <c r="K10" s="40">
        <v>726166</v>
      </c>
      <c r="L10" s="40">
        <v>709921</v>
      </c>
      <c r="M10" s="40">
        <v>732873</v>
      </c>
      <c r="N10" s="40">
        <v>757313</v>
      </c>
      <c r="O10" s="40">
        <v>763701</v>
      </c>
      <c r="Q10" s="40">
        <v>584423</v>
      </c>
      <c r="R10" s="40">
        <v>572987</v>
      </c>
      <c r="S10" s="40">
        <v>566043</v>
      </c>
      <c r="T10" s="40">
        <v>569228</v>
      </c>
      <c r="U10" s="40">
        <v>575432</v>
      </c>
      <c r="V10" s="40">
        <v>593159</v>
      </c>
      <c r="X10" s="40">
        <v>5472837</v>
      </c>
      <c r="Y10" s="40">
        <v>5228062</v>
      </c>
      <c r="Z10" s="40">
        <v>5019757</v>
      </c>
      <c r="AA10" s="40">
        <v>5200503</v>
      </c>
      <c r="AB10" s="40">
        <v>5206550</v>
      </c>
      <c r="AC10" s="40">
        <v>5337602</v>
      </c>
      <c r="AE10" s="40">
        <v>3516929</v>
      </c>
      <c r="AF10" s="40">
        <v>3459399</v>
      </c>
      <c r="AG10" s="40">
        <v>3309831</v>
      </c>
      <c r="AH10" s="40">
        <v>3364489</v>
      </c>
      <c r="AI10" s="40">
        <v>3403166</v>
      </c>
      <c r="AJ10" s="40">
        <v>3471337</v>
      </c>
    </row>
    <row r="11" spans="1:37">
      <c r="B11" s="39" t="s">
        <v>511</v>
      </c>
      <c r="C11" s="42">
        <v>1878</v>
      </c>
      <c r="D11" s="42">
        <v>1693</v>
      </c>
      <c r="E11" s="42">
        <v>1744</v>
      </c>
      <c r="F11" s="42">
        <v>1542</v>
      </c>
      <c r="G11" s="42">
        <v>1436</v>
      </c>
      <c r="H11" s="42">
        <v>1650</v>
      </c>
      <c r="J11" s="42">
        <v>12084</v>
      </c>
      <c r="K11" s="42">
        <v>9911</v>
      </c>
      <c r="L11" s="42">
        <v>9844</v>
      </c>
      <c r="M11" s="42">
        <v>9436</v>
      </c>
      <c r="N11" s="42">
        <v>9338</v>
      </c>
      <c r="O11" s="42">
        <v>8585</v>
      </c>
      <c r="Q11" s="42">
        <v>18257</v>
      </c>
      <c r="R11" s="42">
        <v>18766</v>
      </c>
      <c r="S11" s="42">
        <v>13820</v>
      </c>
      <c r="T11" s="42">
        <v>14160</v>
      </c>
      <c r="U11" s="42">
        <v>13572</v>
      </c>
      <c r="V11" s="42">
        <v>14713</v>
      </c>
      <c r="X11" s="42">
        <v>69620</v>
      </c>
      <c r="Y11" s="42">
        <v>62655</v>
      </c>
      <c r="Z11" s="42">
        <v>60080</v>
      </c>
      <c r="AA11" s="42">
        <v>61307</v>
      </c>
      <c r="AB11" s="42">
        <v>59127</v>
      </c>
      <c r="AC11" s="42">
        <v>59155</v>
      </c>
      <c r="AE11" s="42">
        <v>39352</v>
      </c>
      <c r="AF11" s="42">
        <v>42489</v>
      </c>
      <c r="AG11" s="42">
        <v>39285</v>
      </c>
      <c r="AH11" s="42">
        <v>38111</v>
      </c>
      <c r="AI11" s="42">
        <v>39716</v>
      </c>
      <c r="AJ11" s="42">
        <v>40312</v>
      </c>
    </row>
    <row r="12" spans="1:37">
      <c r="B12" s="39" t="s">
        <v>512</v>
      </c>
      <c r="C12" s="40">
        <v>1459</v>
      </c>
      <c r="D12" s="40">
        <v>1375</v>
      </c>
      <c r="E12" s="40">
        <v>2078</v>
      </c>
      <c r="F12" s="40">
        <v>1756</v>
      </c>
      <c r="G12" s="40">
        <v>1604</v>
      </c>
      <c r="H12" s="40">
        <v>1558</v>
      </c>
      <c r="J12" s="40" t="s">
        <v>513</v>
      </c>
      <c r="K12" s="40">
        <v>783</v>
      </c>
      <c r="L12" s="40">
        <v>770</v>
      </c>
      <c r="M12" s="40" t="s">
        <v>513</v>
      </c>
      <c r="N12" s="40">
        <v>779</v>
      </c>
      <c r="O12" s="40">
        <v>1043</v>
      </c>
      <c r="Q12" s="40">
        <v>2854</v>
      </c>
      <c r="R12" s="40" t="s">
        <v>513</v>
      </c>
      <c r="S12" s="40">
        <v>2679</v>
      </c>
      <c r="T12" s="40">
        <v>2695</v>
      </c>
      <c r="U12" s="40">
        <v>2604</v>
      </c>
      <c r="V12" s="40">
        <v>2551</v>
      </c>
      <c r="X12" s="40">
        <v>37189</v>
      </c>
      <c r="Y12" s="40">
        <v>37675</v>
      </c>
      <c r="Z12" s="40">
        <v>36143</v>
      </c>
      <c r="AA12" s="40">
        <v>38241</v>
      </c>
      <c r="AB12" s="40">
        <v>37758</v>
      </c>
      <c r="AC12" s="40">
        <v>39485</v>
      </c>
      <c r="AE12" s="40" t="s">
        <v>513</v>
      </c>
      <c r="AF12" s="40" t="s">
        <v>513</v>
      </c>
      <c r="AG12" s="40" t="s">
        <v>513</v>
      </c>
      <c r="AH12" s="40" t="s">
        <v>513</v>
      </c>
      <c r="AI12" s="40" t="s">
        <v>513</v>
      </c>
      <c r="AJ12" s="40">
        <v>5035</v>
      </c>
    </row>
    <row r="13" spans="1:37">
      <c r="B13" s="39" t="s">
        <v>514</v>
      </c>
      <c r="C13" s="42">
        <v>36824</v>
      </c>
      <c r="D13" s="42">
        <v>35809</v>
      </c>
      <c r="E13" s="42">
        <v>33983</v>
      </c>
      <c r="F13" s="42">
        <v>33198</v>
      </c>
      <c r="G13" s="42">
        <v>32194</v>
      </c>
      <c r="H13" s="42">
        <v>32546</v>
      </c>
      <c r="J13" s="42">
        <v>43106</v>
      </c>
      <c r="K13" s="42">
        <v>41685</v>
      </c>
      <c r="L13" s="42">
        <v>37786</v>
      </c>
      <c r="M13" s="42">
        <v>33256</v>
      </c>
      <c r="N13" s="42">
        <v>34157</v>
      </c>
      <c r="O13" s="42">
        <v>33915</v>
      </c>
      <c r="Q13" s="42">
        <v>63935</v>
      </c>
      <c r="R13" s="42">
        <v>57664</v>
      </c>
      <c r="S13" s="42">
        <v>66206</v>
      </c>
      <c r="T13" s="42">
        <v>59565</v>
      </c>
      <c r="U13" s="42" t="s">
        <v>513</v>
      </c>
      <c r="V13" s="42">
        <v>60887</v>
      </c>
      <c r="X13" s="42">
        <v>886131</v>
      </c>
      <c r="Y13" s="42">
        <v>817483</v>
      </c>
      <c r="Z13" s="42">
        <v>775669</v>
      </c>
      <c r="AA13" s="42">
        <v>768596</v>
      </c>
      <c r="AB13" s="42">
        <v>770810</v>
      </c>
      <c r="AC13" s="42">
        <v>785675</v>
      </c>
      <c r="AE13" s="42">
        <v>722212</v>
      </c>
      <c r="AF13" s="42">
        <v>669013</v>
      </c>
      <c r="AG13" s="42">
        <v>632854</v>
      </c>
      <c r="AH13" s="42">
        <v>640970</v>
      </c>
      <c r="AI13" s="42">
        <v>637076</v>
      </c>
      <c r="AJ13" s="42">
        <v>637175</v>
      </c>
    </row>
    <row r="14" spans="1:37">
      <c r="B14" s="39" t="s">
        <v>515</v>
      </c>
      <c r="C14" s="40">
        <v>1442</v>
      </c>
      <c r="D14" s="40">
        <v>1480</v>
      </c>
      <c r="E14" s="40">
        <v>1380</v>
      </c>
      <c r="F14" s="40">
        <v>1318</v>
      </c>
      <c r="G14" s="40">
        <v>1437</v>
      </c>
      <c r="H14" s="40">
        <v>1552</v>
      </c>
      <c r="J14" s="40" t="s">
        <v>513</v>
      </c>
      <c r="K14" s="40">
        <v>1533</v>
      </c>
      <c r="L14" s="40">
        <v>1386</v>
      </c>
      <c r="M14" s="40" t="s">
        <v>513</v>
      </c>
      <c r="N14" s="40">
        <v>1672</v>
      </c>
      <c r="O14" s="40">
        <v>1762</v>
      </c>
      <c r="Q14" s="40" t="s">
        <v>513</v>
      </c>
      <c r="R14" s="40" t="s">
        <v>513</v>
      </c>
      <c r="S14" s="40" t="s">
        <v>513</v>
      </c>
      <c r="T14" s="40" t="s">
        <v>513</v>
      </c>
      <c r="U14" s="40" t="s">
        <v>513</v>
      </c>
      <c r="V14" s="40">
        <v>1946</v>
      </c>
      <c r="X14" s="40" t="s">
        <v>513</v>
      </c>
      <c r="Y14" s="40" t="s">
        <v>513</v>
      </c>
      <c r="Z14" s="40" t="s">
        <v>513</v>
      </c>
      <c r="AA14" s="40" t="s">
        <v>513</v>
      </c>
      <c r="AB14" s="40" t="s">
        <v>513</v>
      </c>
      <c r="AC14" s="40" t="s">
        <v>513</v>
      </c>
      <c r="AE14" s="40" t="s">
        <v>513</v>
      </c>
      <c r="AF14" s="40">
        <v>9340</v>
      </c>
      <c r="AG14" s="40">
        <v>9562</v>
      </c>
      <c r="AH14" s="40">
        <v>8762</v>
      </c>
      <c r="AI14" s="40">
        <v>8469</v>
      </c>
      <c r="AJ14" s="40">
        <v>8140</v>
      </c>
    </row>
    <row r="15" spans="1:37">
      <c r="B15" s="39" t="s">
        <v>516</v>
      </c>
      <c r="C15" s="42">
        <v>1607</v>
      </c>
      <c r="D15" s="42">
        <v>926</v>
      </c>
      <c r="E15" s="42">
        <v>1725</v>
      </c>
      <c r="F15" s="42">
        <v>1620</v>
      </c>
      <c r="G15" s="42">
        <v>1802</v>
      </c>
      <c r="H15" s="42">
        <v>1826</v>
      </c>
      <c r="J15" s="42">
        <v>5958</v>
      </c>
      <c r="K15" s="42">
        <v>6338</v>
      </c>
      <c r="L15" s="42">
        <v>5542</v>
      </c>
      <c r="M15" s="42">
        <v>5776</v>
      </c>
      <c r="N15" s="42">
        <v>6386</v>
      </c>
      <c r="O15" s="42">
        <v>6546</v>
      </c>
      <c r="Q15" s="42">
        <v>5086</v>
      </c>
      <c r="R15" s="42">
        <v>5018</v>
      </c>
      <c r="S15" s="42">
        <v>5076</v>
      </c>
      <c r="T15" s="42">
        <v>5156</v>
      </c>
      <c r="U15" s="42">
        <v>5119</v>
      </c>
      <c r="V15" s="42">
        <v>5390</v>
      </c>
      <c r="X15" s="42">
        <v>36743</v>
      </c>
      <c r="Y15" s="42">
        <v>35764</v>
      </c>
      <c r="Z15" s="42">
        <v>35218</v>
      </c>
      <c r="AA15" s="42">
        <v>38158</v>
      </c>
      <c r="AB15" s="42">
        <v>40550</v>
      </c>
      <c r="AC15" s="42">
        <v>43099</v>
      </c>
      <c r="AE15" s="42">
        <v>18403</v>
      </c>
      <c r="AF15" s="42">
        <v>20149</v>
      </c>
      <c r="AG15" s="42">
        <v>21037</v>
      </c>
      <c r="AH15" s="42">
        <v>18932</v>
      </c>
      <c r="AI15" s="42">
        <v>19631</v>
      </c>
      <c r="AJ15" s="42">
        <v>20236</v>
      </c>
    </row>
    <row r="16" spans="1:37">
      <c r="B16" s="39" t="s">
        <v>517</v>
      </c>
      <c r="C16" s="40">
        <v>18126</v>
      </c>
      <c r="D16" s="40">
        <v>10770</v>
      </c>
      <c r="E16" s="40">
        <v>10525</v>
      </c>
      <c r="F16" s="40">
        <v>10885</v>
      </c>
      <c r="G16" s="40">
        <v>9203</v>
      </c>
      <c r="H16" s="40">
        <v>8581</v>
      </c>
      <c r="J16" s="40">
        <v>49011</v>
      </c>
      <c r="K16" s="40">
        <v>42234</v>
      </c>
      <c r="L16" s="40">
        <v>41176</v>
      </c>
      <c r="M16" s="40">
        <v>44965</v>
      </c>
      <c r="N16" s="40">
        <v>41649</v>
      </c>
      <c r="O16" s="40">
        <v>41304</v>
      </c>
      <c r="Q16" s="40">
        <v>31583</v>
      </c>
      <c r="R16" s="40">
        <v>26234</v>
      </c>
      <c r="S16" s="40">
        <v>24229</v>
      </c>
      <c r="T16" s="40">
        <v>21538</v>
      </c>
      <c r="U16" s="40">
        <v>22409</v>
      </c>
      <c r="V16" s="40">
        <v>22817</v>
      </c>
      <c r="X16" s="40">
        <v>409747</v>
      </c>
      <c r="Y16" s="40">
        <v>344460</v>
      </c>
      <c r="Z16" s="40">
        <v>289659</v>
      </c>
      <c r="AA16" s="40">
        <v>279857</v>
      </c>
      <c r="AB16" s="40">
        <v>298615</v>
      </c>
      <c r="AC16" s="40">
        <v>330100</v>
      </c>
      <c r="AE16" s="40">
        <v>190224</v>
      </c>
      <c r="AF16" s="40">
        <v>170775</v>
      </c>
      <c r="AG16" s="40">
        <v>150099</v>
      </c>
      <c r="AH16" s="40">
        <v>144224</v>
      </c>
      <c r="AI16" s="40">
        <v>144859</v>
      </c>
      <c r="AJ16" s="40">
        <v>153868</v>
      </c>
    </row>
    <row r="17" spans="2:36">
      <c r="B17" s="39" t="s">
        <v>518</v>
      </c>
      <c r="C17" s="42">
        <v>96926</v>
      </c>
      <c r="D17" s="42">
        <v>95916</v>
      </c>
      <c r="E17" s="42">
        <v>91752</v>
      </c>
      <c r="F17" s="42">
        <v>91872</v>
      </c>
      <c r="G17" s="42">
        <v>89390</v>
      </c>
      <c r="H17" s="42">
        <v>89703</v>
      </c>
      <c r="J17" s="42">
        <v>171749</v>
      </c>
      <c r="K17" s="42">
        <v>169624</v>
      </c>
      <c r="L17" s="42">
        <v>168040</v>
      </c>
      <c r="M17" s="42">
        <v>166367</v>
      </c>
      <c r="N17" s="42">
        <v>167848</v>
      </c>
      <c r="O17" s="42">
        <v>168158</v>
      </c>
      <c r="Q17" s="42">
        <v>144113</v>
      </c>
      <c r="R17" s="42">
        <v>141574</v>
      </c>
      <c r="S17" s="42">
        <v>139256</v>
      </c>
      <c r="T17" s="42">
        <v>139644</v>
      </c>
      <c r="U17" s="42">
        <v>136906</v>
      </c>
      <c r="V17" s="42">
        <v>140061</v>
      </c>
      <c r="X17" s="42">
        <v>1242785</v>
      </c>
      <c r="Y17" s="42">
        <v>1222426</v>
      </c>
      <c r="Z17" s="42">
        <v>1199122</v>
      </c>
      <c r="AA17" s="42">
        <v>1179693</v>
      </c>
      <c r="AB17" s="42">
        <v>1165288</v>
      </c>
      <c r="AC17" s="42">
        <v>1165075</v>
      </c>
      <c r="AE17" s="42">
        <v>902415</v>
      </c>
      <c r="AF17" s="42">
        <v>880292</v>
      </c>
      <c r="AG17" s="42">
        <v>858990</v>
      </c>
      <c r="AH17" s="42">
        <v>856128</v>
      </c>
      <c r="AI17" s="42">
        <v>844157</v>
      </c>
      <c r="AJ17" s="42">
        <v>847561</v>
      </c>
    </row>
    <row r="18" spans="2:36">
      <c r="B18" s="39" t="s">
        <v>519</v>
      </c>
      <c r="C18" s="40">
        <v>9898</v>
      </c>
      <c r="D18" s="40">
        <v>9878</v>
      </c>
      <c r="E18" s="40">
        <v>10287</v>
      </c>
      <c r="F18" s="40">
        <v>10657</v>
      </c>
      <c r="G18" s="40">
        <v>11248</v>
      </c>
      <c r="H18" s="40">
        <v>12104</v>
      </c>
      <c r="J18" s="40">
        <v>20970</v>
      </c>
      <c r="K18" s="40">
        <v>22025</v>
      </c>
      <c r="L18" s="40">
        <v>20766</v>
      </c>
      <c r="M18" s="40">
        <v>21961</v>
      </c>
      <c r="N18" s="40">
        <v>21231</v>
      </c>
      <c r="O18" s="40">
        <v>22406</v>
      </c>
      <c r="Q18" s="40">
        <v>25799</v>
      </c>
      <c r="R18" s="40" t="s">
        <v>513</v>
      </c>
      <c r="S18" s="40">
        <v>25887</v>
      </c>
      <c r="T18" s="40">
        <v>26644</v>
      </c>
      <c r="U18" s="40">
        <v>28096</v>
      </c>
      <c r="V18" s="40">
        <v>28234</v>
      </c>
      <c r="X18" s="40">
        <v>281728</v>
      </c>
      <c r="Y18" s="40">
        <v>266394</v>
      </c>
      <c r="Z18" s="40">
        <v>256648</v>
      </c>
      <c r="AA18" s="40">
        <v>256792</v>
      </c>
      <c r="AB18" s="40">
        <v>259322</v>
      </c>
      <c r="AC18" s="40">
        <v>266531</v>
      </c>
      <c r="AE18" s="40">
        <v>205327</v>
      </c>
      <c r="AF18" s="40">
        <v>202565</v>
      </c>
      <c r="AG18" s="40">
        <v>199301</v>
      </c>
      <c r="AH18" s="40">
        <v>197003</v>
      </c>
      <c r="AI18" s="40">
        <v>200575</v>
      </c>
      <c r="AJ18" s="40">
        <v>201713</v>
      </c>
    </row>
    <row r="19" spans="2:36">
      <c r="B19" s="39" t="s">
        <v>520</v>
      </c>
      <c r="C19" s="42">
        <v>11405</v>
      </c>
      <c r="D19" s="42">
        <v>11550</v>
      </c>
      <c r="E19" s="42">
        <v>11190</v>
      </c>
      <c r="F19" s="42">
        <v>10953</v>
      </c>
      <c r="G19" s="42">
        <v>11918</v>
      </c>
      <c r="H19" s="42">
        <v>11218</v>
      </c>
      <c r="J19" s="42">
        <v>19334</v>
      </c>
      <c r="K19" s="42">
        <v>19759</v>
      </c>
      <c r="L19" s="42">
        <v>19587</v>
      </c>
      <c r="M19" s="42">
        <v>19690</v>
      </c>
      <c r="N19" s="42">
        <v>20217</v>
      </c>
      <c r="O19" s="42">
        <v>20104</v>
      </c>
      <c r="Q19" s="42">
        <v>23332</v>
      </c>
      <c r="R19" s="42">
        <v>23829</v>
      </c>
      <c r="S19" s="42">
        <v>24418</v>
      </c>
      <c r="T19" s="42" t="s">
        <v>513</v>
      </c>
      <c r="U19" s="42">
        <v>24245</v>
      </c>
      <c r="V19" s="42">
        <v>24993</v>
      </c>
      <c r="X19" s="42">
        <v>219721</v>
      </c>
      <c r="Y19" s="42">
        <v>217701</v>
      </c>
      <c r="Z19" s="42">
        <v>210547</v>
      </c>
      <c r="AA19" s="42">
        <v>209627</v>
      </c>
      <c r="AB19" s="42" t="s">
        <v>513</v>
      </c>
      <c r="AC19" s="42" t="s">
        <v>513</v>
      </c>
      <c r="AE19" s="42">
        <v>137794</v>
      </c>
      <c r="AF19" s="42">
        <v>139220</v>
      </c>
      <c r="AG19" s="42">
        <v>137836</v>
      </c>
      <c r="AH19" s="42">
        <v>140682</v>
      </c>
      <c r="AI19" s="42">
        <v>140989</v>
      </c>
      <c r="AJ19" s="42">
        <v>153957</v>
      </c>
    </row>
    <row r="20" spans="2:36">
      <c r="B20" s="39" t="s">
        <v>521</v>
      </c>
      <c r="C20" s="40">
        <v>2993</v>
      </c>
      <c r="D20" s="40">
        <v>3015</v>
      </c>
      <c r="E20" s="40">
        <v>2950</v>
      </c>
      <c r="F20" s="40">
        <v>3013</v>
      </c>
      <c r="G20" s="40">
        <v>3080</v>
      </c>
      <c r="H20" s="40">
        <v>3614</v>
      </c>
      <c r="J20" s="40">
        <v>4850</v>
      </c>
      <c r="K20" s="40">
        <v>4878</v>
      </c>
      <c r="L20" s="40">
        <v>5053</v>
      </c>
      <c r="M20" s="40">
        <v>5426</v>
      </c>
      <c r="N20" s="40">
        <v>6040</v>
      </c>
      <c r="O20" s="40">
        <v>10367</v>
      </c>
      <c r="Q20" s="40">
        <v>9340</v>
      </c>
      <c r="R20" s="40">
        <v>9100</v>
      </c>
      <c r="S20" s="40">
        <v>8846</v>
      </c>
      <c r="T20" s="40">
        <v>8937</v>
      </c>
      <c r="U20" s="40">
        <v>9014</v>
      </c>
      <c r="V20" s="40">
        <v>8788</v>
      </c>
      <c r="X20" s="40">
        <v>74228</v>
      </c>
      <c r="Y20" s="40">
        <v>73361</v>
      </c>
      <c r="Z20" s="40">
        <v>73151</v>
      </c>
      <c r="AA20" s="40">
        <v>76463</v>
      </c>
      <c r="AB20" s="40">
        <v>80152</v>
      </c>
      <c r="AC20" s="40">
        <v>87058</v>
      </c>
      <c r="AE20" s="40">
        <v>72792</v>
      </c>
      <c r="AF20" s="40">
        <v>71811</v>
      </c>
      <c r="AG20" s="40">
        <v>55452</v>
      </c>
      <c r="AH20" s="40">
        <v>55243</v>
      </c>
      <c r="AI20" s="40">
        <v>59944</v>
      </c>
      <c r="AJ20" s="40">
        <v>63629</v>
      </c>
    </row>
    <row r="21" spans="2:36">
      <c r="B21" s="39" t="s">
        <v>522</v>
      </c>
      <c r="C21" s="42">
        <v>2904</v>
      </c>
      <c r="D21" s="42">
        <v>3224</v>
      </c>
      <c r="E21" s="42">
        <v>3519</v>
      </c>
      <c r="F21" s="42">
        <v>3800</v>
      </c>
      <c r="G21" s="42">
        <v>4205</v>
      </c>
      <c r="H21" s="42">
        <v>4855</v>
      </c>
      <c r="J21" s="42">
        <v>1900</v>
      </c>
      <c r="K21" s="42">
        <v>1766</v>
      </c>
      <c r="L21" s="42">
        <v>5106</v>
      </c>
      <c r="M21" s="42">
        <v>5456</v>
      </c>
      <c r="N21" s="42">
        <v>6177</v>
      </c>
      <c r="O21" s="42">
        <v>3544</v>
      </c>
      <c r="Q21" s="42">
        <v>5350</v>
      </c>
      <c r="R21" s="42">
        <v>4611</v>
      </c>
      <c r="S21" s="42">
        <v>6143</v>
      </c>
      <c r="T21" s="42">
        <v>6591</v>
      </c>
      <c r="U21" s="42">
        <v>7126</v>
      </c>
      <c r="V21" s="42">
        <v>8351</v>
      </c>
      <c r="X21" s="42">
        <v>54706</v>
      </c>
      <c r="Y21" s="42">
        <v>56656</v>
      </c>
      <c r="Z21" s="42">
        <v>58027</v>
      </c>
      <c r="AA21" s="42">
        <v>62498</v>
      </c>
      <c r="AB21" s="42">
        <v>68821</v>
      </c>
      <c r="AC21" s="42">
        <v>79642</v>
      </c>
      <c r="AE21" s="42">
        <v>55122</v>
      </c>
      <c r="AF21" s="42">
        <v>58047</v>
      </c>
      <c r="AG21" s="42">
        <v>40790</v>
      </c>
      <c r="AH21" s="42">
        <v>43142</v>
      </c>
      <c r="AI21" s="42">
        <v>47537</v>
      </c>
      <c r="AJ21" s="42">
        <v>53239</v>
      </c>
    </row>
    <row r="22" spans="2:36">
      <c r="B22" s="39" t="s">
        <v>523</v>
      </c>
      <c r="C22" s="40">
        <v>803</v>
      </c>
      <c r="D22" s="40">
        <v>787</v>
      </c>
      <c r="E22" s="40">
        <v>846</v>
      </c>
      <c r="F22" s="40">
        <v>961</v>
      </c>
      <c r="G22" s="40">
        <v>1075</v>
      </c>
      <c r="H22" s="40">
        <v>1237</v>
      </c>
      <c r="J22" s="40">
        <v>2906</v>
      </c>
      <c r="K22" s="40">
        <v>2783</v>
      </c>
      <c r="L22" s="40">
        <v>2733</v>
      </c>
      <c r="M22" s="40">
        <v>2712</v>
      </c>
      <c r="N22" s="40">
        <v>2805</v>
      </c>
      <c r="O22" s="40">
        <v>3233</v>
      </c>
      <c r="Q22" s="40">
        <v>2355</v>
      </c>
      <c r="R22" s="40">
        <v>2560</v>
      </c>
      <c r="S22" s="40">
        <v>2750</v>
      </c>
      <c r="T22" s="40">
        <v>2850</v>
      </c>
      <c r="U22" s="40">
        <v>3205</v>
      </c>
      <c r="V22" s="40">
        <v>3604</v>
      </c>
      <c r="X22" s="40" t="s">
        <v>513</v>
      </c>
      <c r="Y22" s="40" t="s">
        <v>513</v>
      </c>
      <c r="Z22" s="40" t="s">
        <v>513</v>
      </c>
      <c r="AA22" s="40" t="s">
        <v>513</v>
      </c>
      <c r="AB22" s="40">
        <v>31126</v>
      </c>
      <c r="AC22" s="40">
        <v>36510</v>
      </c>
      <c r="AE22" s="40">
        <v>19764</v>
      </c>
      <c r="AF22" s="40">
        <v>21130</v>
      </c>
      <c r="AG22" s="40">
        <v>22073</v>
      </c>
      <c r="AH22" s="40">
        <v>23275</v>
      </c>
      <c r="AI22" s="40">
        <v>24932</v>
      </c>
      <c r="AJ22" s="40">
        <v>29359</v>
      </c>
    </row>
    <row r="23" spans="2:36">
      <c r="B23" s="39" t="s">
        <v>524</v>
      </c>
      <c r="C23" s="42">
        <v>5099</v>
      </c>
      <c r="D23" s="42">
        <v>6394</v>
      </c>
      <c r="E23" s="42">
        <v>6656</v>
      </c>
      <c r="F23" s="42">
        <v>7024</v>
      </c>
      <c r="G23" s="42">
        <v>7794</v>
      </c>
      <c r="H23" s="42">
        <v>8150</v>
      </c>
      <c r="J23" s="42">
        <v>9134</v>
      </c>
      <c r="K23" s="42">
        <v>9070</v>
      </c>
      <c r="L23" s="42">
        <v>9114</v>
      </c>
      <c r="M23" s="42">
        <v>10478</v>
      </c>
      <c r="N23" s="42">
        <v>11027</v>
      </c>
      <c r="O23" s="42">
        <v>11438</v>
      </c>
      <c r="Q23" s="42">
        <v>12345</v>
      </c>
      <c r="R23" s="42">
        <v>12772</v>
      </c>
      <c r="S23" s="42">
        <v>13349</v>
      </c>
      <c r="T23" s="42">
        <v>13821</v>
      </c>
      <c r="U23" s="42">
        <v>15011</v>
      </c>
      <c r="V23" s="42">
        <v>16490</v>
      </c>
      <c r="X23" s="42">
        <v>143593</v>
      </c>
      <c r="Y23" s="42">
        <v>132322</v>
      </c>
      <c r="Z23" s="42">
        <v>131963</v>
      </c>
      <c r="AA23" s="42">
        <v>136551</v>
      </c>
      <c r="AB23" s="42">
        <v>145062</v>
      </c>
      <c r="AC23" s="42">
        <v>161986</v>
      </c>
      <c r="AE23" s="42">
        <v>86882</v>
      </c>
      <c r="AF23" s="42">
        <v>91963</v>
      </c>
      <c r="AG23" s="42">
        <v>91000</v>
      </c>
      <c r="AH23" s="42">
        <v>92010</v>
      </c>
      <c r="AI23" s="42">
        <v>98634</v>
      </c>
      <c r="AJ23" s="42">
        <v>107877</v>
      </c>
    </row>
    <row r="24" spans="2:36">
      <c r="B24" s="39" t="s">
        <v>525</v>
      </c>
      <c r="C24" s="40">
        <v>16852</v>
      </c>
      <c r="D24" s="40">
        <v>17070</v>
      </c>
      <c r="E24" s="40">
        <v>16098</v>
      </c>
      <c r="F24" s="40">
        <v>14891</v>
      </c>
      <c r="G24" s="40">
        <v>16190</v>
      </c>
      <c r="H24" s="40">
        <v>16952</v>
      </c>
      <c r="J24" s="40">
        <v>49752</v>
      </c>
      <c r="K24" s="40">
        <v>46444</v>
      </c>
      <c r="L24" s="40">
        <v>46130</v>
      </c>
      <c r="M24" s="40">
        <v>46013</v>
      </c>
      <c r="N24" s="40">
        <v>46714</v>
      </c>
      <c r="O24" s="40">
        <v>43235</v>
      </c>
      <c r="Q24" s="40">
        <v>34200</v>
      </c>
      <c r="R24" s="40">
        <v>33469</v>
      </c>
      <c r="S24" s="40">
        <v>34434</v>
      </c>
      <c r="T24" s="40">
        <v>34287</v>
      </c>
      <c r="U24" s="40">
        <v>35219</v>
      </c>
      <c r="V24" s="40">
        <v>37724</v>
      </c>
      <c r="X24" s="40">
        <v>485039</v>
      </c>
      <c r="Y24" s="40">
        <v>477272</v>
      </c>
      <c r="Z24" s="40">
        <v>464975</v>
      </c>
      <c r="AA24" s="40">
        <v>434413</v>
      </c>
      <c r="AB24" s="40">
        <v>421990</v>
      </c>
      <c r="AC24" s="40">
        <v>430320</v>
      </c>
      <c r="AE24" s="40">
        <v>236172</v>
      </c>
      <c r="AF24" s="40">
        <v>246291</v>
      </c>
      <c r="AG24" s="40">
        <v>233422</v>
      </c>
      <c r="AH24" s="40">
        <v>239755</v>
      </c>
      <c r="AI24" s="40">
        <v>254503</v>
      </c>
      <c r="AJ24" s="40">
        <v>263985</v>
      </c>
    </row>
    <row r="25" spans="2:36">
      <c r="B25" s="39" t="s">
        <v>701</v>
      </c>
      <c r="C25" s="42">
        <v>113126</v>
      </c>
      <c r="D25" s="42">
        <v>109907</v>
      </c>
      <c r="E25" s="42">
        <v>106265</v>
      </c>
      <c r="F25" s="42">
        <v>105819</v>
      </c>
      <c r="G25" s="42">
        <v>101933</v>
      </c>
      <c r="H25" s="42">
        <v>99630</v>
      </c>
      <c r="J25" s="42">
        <v>206608</v>
      </c>
      <c r="K25" s="42">
        <v>210032</v>
      </c>
      <c r="L25" s="42">
        <v>211374</v>
      </c>
      <c r="M25" s="42">
        <v>226604</v>
      </c>
      <c r="N25" s="42">
        <v>245805</v>
      </c>
      <c r="O25" s="42">
        <v>256639</v>
      </c>
      <c r="Q25" s="42">
        <v>107266</v>
      </c>
      <c r="R25" s="42">
        <v>108914</v>
      </c>
      <c r="S25" s="42">
        <v>98839</v>
      </c>
      <c r="T25" s="42">
        <v>103015</v>
      </c>
      <c r="U25" s="42">
        <v>108772</v>
      </c>
      <c r="V25" s="42">
        <v>112397</v>
      </c>
      <c r="X25" s="42">
        <v>732131</v>
      </c>
      <c r="Y25" s="42">
        <v>734970</v>
      </c>
      <c r="Z25" s="42">
        <v>670767</v>
      </c>
      <c r="AA25" s="42">
        <v>748208</v>
      </c>
      <c r="AB25" s="42">
        <v>727416</v>
      </c>
      <c r="AC25" s="42">
        <v>739529</v>
      </c>
      <c r="AE25" s="42">
        <v>343714</v>
      </c>
      <c r="AF25" s="42">
        <v>358280</v>
      </c>
      <c r="AG25" s="42">
        <v>349998</v>
      </c>
      <c r="AH25" s="42">
        <v>359590</v>
      </c>
      <c r="AI25" s="42">
        <v>357715</v>
      </c>
      <c r="AJ25" s="42">
        <v>356689</v>
      </c>
    </row>
    <row r="26" spans="2:36">
      <c r="B26" s="39" t="s">
        <v>526</v>
      </c>
      <c r="C26" s="40">
        <v>12811</v>
      </c>
      <c r="D26" s="40">
        <v>12889</v>
      </c>
      <c r="E26" s="40">
        <v>13081</v>
      </c>
      <c r="F26" s="40">
        <v>13450</v>
      </c>
      <c r="G26" s="40">
        <v>13504</v>
      </c>
      <c r="H26" s="40">
        <v>13593</v>
      </c>
      <c r="J26" s="40">
        <v>61137</v>
      </c>
      <c r="K26" s="40">
        <v>64793</v>
      </c>
      <c r="L26" s="40">
        <v>61012</v>
      </c>
      <c r="M26" s="40">
        <v>62671</v>
      </c>
      <c r="N26" s="40">
        <v>63904</v>
      </c>
      <c r="O26" s="40">
        <v>64722</v>
      </c>
      <c r="Q26" s="40">
        <v>39763</v>
      </c>
      <c r="R26" s="40">
        <v>39326</v>
      </c>
      <c r="S26" s="40">
        <v>38292</v>
      </c>
      <c r="T26" s="40">
        <v>37040</v>
      </c>
      <c r="U26" s="40">
        <v>40471</v>
      </c>
      <c r="V26" s="40">
        <v>40752</v>
      </c>
      <c r="X26" s="40">
        <v>346492</v>
      </c>
      <c r="Y26" s="40">
        <v>287634</v>
      </c>
      <c r="Z26" s="40">
        <v>305435</v>
      </c>
      <c r="AA26" s="40">
        <v>444844</v>
      </c>
      <c r="AB26" s="40">
        <v>443755</v>
      </c>
      <c r="AC26" s="40">
        <v>435534</v>
      </c>
      <c r="AE26" s="40">
        <v>221174</v>
      </c>
      <c r="AF26" s="40">
        <v>217683</v>
      </c>
      <c r="AG26" s="40">
        <v>219647</v>
      </c>
      <c r="AH26" s="40">
        <v>251498</v>
      </c>
      <c r="AI26" s="40">
        <v>258071</v>
      </c>
      <c r="AJ26" s="40">
        <v>257230</v>
      </c>
    </row>
    <row r="27" spans="2:36">
      <c r="B27" s="39" t="s">
        <v>527</v>
      </c>
      <c r="C27" s="42">
        <v>8360</v>
      </c>
      <c r="D27" s="42">
        <v>9343</v>
      </c>
      <c r="E27" s="42">
        <v>9923</v>
      </c>
      <c r="F27" s="42">
        <v>14366</v>
      </c>
      <c r="G27" s="42">
        <v>14789</v>
      </c>
      <c r="H27" s="42">
        <v>14890</v>
      </c>
      <c r="J27" s="42">
        <v>48702</v>
      </c>
      <c r="K27" s="42">
        <v>45667</v>
      </c>
      <c r="L27" s="42">
        <v>45273</v>
      </c>
      <c r="M27" s="42">
        <v>51804</v>
      </c>
      <c r="N27" s="42">
        <v>53428</v>
      </c>
      <c r="O27" s="42">
        <v>49840</v>
      </c>
      <c r="Q27" s="42">
        <v>24968</v>
      </c>
      <c r="R27" s="42">
        <v>28945</v>
      </c>
      <c r="S27" s="42">
        <v>31794</v>
      </c>
      <c r="T27" s="42">
        <v>40594</v>
      </c>
      <c r="U27" s="42">
        <v>45479</v>
      </c>
      <c r="V27" s="42">
        <v>47446</v>
      </c>
      <c r="X27" s="42">
        <v>235734</v>
      </c>
      <c r="Y27" s="42">
        <v>252024</v>
      </c>
      <c r="Z27" s="42">
        <v>262827</v>
      </c>
      <c r="AA27" s="42">
        <v>282873</v>
      </c>
      <c r="AB27" s="42">
        <v>299274</v>
      </c>
      <c r="AC27" s="42">
        <v>314610</v>
      </c>
      <c r="AE27" s="42">
        <v>127986</v>
      </c>
      <c r="AF27" s="42">
        <v>136490</v>
      </c>
      <c r="AG27" s="42">
        <v>145511</v>
      </c>
      <c r="AH27" s="42">
        <v>153469</v>
      </c>
      <c r="AI27" s="42">
        <v>169744</v>
      </c>
      <c r="AJ27" s="42">
        <v>177089</v>
      </c>
    </row>
    <row r="28" spans="2:36">
      <c r="B28" s="39" t="s">
        <v>528</v>
      </c>
      <c r="C28" s="40">
        <v>998</v>
      </c>
      <c r="D28" s="40">
        <v>986</v>
      </c>
      <c r="E28" s="40">
        <v>1036</v>
      </c>
      <c r="F28" s="40">
        <v>1057</v>
      </c>
      <c r="G28" s="40">
        <v>1205</v>
      </c>
      <c r="H28" s="40">
        <v>1339</v>
      </c>
      <c r="J28" s="40">
        <v>2164</v>
      </c>
      <c r="K28" s="40">
        <v>2471</v>
      </c>
      <c r="L28" s="40">
        <v>2400</v>
      </c>
      <c r="M28" s="40">
        <v>2439</v>
      </c>
      <c r="N28" s="40">
        <v>2518</v>
      </c>
      <c r="O28" s="40">
        <v>2483</v>
      </c>
      <c r="Q28" s="40" t="s">
        <v>513</v>
      </c>
      <c r="R28" s="40" t="s">
        <v>513</v>
      </c>
      <c r="S28" s="40">
        <v>3017</v>
      </c>
      <c r="T28" s="40" t="s">
        <v>513</v>
      </c>
      <c r="U28" s="40">
        <v>3162</v>
      </c>
      <c r="V28" s="40">
        <v>3379</v>
      </c>
      <c r="X28" s="40">
        <v>37234</v>
      </c>
      <c r="Y28" s="40">
        <v>38020</v>
      </c>
      <c r="Z28" s="40">
        <v>38225</v>
      </c>
      <c r="AA28" s="40">
        <v>40473</v>
      </c>
      <c r="AB28" s="40" t="s">
        <v>513</v>
      </c>
      <c r="AC28" s="40">
        <v>40926</v>
      </c>
      <c r="AE28" s="40">
        <v>20443</v>
      </c>
      <c r="AF28" s="40">
        <v>21209</v>
      </c>
      <c r="AG28" s="40">
        <v>21343</v>
      </c>
      <c r="AH28" s="40">
        <v>22025</v>
      </c>
      <c r="AI28" s="40">
        <v>22800</v>
      </c>
      <c r="AJ28" s="40">
        <v>23693</v>
      </c>
    </row>
    <row r="29" spans="2:36">
      <c r="B29" s="39" t="s">
        <v>529</v>
      </c>
      <c r="C29" s="42">
        <v>6424</v>
      </c>
      <c r="D29" s="42">
        <v>6184</v>
      </c>
      <c r="E29" s="42">
        <v>5553</v>
      </c>
      <c r="F29" s="42">
        <v>5550</v>
      </c>
      <c r="G29" s="42">
        <v>5566</v>
      </c>
      <c r="H29" s="42">
        <v>5797</v>
      </c>
      <c r="J29" s="42">
        <v>25179</v>
      </c>
      <c r="K29" s="42">
        <v>24370</v>
      </c>
      <c r="L29" s="42">
        <v>16829</v>
      </c>
      <c r="M29" s="42">
        <v>15309</v>
      </c>
      <c r="N29" s="42">
        <v>15618</v>
      </c>
      <c r="O29" s="42">
        <v>14377</v>
      </c>
      <c r="Q29" s="42">
        <v>29527</v>
      </c>
      <c r="R29" s="42">
        <v>26679</v>
      </c>
      <c r="S29" s="42">
        <v>25179</v>
      </c>
      <c r="T29" s="42">
        <v>23679</v>
      </c>
      <c r="U29" s="42">
        <v>12861</v>
      </c>
      <c r="V29" s="42">
        <v>12636</v>
      </c>
      <c r="X29" s="42">
        <v>145156</v>
      </c>
      <c r="Y29" s="42">
        <v>135160</v>
      </c>
      <c r="Z29" s="42">
        <v>115186</v>
      </c>
      <c r="AA29" s="42">
        <v>104140</v>
      </c>
      <c r="AB29" s="42">
        <v>101062</v>
      </c>
      <c r="AC29" s="42">
        <v>102549</v>
      </c>
      <c r="AE29" s="42">
        <v>101700</v>
      </c>
      <c r="AF29" s="42">
        <v>96710</v>
      </c>
      <c r="AG29" s="42">
        <v>75966</v>
      </c>
      <c r="AH29" s="42">
        <v>74351</v>
      </c>
      <c r="AI29" s="42">
        <v>68715</v>
      </c>
      <c r="AJ29" s="42">
        <v>70524</v>
      </c>
    </row>
    <row r="30" spans="2:36">
      <c r="B30" s="39" t="s">
        <v>530</v>
      </c>
      <c r="C30" s="40" t="s">
        <v>531</v>
      </c>
      <c r="D30" s="40" t="s">
        <v>531</v>
      </c>
      <c r="E30" s="40" t="s">
        <v>531</v>
      </c>
      <c r="F30" s="40" t="s">
        <v>531</v>
      </c>
      <c r="G30" s="40" t="s">
        <v>531</v>
      </c>
      <c r="H30" s="40" t="s">
        <v>531</v>
      </c>
      <c r="J30" s="40" t="s">
        <v>531</v>
      </c>
      <c r="K30" s="40" t="s">
        <v>531</v>
      </c>
      <c r="L30" s="40" t="s">
        <v>531</v>
      </c>
      <c r="M30" s="40" t="s">
        <v>531</v>
      </c>
      <c r="N30" s="40" t="s">
        <v>531</v>
      </c>
      <c r="O30" s="40" t="s">
        <v>531</v>
      </c>
      <c r="Q30" s="40" t="s">
        <v>531</v>
      </c>
      <c r="R30" s="40" t="s">
        <v>531</v>
      </c>
      <c r="S30" s="40" t="s">
        <v>531</v>
      </c>
      <c r="T30" s="40" t="s">
        <v>531</v>
      </c>
      <c r="U30" s="40" t="s">
        <v>531</v>
      </c>
      <c r="V30" s="40" t="s">
        <v>531</v>
      </c>
      <c r="X30" s="40" t="s">
        <v>531</v>
      </c>
      <c r="Y30" s="40" t="s">
        <v>531</v>
      </c>
      <c r="Z30" s="40" t="s">
        <v>531</v>
      </c>
      <c r="AA30" s="40" t="s">
        <v>531</v>
      </c>
      <c r="AB30" s="40" t="s">
        <v>531</v>
      </c>
      <c r="AC30" s="40" t="s">
        <v>531</v>
      </c>
      <c r="AE30" s="40" t="s">
        <v>531</v>
      </c>
      <c r="AF30" s="40" t="s">
        <v>531</v>
      </c>
      <c r="AG30" s="40" t="s">
        <v>531</v>
      </c>
      <c r="AH30" s="40" t="s">
        <v>531</v>
      </c>
      <c r="AI30" s="40" t="s">
        <v>531</v>
      </c>
      <c r="AJ30" s="40" t="s">
        <v>531</v>
      </c>
    </row>
    <row r="31" spans="2:36">
      <c r="B31" s="39" t="s">
        <v>532</v>
      </c>
      <c r="C31" s="42" t="s">
        <v>531</v>
      </c>
      <c r="D31" s="42" t="s">
        <v>531</v>
      </c>
      <c r="E31" s="42" t="s">
        <v>531</v>
      </c>
      <c r="F31" s="42" t="s">
        <v>531</v>
      </c>
      <c r="G31" s="42" t="s">
        <v>531</v>
      </c>
      <c r="H31" s="42" t="s">
        <v>531</v>
      </c>
      <c r="J31" s="42" t="s">
        <v>531</v>
      </c>
      <c r="K31" s="42" t="s">
        <v>531</v>
      </c>
      <c r="L31" s="42" t="s">
        <v>531</v>
      </c>
      <c r="M31" s="42" t="s">
        <v>531</v>
      </c>
      <c r="N31" s="42" t="s">
        <v>531</v>
      </c>
      <c r="O31" s="42" t="s">
        <v>531</v>
      </c>
      <c r="Q31" s="42" t="s">
        <v>513</v>
      </c>
      <c r="R31" s="42" t="s">
        <v>513</v>
      </c>
      <c r="S31" s="42" t="s">
        <v>513</v>
      </c>
      <c r="T31" s="42" t="s">
        <v>513</v>
      </c>
      <c r="U31" s="42" t="s">
        <v>513</v>
      </c>
      <c r="V31" s="42" t="s">
        <v>531</v>
      </c>
      <c r="X31" s="42" t="s">
        <v>513</v>
      </c>
      <c r="Y31" s="42">
        <v>15</v>
      </c>
      <c r="Z31" s="42" t="s">
        <v>513</v>
      </c>
      <c r="AA31" s="42">
        <v>15</v>
      </c>
      <c r="AB31" s="42">
        <v>13</v>
      </c>
      <c r="AC31" s="42">
        <v>13</v>
      </c>
      <c r="AE31" s="42" t="s">
        <v>513</v>
      </c>
      <c r="AF31" s="42" t="s">
        <v>513</v>
      </c>
      <c r="AG31" s="42" t="s">
        <v>513</v>
      </c>
      <c r="AH31" s="42" t="s">
        <v>513</v>
      </c>
      <c r="AI31" s="42" t="s">
        <v>513</v>
      </c>
      <c r="AJ31" s="42">
        <v>26</v>
      </c>
    </row>
    <row r="33" spans="2:39">
      <c r="C33" s="290" t="s">
        <v>533</v>
      </c>
      <c r="D33" s="291"/>
      <c r="E33" s="291"/>
      <c r="F33" s="291"/>
      <c r="G33" s="291"/>
      <c r="H33" s="292"/>
      <c r="J33" s="290" t="s">
        <v>534</v>
      </c>
      <c r="K33" s="291"/>
      <c r="L33" s="291"/>
      <c r="M33" s="291"/>
      <c r="N33" s="291"/>
      <c r="O33" s="292"/>
      <c r="Q33" s="290" t="s">
        <v>535</v>
      </c>
      <c r="R33" s="291"/>
      <c r="S33" s="291"/>
      <c r="T33" s="291"/>
      <c r="U33" s="291"/>
      <c r="V33" s="292"/>
      <c r="X33" s="290" t="s">
        <v>536</v>
      </c>
      <c r="Y33" s="291"/>
      <c r="Z33" s="291"/>
      <c r="AA33" s="291"/>
      <c r="AB33" s="291"/>
      <c r="AC33" s="292"/>
      <c r="AE33" s="290" t="s">
        <v>537</v>
      </c>
      <c r="AF33" s="291"/>
      <c r="AG33" s="291"/>
      <c r="AH33" s="291"/>
      <c r="AI33" s="291"/>
      <c r="AJ33" s="292"/>
    </row>
    <row r="34" spans="2:39">
      <c r="B34" s="39" t="s">
        <v>504</v>
      </c>
      <c r="C34" s="39" t="s">
        <v>505</v>
      </c>
      <c r="D34" s="39" t="s">
        <v>506</v>
      </c>
      <c r="E34" s="39" t="s">
        <v>507</v>
      </c>
      <c r="F34" s="39" t="s">
        <v>508</v>
      </c>
      <c r="G34" s="39" t="s">
        <v>509</v>
      </c>
      <c r="H34" s="39" t="s">
        <v>510</v>
      </c>
      <c r="J34" s="39" t="s">
        <v>505</v>
      </c>
      <c r="K34" s="39" t="s">
        <v>506</v>
      </c>
      <c r="L34" s="39" t="s">
        <v>507</v>
      </c>
      <c r="M34" s="39" t="s">
        <v>508</v>
      </c>
      <c r="N34" s="39" t="s">
        <v>509</v>
      </c>
      <c r="O34" s="39" t="s">
        <v>510</v>
      </c>
      <c r="P34" s="101"/>
      <c r="Q34" s="39" t="s">
        <v>505</v>
      </c>
      <c r="R34" s="39" t="s">
        <v>506</v>
      </c>
      <c r="S34" s="39" t="s">
        <v>507</v>
      </c>
      <c r="T34" s="39" t="s">
        <v>508</v>
      </c>
      <c r="U34" s="39" t="s">
        <v>509</v>
      </c>
      <c r="V34" s="39" t="s">
        <v>510</v>
      </c>
      <c r="W34" s="101"/>
      <c r="X34" s="39" t="s">
        <v>505</v>
      </c>
      <c r="Y34" s="39" t="s">
        <v>506</v>
      </c>
      <c r="Z34" s="39" t="s">
        <v>507</v>
      </c>
      <c r="AA34" s="39" t="s">
        <v>508</v>
      </c>
      <c r="AB34" s="39" t="s">
        <v>509</v>
      </c>
      <c r="AC34" s="39" t="s">
        <v>510</v>
      </c>
      <c r="AD34" s="101"/>
      <c r="AE34" s="39" t="s">
        <v>505</v>
      </c>
      <c r="AF34" s="39" t="s">
        <v>506</v>
      </c>
      <c r="AG34" s="39" t="s">
        <v>507</v>
      </c>
      <c r="AH34" s="39" t="s">
        <v>508</v>
      </c>
      <c r="AI34" s="39" t="s">
        <v>509</v>
      </c>
      <c r="AJ34" s="39" t="s">
        <v>510</v>
      </c>
      <c r="AK34" s="101"/>
      <c r="AL34" s="101"/>
    </row>
    <row r="35" spans="2:39">
      <c r="B35" s="39" t="s">
        <v>493</v>
      </c>
      <c r="C35" s="40">
        <v>134603</v>
      </c>
      <c r="D35" s="40">
        <v>137474</v>
      </c>
      <c r="E35" s="40">
        <v>127014</v>
      </c>
      <c r="F35" s="40">
        <v>128216</v>
      </c>
      <c r="G35" s="40">
        <v>126710</v>
      </c>
      <c r="H35" s="40">
        <v>131984</v>
      </c>
      <c r="I35" s="41"/>
      <c r="J35" s="40">
        <v>485852</v>
      </c>
      <c r="K35" s="40">
        <v>479538</v>
      </c>
      <c r="L35" s="40">
        <v>463657</v>
      </c>
      <c r="M35" s="40">
        <v>477008</v>
      </c>
      <c r="N35" s="40">
        <v>477831</v>
      </c>
      <c r="O35" s="40">
        <v>483982</v>
      </c>
      <c r="Q35" s="40">
        <v>748766</v>
      </c>
      <c r="R35" s="40">
        <v>746637</v>
      </c>
      <c r="S35" s="40">
        <v>729962</v>
      </c>
      <c r="T35" s="40">
        <v>748353</v>
      </c>
      <c r="U35" s="40">
        <v>780010</v>
      </c>
      <c r="V35" s="40">
        <v>811365</v>
      </c>
      <c r="X35" s="40">
        <v>1017852</v>
      </c>
      <c r="Y35" s="40">
        <v>980504</v>
      </c>
      <c r="Z35" s="40">
        <v>925303</v>
      </c>
      <c r="AA35" s="40">
        <v>935689</v>
      </c>
      <c r="AB35" s="40">
        <v>946126</v>
      </c>
      <c r="AC35" s="40">
        <v>967727</v>
      </c>
      <c r="AE35" s="40">
        <v>2595065</v>
      </c>
      <c r="AF35" s="40">
        <v>2552712</v>
      </c>
      <c r="AG35" s="40">
        <v>2487150</v>
      </c>
      <c r="AH35" s="40">
        <v>2517708</v>
      </c>
      <c r="AI35" s="40">
        <v>2586591</v>
      </c>
      <c r="AJ35" s="40">
        <v>2701031</v>
      </c>
      <c r="AL35" s="100"/>
      <c r="AM35" s="41"/>
    </row>
    <row r="36" spans="2:39">
      <c r="B36" s="39" t="s">
        <v>511</v>
      </c>
      <c r="C36" s="42">
        <v>754</v>
      </c>
      <c r="D36" s="42">
        <v>749</v>
      </c>
      <c r="E36" s="42">
        <v>868</v>
      </c>
      <c r="F36" s="42">
        <v>912</v>
      </c>
      <c r="G36" s="42">
        <v>737</v>
      </c>
      <c r="H36" s="42" t="s">
        <v>513</v>
      </c>
      <c r="J36" s="42">
        <v>4821</v>
      </c>
      <c r="K36" s="42">
        <v>4657</v>
      </c>
      <c r="L36" s="42">
        <v>4091</v>
      </c>
      <c r="M36" s="42">
        <v>4402</v>
      </c>
      <c r="N36" s="42">
        <v>4749</v>
      </c>
      <c r="O36" s="42">
        <v>4498</v>
      </c>
      <c r="Q36" s="42">
        <v>22020</v>
      </c>
      <c r="R36" s="42">
        <v>23102</v>
      </c>
      <c r="S36" s="42">
        <v>27450</v>
      </c>
      <c r="T36" s="42">
        <v>29314</v>
      </c>
      <c r="U36" s="42">
        <v>34070</v>
      </c>
      <c r="V36" s="42">
        <v>38673</v>
      </c>
      <c r="X36" s="42">
        <v>8688</v>
      </c>
      <c r="Y36" s="42">
        <v>9165</v>
      </c>
      <c r="Z36" s="42" t="s">
        <v>513</v>
      </c>
      <c r="AA36" s="42">
        <v>8538</v>
      </c>
      <c r="AB36" s="42">
        <v>8237</v>
      </c>
      <c r="AC36" s="42">
        <v>8127</v>
      </c>
      <c r="AE36" s="42">
        <v>19335</v>
      </c>
      <c r="AF36" s="42">
        <v>16249</v>
      </c>
      <c r="AG36" s="42">
        <v>15840</v>
      </c>
      <c r="AH36" s="42">
        <v>15509</v>
      </c>
      <c r="AI36" s="42">
        <v>14611</v>
      </c>
      <c r="AJ36" s="42">
        <v>15370</v>
      </c>
      <c r="AL36" s="100"/>
    </row>
    <row r="37" spans="2:39">
      <c r="B37" s="39" t="s">
        <v>512</v>
      </c>
      <c r="C37" s="40" t="s">
        <v>513</v>
      </c>
      <c r="D37" s="40" t="s">
        <v>513</v>
      </c>
      <c r="E37" s="40" t="s">
        <v>513</v>
      </c>
      <c r="F37" s="40" t="s">
        <v>513</v>
      </c>
      <c r="G37" s="40" t="s">
        <v>513</v>
      </c>
      <c r="H37" s="40" t="s">
        <v>513</v>
      </c>
      <c r="J37" s="40" t="s">
        <v>513</v>
      </c>
      <c r="K37" s="40" t="s">
        <v>513</v>
      </c>
      <c r="L37" s="40">
        <v>747</v>
      </c>
      <c r="M37" s="40">
        <v>786</v>
      </c>
      <c r="N37" s="40" t="s">
        <v>513</v>
      </c>
      <c r="O37" s="40">
        <v>765</v>
      </c>
      <c r="Q37" s="40">
        <v>4131</v>
      </c>
      <c r="R37" s="40">
        <v>3663</v>
      </c>
      <c r="S37" s="40">
        <v>3383</v>
      </c>
      <c r="T37" s="40">
        <v>3811</v>
      </c>
      <c r="U37" s="40">
        <v>4109</v>
      </c>
      <c r="V37" s="40">
        <v>4039</v>
      </c>
      <c r="X37" s="40">
        <v>8727</v>
      </c>
      <c r="Y37" s="40">
        <v>9190</v>
      </c>
      <c r="Z37" s="40">
        <v>8512</v>
      </c>
      <c r="AA37" s="40">
        <v>7695</v>
      </c>
      <c r="AB37" s="40">
        <v>7348</v>
      </c>
      <c r="AC37" s="40">
        <v>7649</v>
      </c>
      <c r="AE37" s="40">
        <v>9728</v>
      </c>
      <c r="AF37" s="40" t="s">
        <v>513</v>
      </c>
      <c r="AG37" s="40">
        <v>8154</v>
      </c>
      <c r="AH37" s="40" t="s">
        <v>513</v>
      </c>
      <c r="AI37" s="40" t="s">
        <v>513</v>
      </c>
      <c r="AJ37" s="40" t="s">
        <v>513</v>
      </c>
      <c r="AL37" s="100"/>
    </row>
    <row r="38" spans="2:39">
      <c r="B38" s="39" t="s">
        <v>514</v>
      </c>
      <c r="C38" s="42">
        <v>6417</v>
      </c>
      <c r="D38" s="42">
        <v>6561</v>
      </c>
      <c r="E38" s="42">
        <v>5724</v>
      </c>
      <c r="F38" s="42">
        <v>5802</v>
      </c>
      <c r="G38" s="42">
        <v>5613</v>
      </c>
      <c r="H38" s="42">
        <v>5894</v>
      </c>
      <c r="J38" s="42">
        <v>31446</v>
      </c>
      <c r="K38" s="42">
        <v>30884</v>
      </c>
      <c r="L38" s="42">
        <v>28902</v>
      </c>
      <c r="M38" s="42">
        <v>28228</v>
      </c>
      <c r="N38" s="42">
        <v>28729</v>
      </c>
      <c r="O38" s="42">
        <v>28467</v>
      </c>
      <c r="Q38" s="42">
        <v>82412</v>
      </c>
      <c r="R38" s="42">
        <v>74974</v>
      </c>
      <c r="S38" s="42">
        <v>72507</v>
      </c>
      <c r="T38" s="42">
        <v>71722</v>
      </c>
      <c r="U38" s="42">
        <v>71140</v>
      </c>
      <c r="V38" s="42">
        <v>74556</v>
      </c>
      <c r="X38" s="42">
        <v>137505</v>
      </c>
      <c r="Y38" s="42">
        <v>126220</v>
      </c>
      <c r="Z38" s="42">
        <v>122510</v>
      </c>
      <c r="AA38" s="42">
        <v>118583</v>
      </c>
      <c r="AB38" s="42">
        <v>122532</v>
      </c>
      <c r="AC38" s="42">
        <v>120374</v>
      </c>
      <c r="AE38" s="42">
        <v>801075</v>
      </c>
      <c r="AF38" s="42">
        <v>780392</v>
      </c>
      <c r="AG38" s="42">
        <v>734394</v>
      </c>
      <c r="AH38" s="42">
        <v>736060</v>
      </c>
      <c r="AI38" s="42">
        <v>753283</v>
      </c>
      <c r="AJ38" s="42">
        <v>774313</v>
      </c>
      <c r="AL38" s="100"/>
    </row>
    <row r="39" spans="2:39">
      <c r="B39" s="39" t="s">
        <v>515</v>
      </c>
      <c r="C39" s="40" t="s">
        <v>513</v>
      </c>
      <c r="D39" s="40">
        <v>269</v>
      </c>
      <c r="E39" s="40">
        <v>260</v>
      </c>
      <c r="F39" s="40" t="s">
        <v>513</v>
      </c>
      <c r="G39" s="40" t="s">
        <v>513</v>
      </c>
      <c r="H39" s="40" t="s">
        <v>513</v>
      </c>
      <c r="J39" s="40">
        <v>1191</v>
      </c>
      <c r="K39" s="40" t="s">
        <v>513</v>
      </c>
      <c r="L39" s="40">
        <v>2037</v>
      </c>
      <c r="M39" s="40">
        <v>2160</v>
      </c>
      <c r="N39" s="40">
        <v>2079</v>
      </c>
      <c r="O39" s="40">
        <v>1201</v>
      </c>
      <c r="Q39" s="40">
        <v>2703</v>
      </c>
      <c r="R39" s="40">
        <v>4062</v>
      </c>
      <c r="S39" s="40">
        <v>3659</v>
      </c>
      <c r="T39" s="40">
        <v>3886</v>
      </c>
      <c r="U39" s="40">
        <v>4337</v>
      </c>
      <c r="V39" s="40">
        <v>3892</v>
      </c>
      <c r="X39" s="40" t="s">
        <v>513</v>
      </c>
      <c r="Y39" s="40" t="s">
        <v>513</v>
      </c>
      <c r="Z39" s="40" t="s">
        <v>513</v>
      </c>
      <c r="AA39" s="40" t="s">
        <v>513</v>
      </c>
      <c r="AB39" s="40" t="s">
        <v>513</v>
      </c>
      <c r="AC39" s="40" t="s">
        <v>513</v>
      </c>
      <c r="AE39" s="40" t="s">
        <v>513</v>
      </c>
      <c r="AF39" s="40">
        <v>9470</v>
      </c>
      <c r="AG39" s="40">
        <v>9189</v>
      </c>
      <c r="AH39" s="40">
        <v>9218</v>
      </c>
      <c r="AI39" s="40">
        <v>9530</v>
      </c>
      <c r="AJ39" s="40">
        <v>9986</v>
      </c>
      <c r="AL39" s="100"/>
    </row>
    <row r="40" spans="2:39">
      <c r="B40" s="39" t="s">
        <v>516</v>
      </c>
      <c r="C40" s="42" t="s">
        <v>513</v>
      </c>
      <c r="D40" s="42">
        <v>1158</v>
      </c>
      <c r="E40" s="42">
        <v>1150</v>
      </c>
      <c r="F40" s="42">
        <v>1132</v>
      </c>
      <c r="G40" s="42">
        <v>1057</v>
      </c>
      <c r="H40" s="42">
        <v>859</v>
      </c>
      <c r="J40" s="42">
        <v>2406</v>
      </c>
      <c r="K40" s="42">
        <v>2432</v>
      </c>
      <c r="L40" s="42">
        <v>2215</v>
      </c>
      <c r="M40" s="42">
        <v>2916</v>
      </c>
      <c r="N40" s="42">
        <v>3583</v>
      </c>
      <c r="O40" s="42">
        <v>3274</v>
      </c>
      <c r="Q40" s="42">
        <v>3121</v>
      </c>
      <c r="R40" s="42">
        <v>3000</v>
      </c>
      <c r="S40" s="42">
        <v>4002</v>
      </c>
      <c r="T40" s="42">
        <v>3917</v>
      </c>
      <c r="U40" s="42">
        <v>3871</v>
      </c>
      <c r="V40" s="42">
        <v>4066</v>
      </c>
      <c r="X40" s="42">
        <v>7015</v>
      </c>
      <c r="Y40" s="42">
        <v>6581</v>
      </c>
      <c r="Z40" s="42">
        <v>6648</v>
      </c>
      <c r="AA40" s="42">
        <v>7321</v>
      </c>
      <c r="AB40" s="42">
        <v>7719</v>
      </c>
      <c r="AC40" s="42">
        <v>7338</v>
      </c>
      <c r="AE40" s="42">
        <v>17542</v>
      </c>
      <c r="AF40" s="42">
        <v>17194</v>
      </c>
      <c r="AG40" s="42">
        <v>17270</v>
      </c>
      <c r="AH40" s="42">
        <v>17205</v>
      </c>
      <c r="AI40" s="42">
        <v>17804</v>
      </c>
      <c r="AJ40" s="42">
        <v>19193</v>
      </c>
      <c r="AL40" s="100"/>
    </row>
    <row r="41" spans="2:39">
      <c r="B41" s="39" t="s">
        <v>517</v>
      </c>
      <c r="C41" s="40">
        <v>8934</v>
      </c>
      <c r="D41" s="40">
        <v>6622</v>
      </c>
      <c r="E41" s="40">
        <v>4797</v>
      </c>
      <c r="F41" s="40" t="s">
        <v>513</v>
      </c>
      <c r="G41" s="40" t="s">
        <v>513</v>
      </c>
      <c r="H41" s="40" t="s">
        <v>513</v>
      </c>
      <c r="J41" s="40">
        <v>38312</v>
      </c>
      <c r="K41" s="40">
        <v>29196</v>
      </c>
      <c r="L41" s="40">
        <v>22384</v>
      </c>
      <c r="M41" s="40">
        <v>21870</v>
      </c>
      <c r="N41" s="40">
        <v>19573</v>
      </c>
      <c r="O41" s="40">
        <v>20039</v>
      </c>
      <c r="Q41" s="40">
        <v>48027</v>
      </c>
      <c r="R41" s="40">
        <v>41733</v>
      </c>
      <c r="S41" s="40">
        <v>34031</v>
      </c>
      <c r="T41" s="40">
        <v>31031</v>
      </c>
      <c r="U41" s="40">
        <v>31960</v>
      </c>
      <c r="V41" s="40">
        <v>33442</v>
      </c>
      <c r="X41" s="40" t="s">
        <v>513</v>
      </c>
      <c r="Y41" s="40">
        <v>50434</v>
      </c>
      <c r="Z41" s="40">
        <v>42920</v>
      </c>
      <c r="AA41" s="40">
        <v>42197</v>
      </c>
      <c r="AB41" s="40">
        <v>40493</v>
      </c>
      <c r="AC41" s="40">
        <v>43288</v>
      </c>
      <c r="AE41" s="40">
        <v>131993</v>
      </c>
      <c r="AF41" s="40">
        <v>123197</v>
      </c>
      <c r="AG41" s="40">
        <v>112743</v>
      </c>
      <c r="AH41" s="40">
        <v>114384</v>
      </c>
      <c r="AI41" s="40">
        <v>112827</v>
      </c>
      <c r="AJ41" s="40">
        <v>120189</v>
      </c>
      <c r="AL41" s="100"/>
    </row>
    <row r="42" spans="2:39">
      <c r="B42" s="39" t="s">
        <v>518</v>
      </c>
      <c r="C42" s="42">
        <v>27061</v>
      </c>
      <c r="D42" s="42">
        <v>26872</v>
      </c>
      <c r="E42" s="42">
        <v>25198</v>
      </c>
      <c r="F42" s="42">
        <v>25959</v>
      </c>
      <c r="G42" s="42">
        <v>26480</v>
      </c>
      <c r="H42" s="42">
        <v>27080</v>
      </c>
      <c r="J42" s="42">
        <v>112793</v>
      </c>
      <c r="K42" s="42">
        <v>115311</v>
      </c>
      <c r="L42" s="42">
        <v>110645</v>
      </c>
      <c r="M42" s="42">
        <v>113134</v>
      </c>
      <c r="N42" s="42">
        <v>113676</v>
      </c>
      <c r="O42" s="42">
        <v>118607</v>
      </c>
      <c r="Q42" s="42">
        <v>226535</v>
      </c>
      <c r="R42" s="42">
        <v>229165</v>
      </c>
      <c r="S42" s="42">
        <v>224541</v>
      </c>
      <c r="T42" s="42">
        <v>222533</v>
      </c>
      <c r="U42" s="42">
        <v>228292</v>
      </c>
      <c r="V42" s="42">
        <v>232544</v>
      </c>
      <c r="X42" s="42">
        <v>267729</v>
      </c>
      <c r="Y42" s="42">
        <v>251280</v>
      </c>
      <c r="Z42" s="42">
        <v>240357</v>
      </c>
      <c r="AA42" s="42">
        <v>237684</v>
      </c>
      <c r="AB42" s="42">
        <v>236554</v>
      </c>
      <c r="AC42" s="42">
        <v>241986</v>
      </c>
      <c r="AE42" s="42">
        <v>576537</v>
      </c>
      <c r="AF42" s="42">
        <v>553969</v>
      </c>
      <c r="AG42" s="42">
        <v>550626</v>
      </c>
      <c r="AH42" s="42">
        <v>558943</v>
      </c>
      <c r="AI42" s="42">
        <v>565832</v>
      </c>
      <c r="AJ42" s="42">
        <v>585156</v>
      </c>
      <c r="AL42" s="100"/>
    </row>
    <row r="43" spans="2:39">
      <c r="B43" s="39" t="s">
        <v>519</v>
      </c>
      <c r="C43" s="40">
        <v>2968</v>
      </c>
      <c r="D43" s="40">
        <v>2646</v>
      </c>
      <c r="E43" s="40">
        <v>1735</v>
      </c>
      <c r="F43" s="40" t="s">
        <v>513</v>
      </c>
      <c r="G43" s="40" t="s">
        <v>513</v>
      </c>
      <c r="H43" s="40">
        <v>2345</v>
      </c>
      <c r="J43" s="40">
        <v>8280</v>
      </c>
      <c r="K43" s="40">
        <v>8141</v>
      </c>
      <c r="L43" s="40">
        <v>8295</v>
      </c>
      <c r="M43" s="40">
        <v>8037</v>
      </c>
      <c r="N43" s="40">
        <v>8294</v>
      </c>
      <c r="O43" s="40">
        <v>8053</v>
      </c>
      <c r="Q43" s="40">
        <v>37409</v>
      </c>
      <c r="R43" s="40" t="s">
        <v>513</v>
      </c>
      <c r="S43" s="40">
        <v>37973</v>
      </c>
      <c r="T43" s="40">
        <v>38640</v>
      </c>
      <c r="U43" s="40">
        <v>39841</v>
      </c>
      <c r="V43" s="40">
        <v>43334</v>
      </c>
      <c r="X43" s="40">
        <v>66940</v>
      </c>
      <c r="Y43" s="40">
        <v>67078</v>
      </c>
      <c r="Z43" s="40">
        <v>62740</v>
      </c>
      <c r="AA43" s="40">
        <v>61331</v>
      </c>
      <c r="AB43" s="40">
        <v>65384</v>
      </c>
      <c r="AC43" s="40">
        <v>67753</v>
      </c>
      <c r="AE43" s="40">
        <v>136659</v>
      </c>
      <c r="AF43" s="40">
        <v>134942</v>
      </c>
      <c r="AG43" s="40">
        <v>129228</v>
      </c>
      <c r="AH43" s="40">
        <v>130849</v>
      </c>
      <c r="AI43" s="40">
        <v>138240</v>
      </c>
      <c r="AJ43" s="40">
        <v>144660</v>
      </c>
      <c r="AL43" s="100"/>
    </row>
    <row r="44" spans="2:39">
      <c r="B44" s="39" t="s">
        <v>520</v>
      </c>
      <c r="C44" s="42">
        <v>3783</v>
      </c>
      <c r="D44" s="42">
        <v>3733</v>
      </c>
      <c r="E44" s="42">
        <v>3716</v>
      </c>
      <c r="F44" s="42">
        <v>3625</v>
      </c>
      <c r="G44" s="42">
        <v>3789</v>
      </c>
      <c r="H44" s="42">
        <v>3533</v>
      </c>
      <c r="J44" s="42">
        <v>14132</v>
      </c>
      <c r="K44" s="42">
        <v>15303</v>
      </c>
      <c r="L44" s="42">
        <v>15289</v>
      </c>
      <c r="M44" s="42">
        <v>16147</v>
      </c>
      <c r="N44" s="42">
        <v>16821</v>
      </c>
      <c r="O44" s="42">
        <v>17022</v>
      </c>
      <c r="Q44" s="42">
        <v>30175</v>
      </c>
      <c r="R44" s="42">
        <v>31231</v>
      </c>
      <c r="S44" s="42">
        <v>30161</v>
      </c>
      <c r="T44" s="42" t="s">
        <v>513</v>
      </c>
      <c r="U44" s="42">
        <v>32214</v>
      </c>
      <c r="V44" s="42">
        <v>33257</v>
      </c>
      <c r="X44" s="42">
        <v>41700</v>
      </c>
      <c r="Y44" s="42">
        <v>41103</v>
      </c>
      <c r="Z44" s="42">
        <v>39238</v>
      </c>
      <c r="AA44" s="42">
        <v>38947</v>
      </c>
      <c r="AB44" s="42" t="s">
        <v>513</v>
      </c>
      <c r="AC44" s="42" t="s">
        <v>513</v>
      </c>
      <c r="AE44" s="42">
        <v>101472</v>
      </c>
      <c r="AF44" s="42">
        <v>104200</v>
      </c>
      <c r="AG44" s="42">
        <v>104698</v>
      </c>
      <c r="AH44" s="42">
        <v>106831</v>
      </c>
      <c r="AI44" s="42">
        <v>109288</v>
      </c>
      <c r="AJ44" s="42">
        <v>112614</v>
      </c>
      <c r="AL44" s="100"/>
    </row>
    <row r="45" spans="2:39">
      <c r="B45" s="39" t="s">
        <v>521</v>
      </c>
      <c r="C45" s="40">
        <v>624</v>
      </c>
      <c r="D45" s="40">
        <v>625</v>
      </c>
      <c r="E45" s="40">
        <v>654</v>
      </c>
      <c r="F45" s="40">
        <v>648</v>
      </c>
      <c r="G45" s="40">
        <v>768</v>
      </c>
      <c r="H45" s="40">
        <v>711</v>
      </c>
      <c r="J45" s="40">
        <v>3075</v>
      </c>
      <c r="K45" s="40">
        <v>3217</v>
      </c>
      <c r="L45" s="40">
        <v>3344</v>
      </c>
      <c r="M45" s="40">
        <v>3928</v>
      </c>
      <c r="N45" s="40">
        <v>4270</v>
      </c>
      <c r="O45" s="40">
        <v>4875</v>
      </c>
      <c r="Q45" s="40">
        <v>9218</v>
      </c>
      <c r="R45" s="40">
        <v>9582</v>
      </c>
      <c r="S45" s="40">
        <v>9552</v>
      </c>
      <c r="T45" s="40">
        <v>9777</v>
      </c>
      <c r="U45" s="40">
        <v>10246</v>
      </c>
      <c r="V45" s="40">
        <v>11029</v>
      </c>
      <c r="X45" s="40">
        <v>12814</v>
      </c>
      <c r="Y45" s="40">
        <v>12833</v>
      </c>
      <c r="Z45" s="40">
        <v>12434</v>
      </c>
      <c r="AA45" s="40">
        <v>12790</v>
      </c>
      <c r="AB45" s="40">
        <v>13741</v>
      </c>
      <c r="AC45" s="40">
        <v>14582</v>
      </c>
      <c r="AE45" s="40">
        <v>41299</v>
      </c>
      <c r="AF45" s="40">
        <v>42406</v>
      </c>
      <c r="AG45" s="40">
        <v>42834</v>
      </c>
      <c r="AH45" s="40">
        <v>44614</v>
      </c>
      <c r="AI45" s="40">
        <v>49308</v>
      </c>
      <c r="AJ45" s="40">
        <v>54228</v>
      </c>
      <c r="AL45" s="100"/>
    </row>
    <row r="46" spans="2:39">
      <c r="B46" s="39" t="s">
        <v>522</v>
      </c>
      <c r="C46" s="42">
        <v>401</v>
      </c>
      <c r="D46" s="42">
        <v>591</v>
      </c>
      <c r="E46" s="42" t="s">
        <v>513</v>
      </c>
      <c r="F46" s="42" t="s">
        <v>513</v>
      </c>
      <c r="G46" s="42">
        <v>262</v>
      </c>
      <c r="H46" s="42">
        <v>256</v>
      </c>
      <c r="J46" s="42">
        <v>2208</v>
      </c>
      <c r="K46" s="42">
        <v>2226</v>
      </c>
      <c r="L46" s="42">
        <v>2320</v>
      </c>
      <c r="M46" s="42">
        <v>2377</v>
      </c>
      <c r="N46" s="42">
        <v>2365</v>
      </c>
      <c r="O46" s="42">
        <v>2467</v>
      </c>
      <c r="Q46" s="42">
        <v>7867</v>
      </c>
      <c r="R46" s="42">
        <v>8464</v>
      </c>
      <c r="S46" s="42">
        <v>8867</v>
      </c>
      <c r="T46" s="42">
        <v>9046</v>
      </c>
      <c r="U46" s="42">
        <v>9674</v>
      </c>
      <c r="V46" s="42">
        <v>11581</v>
      </c>
      <c r="X46" s="42">
        <v>12974</v>
      </c>
      <c r="Y46" s="42">
        <v>11979</v>
      </c>
      <c r="Z46" s="42">
        <v>14389</v>
      </c>
      <c r="AA46" s="42">
        <v>15084</v>
      </c>
      <c r="AB46" s="42">
        <v>15950</v>
      </c>
      <c r="AC46" s="42">
        <v>16951</v>
      </c>
      <c r="AE46" s="42">
        <v>24188</v>
      </c>
      <c r="AF46" s="42">
        <v>26551</v>
      </c>
      <c r="AG46" s="42">
        <v>28220</v>
      </c>
      <c r="AH46" s="42">
        <v>30420</v>
      </c>
      <c r="AI46" s="42">
        <v>33051</v>
      </c>
      <c r="AJ46" s="42">
        <v>37089</v>
      </c>
      <c r="AL46" s="100"/>
    </row>
    <row r="47" spans="2:39">
      <c r="B47" s="39" t="s">
        <v>523</v>
      </c>
      <c r="C47" s="40" t="s">
        <v>513</v>
      </c>
      <c r="D47" s="40">
        <v>358</v>
      </c>
      <c r="E47" s="40">
        <v>258</v>
      </c>
      <c r="F47" s="40">
        <v>218</v>
      </c>
      <c r="G47" s="40">
        <v>221</v>
      </c>
      <c r="H47" s="40">
        <v>334</v>
      </c>
      <c r="J47" s="40" t="s">
        <v>513</v>
      </c>
      <c r="K47" s="40">
        <v>1480</v>
      </c>
      <c r="L47" s="40">
        <v>1580</v>
      </c>
      <c r="M47" s="40">
        <v>1722</v>
      </c>
      <c r="N47" s="40" t="s">
        <v>513</v>
      </c>
      <c r="O47" s="40">
        <v>1834</v>
      </c>
      <c r="Q47" s="40">
        <v>2524</v>
      </c>
      <c r="R47" s="40">
        <v>2889</v>
      </c>
      <c r="S47" s="40">
        <v>3142</v>
      </c>
      <c r="T47" s="40">
        <v>3447</v>
      </c>
      <c r="U47" s="40">
        <v>3813</v>
      </c>
      <c r="V47" s="40">
        <v>4633</v>
      </c>
      <c r="X47" s="40" t="s">
        <v>513</v>
      </c>
      <c r="Y47" s="40" t="s">
        <v>513</v>
      </c>
      <c r="Z47" s="40" t="s">
        <v>513</v>
      </c>
      <c r="AA47" s="40" t="s">
        <v>513</v>
      </c>
      <c r="AB47" s="40">
        <v>5838</v>
      </c>
      <c r="AC47" s="40">
        <v>6690</v>
      </c>
      <c r="AE47" s="40">
        <v>14668</v>
      </c>
      <c r="AF47" s="40">
        <v>16041</v>
      </c>
      <c r="AG47" s="40">
        <v>17332</v>
      </c>
      <c r="AH47" s="40">
        <v>18860</v>
      </c>
      <c r="AI47" s="40">
        <v>20698</v>
      </c>
      <c r="AJ47" s="40">
        <v>24387</v>
      </c>
      <c r="AL47" s="100"/>
    </row>
    <row r="48" spans="2:39">
      <c r="B48" s="39" t="s">
        <v>524</v>
      </c>
      <c r="C48" s="42">
        <v>1957</v>
      </c>
      <c r="D48" s="42">
        <v>2003</v>
      </c>
      <c r="E48" s="42">
        <v>1928</v>
      </c>
      <c r="F48" s="42">
        <v>2366</v>
      </c>
      <c r="G48" s="42">
        <v>2294</v>
      </c>
      <c r="H48" s="42">
        <v>2755</v>
      </c>
      <c r="J48" s="42">
        <v>7053</v>
      </c>
      <c r="K48" s="42">
        <v>7981</v>
      </c>
      <c r="L48" s="42">
        <v>7753</v>
      </c>
      <c r="M48" s="42">
        <v>7960</v>
      </c>
      <c r="N48" s="42">
        <v>8240</v>
      </c>
      <c r="O48" s="42">
        <v>8669</v>
      </c>
      <c r="Q48" s="42">
        <v>16912</v>
      </c>
      <c r="R48" s="42">
        <v>17661</v>
      </c>
      <c r="S48" s="42">
        <v>18070</v>
      </c>
      <c r="T48" s="42">
        <v>19830</v>
      </c>
      <c r="U48" s="42">
        <v>21573</v>
      </c>
      <c r="V48" s="42">
        <v>24034</v>
      </c>
      <c r="X48" s="42">
        <v>24630</v>
      </c>
      <c r="Y48" s="42">
        <v>24088</v>
      </c>
      <c r="Z48" s="42">
        <v>23382</v>
      </c>
      <c r="AA48" s="42">
        <v>24406</v>
      </c>
      <c r="AB48" s="42">
        <v>27555</v>
      </c>
      <c r="AC48" s="42">
        <v>29873</v>
      </c>
      <c r="AE48" s="42">
        <v>58696</v>
      </c>
      <c r="AF48" s="42">
        <v>59542</v>
      </c>
      <c r="AG48" s="42">
        <v>62790</v>
      </c>
      <c r="AH48" s="42">
        <v>65949</v>
      </c>
      <c r="AI48" s="42">
        <v>71116</v>
      </c>
      <c r="AJ48" s="42">
        <v>80227</v>
      </c>
      <c r="AL48" s="100"/>
    </row>
    <row r="49" spans="2:38">
      <c r="B49" s="39" t="s">
        <v>525</v>
      </c>
      <c r="C49" s="40">
        <v>10496</v>
      </c>
      <c r="D49" s="40">
        <v>10357</v>
      </c>
      <c r="E49" s="40">
        <v>9164</v>
      </c>
      <c r="F49" s="40">
        <v>9818</v>
      </c>
      <c r="G49" s="40">
        <v>11302</v>
      </c>
      <c r="H49" s="40">
        <v>12553</v>
      </c>
      <c r="J49" s="40">
        <v>35499</v>
      </c>
      <c r="K49" s="40">
        <v>32808</v>
      </c>
      <c r="L49" s="40">
        <v>31266</v>
      </c>
      <c r="M49" s="40">
        <v>30164</v>
      </c>
      <c r="N49" s="40">
        <v>30751</v>
      </c>
      <c r="O49" s="40">
        <v>30969</v>
      </c>
      <c r="Q49" s="40">
        <v>40900</v>
      </c>
      <c r="R49" s="40">
        <v>37659</v>
      </c>
      <c r="S49" s="40">
        <v>38586</v>
      </c>
      <c r="T49" s="40">
        <v>41924</v>
      </c>
      <c r="U49" s="40">
        <v>47674</v>
      </c>
      <c r="V49" s="40">
        <v>51319</v>
      </c>
      <c r="X49" s="40">
        <v>84428</v>
      </c>
      <c r="Y49" s="40">
        <v>90408</v>
      </c>
      <c r="Z49" s="40">
        <v>75438</v>
      </c>
      <c r="AA49" s="40">
        <v>74843</v>
      </c>
      <c r="AB49" s="40">
        <v>71704</v>
      </c>
      <c r="AC49" s="40">
        <v>72215</v>
      </c>
      <c r="AE49" s="40">
        <v>191926</v>
      </c>
      <c r="AF49" s="40">
        <v>196137</v>
      </c>
      <c r="AG49" s="40">
        <v>189901</v>
      </c>
      <c r="AH49" s="40">
        <v>182453</v>
      </c>
      <c r="AI49" s="40">
        <v>194297</v>
      </c>
      <c r="AJ49" s="40">
        <v>214005</v>
      </c>
      <c r="AL49" s="100"/>
    </row>
    <row r="50" spans="2:38">
      <c r="B50" s="39" t="s">
        <v>701</v>
      </c>
      <c r="C50" s="42">
        <v>39946</v>
      </c>
      <c r="D50" s="42">
        <v>42412</v>
      </c>
      <c r="E50" s="42">
        <v>43614</v>
      </c>
      <c r="F50" s="42">
        <v>35335</v>
      </c>
      <c r="G50" s="42">
        <v>34161</v>
      </c>
      <c r="H50" s="42">
        <v>35421</v>
      </c>
      <c r="J50" s="42">
        <v>106276</v>
      </c>
      <c r="K50" s="42">
        <v>106967</v>
      </c>
      <c r="L50" s="42">
        <v>107937</v>
      </c>
      <c r="M50" s="42">
        <v>110754</v>
      </c>
      <c r="N50" s="42">
        <v>114410</v>
      </c>
      <c r="O50" s="42">
        <v>114465</v>
      </c>
      <c r="Q50" s="42">
        <v>147369</v>
      </c>
      <c r="R50" s="42">
        <v>145676</v>
      </c>
      <c r="S50" s="42">
        <v>136665</v>
      </c>
      <c r="T50" s="42">
        <v>148269</v>
      </c>
      <c r="U50" s="42">
        <v>155885</v>
      </c>
      <c r="V50" s="42">
        <v>157696</v>
      </c>
      <c r="X50" s="42">
        <v>172386</v>
      </c>
      <c r="Y50" s="42">
        <v>167153</v>
      </c>
      <c r="Z50" s="42">
        <v>155439</v>
      </c>
      <c r="AA50" s="42">
        <v>161485</v>
      </c>
      <c r="AB50" s="42">
        <v>163000</v>
      </c>
      <c r="AC50" s="42">
        <v>163384</v>
      </c>
      <c r="AE50" s="42">
        <v>229113</v>
      </c>
      <c r="AF50" s="42">
        <v>225563</v>
      </c>
      <c r="AG50" s="42">
        <v>225756</v>
      </c>
      <c r="AH50" s="42">
        <v>224395</v>
      </c>
      <c r="AI50" s="42">
        <v>225366</v>
      </c>
      <c r="AJ50" s="42">
        <v>231052</v>
      </c>
      <c r="AL50" s="100"/>
    </row>
    <row r="51" spans="2:38">
      <c r="B51" s="39" t="s">
        <v>526</v>
      </c>
      <c r="C51" s="40">
        <v>16419</v>
      </c>
      <c r="D51" s="40">
        <v>18168</v>
      </c>
      <c r="E51" s="40">
        <v>18892</v>
      </c>
      <c r="F51" s="40">
        <v>21050</v>
      </c>
      <c r="G51" s="40">
        <v>19779</v>
      </c>
      <c r="H51" s="40">
        <v>21364</v>
      </c>
      <c r="J51" s="40">
        <v>62098</v>
      </c>
      <c r="K51" s="40">
        <v>62034</v>
      </c>
      <c r="L51" s="40">
        <v>60287</v>
      </c>
      <c r="M51" s="40">
        <v>62422</v>
      </c>
      <c r="N51" s="40">
        <v>60676</v>
      </c>
      <c r="O51" s="40">
        <v>60759</v>
      </c>
      <c r="Q51" s="40">
        <v>25061</v>
      </c>
      <c r="R51" s="40">
        <v>30146</v>
      </c>
      <c r="S51" s="40">
        <v>32600</v>
      </c>
      <c r="T51" s="40">
        <v>33209</v>
      </c>
      <c r="U51" s="40">
        <v>32073</v>
      </c>
      <c r="V51" s="40">
        <v>33626</v>
      </c>
      <c r="X51" s="40">
        <v>30917</v>
      </c>
      <c r="Y51" s="40">
        <v>31493</v>
      </c>
      <c r="Z51" s="40">
        <v>31500</v>
      </c>
      <c r="AA51" s="40">
        <v>32015</v>
      </c>
      <c r="AB51" s="40">
        <v>32804</v>
      </c>
      <c r="AC51" s="40">
        <v>33312</v>
      </c>
      <c r="AE51" s="40">
        <v>103254</v>
      </c>
      <c r="AF51" s="40">
        <v>114106</v>
      </c>
      <c r="AG51" s="40">
        <v>113264</v>
      </c>
      <c r="AH51" s="40">
        <v>115238</v>
      </c>
      <c r="AI51" s="40">
        <v>118895</v>
      </c>
      <c r="AJ51" s="40">
        <v>120438</v>
      </c>
      <c r="AL51" s="100"/>
    </row>
    <row r="52" spans="2:38">
      <c r="B52" s="39" t="s">
        <v>527</v>
      </c>
      <c r="C52" s="42">
        <v>10882</v>
      </c>
      <c r="D52" s="42">
        <v>11139</v>
      </c>
      <c r="E52" s="42">
        <v>5440</v>
      </c>
      <c r="F52" s="42">
        <v>10708</v>
      </c>
      <c r="G52" s="42">
        <v>10893</v>
      </c>
      <c r="H52" s="42">
        <v>11200</v>
      </c>
      <c r="J52" s="42">
        <v>40979</v>
      </c>
      <c r="K52" s="42">
        <v>41746</v>
      </c>
      <c r="L52" s="42">
        <v>42008</v>
      </c>
      <c r="M52" s="42">
        <v>46168</v>
      </c>
      <c r="N52" s="42">
        <v>44548</v>
      </c>
      <c r="O52" s="42">
        <v>46305</v>
      </c>
      <c r="Q52" s="42">
        <v>20456</v>
      </c>
      <c r="R52" s="42">
        <v>22719</v>
      </c>
      <c r="S52" s="42">
        <v>25859</v>
      </c>
      <c r="T52" s="42">
        <v>27374</v>
      </c>
      <c r="U52" s="42">
        <v>29898</v>
      </c>
      <c r="V52" s="42">
        <v>31543</v>
      </c>
      <c r="X52" s="42">
        <v>43804</v>
      </c>
      <c r="Y52" s="42">
        <v>45206</v>
      </c>
      <c r="Z52" s="42">
        <v>49124</v>
      </c>
      <c r="AA52" s="42">
        <v>60112</v>
      </c>
      <c r="AB52" s="42">
        <v>61778</v>
      </c>
      <c r="AC52" s="42">
        <v>65199</v>
      </c>
      <c r="AE52" s="42">
        <v>58234</v>
      </c>
      <c r="AF52" s="42">
        <v>59234</v>
      </c>
      <c r="AG52" s="42">
        <v>64334</v>
      </c>
      <c r="AH52" s="42">
        <v>79563</v>
      </c>
      <c r="AI52" s="42">
        <v>87241</v>
      </c>
      <c r="AJ52" s="42">
        <v>93078</v>
      </c>
      <c r="AL52" s="100"/>
    </row>
    <row r="53" spans="2:38">
      <c r="B53" s="39" t="s">
        <v>528</v>
      </c>
      <c r="C53" s="40">
        <v>727</v>
      </c>
      <c r="D53" s="40">
        <v>879</v>
      </c>
      <c r="E53" s="40">
        <v>833</v>
      </c>
      <c r="F53" s="40">
        <v>814</v>
      </c>
      <c r="G53" s="40">
        <v>608</v>
      </c>
      <c r="H53" s="40">
        <v>572</v>
      </c>
      <c r="J53" s="40">
        <v>1381</v>
      </c>
      <c r="K53" s="40">
        <v>1438</v>
      </c>
      <c r="L53" s="40">
        <v>1593</v>
      </c>
      <c r="M53" s="40">
        <v>1762</v>
      </c>
      <c r="N53" s="40">
        <v>1917</v>
      </c>
      <c r="O53" s="40">
        <v>1963</v>
      </c>
      <c r="Q53" s="40" t="s">
        <v>513</v>
      </c>
      <c r="R53" s="40" t="s">
        <v>513</v>
      </c>
      <c r="S53" s="40">
        <v>2731</v>
      </c>
      <c r="T53" s="40" t="s">
        <v>513</v>
      </c>
      <c r="U53" s="40">
        <v>2785</v>
      </c>
      <c r="V53" s="40">
        <v>2883</v>
      </c>
      <c r="X53" s="40">
        <v>5014</v>
      </c>
      <c r="Y53" s="40">
        <v>5251</v>
      </c>
      <c r="Z53" s="40">
        <v>5282</v>
      </c>
      <c r="AA53" s="40">
        <v>5461</v>
      </c>
      <c r="AB53" s="40" t="s">
        <v>513</v>
      </c>
      <c r="AC53" s="40">
        <v>5666</v>
      </c>
      <c r="AE53" s="40">
        <v>13389</v>
      </c>
      <c r="AF53" s="40">
        <v>14042</v>
      </c>
      <c r="AG53" s="40">
        <v>14813</v>
      </c>
      <c r="AH53" s="40">
        <v>15020</v>
      </c>
      <c r="AI53" s="40">
        <v>15438</v>
      </c>
      <c r="AJ53" s="40">
        <v>16235</v>
      </c>
      <c r="AL53" s="100"/>
    </row>
    <row r="54" spans="2:38">
      <c r="B54" s="39" t="s">
        <v>529</v>
      </c>
      <c r="C54" s="42">
        <v>2003</v>
      </c>
      <c r="D54" s="42">
        <v>2164</v>
      </c>
      <c r="E54" s="42">
        <v>2200</v>
      </c>
      <c r="F54" s="42">
        <v>2119</v>
      </c>
      <c r="G54" s="42">
        <v>2122</v>
      </c>
      <c r="H54" s="42">
        <v>2188</v>
      </c>
      <c r="J54" s="42">
        <v>11535</v>
      </c>
      <c r="K54" s="42">
        <v>11615</v>
      </c>
      <c r="L54" s="42">
        <v>10964</v>
      </c>
      <c r="M54" s="42">
        <v>12071</v>
      </c>
      <c r="N54" s="42">
        <v>10710</v>
      </c>
      <c r="O54" s="42">
        <v>9750</v>
      </c>
      <c r="Q54" s="42">
        <v>19519</v>
      </c>
      <c r="R54" s="42">
        <v>19013</v>
      </c>
      <c r="S54" s="42">
        <v>16183</v>
      </c>
      <c r="T54" s="42">
        <v>17016</v>
      </c>
      <c r="U54" s="42">
        <v>16555</v>
      </c>
      <c r="V54" s="42">
        <v>15218</v>
      </c>
      <c r="X54" s="42">
        <v>26906</v>
      </c>
      <c r="Y54" s="42">
        <v>26125</v>
      </c>
      <c r="Z54" s="42">
        <v>21016</v>
      </c>
      <c r="AA54" s="42">
        <v>20534</v>
      </c>
      <c r="AB54" s="42">
        <v>19505</v>
      </c>
      <c r="AC54" s="42">
        <v>21093</v>
      </c>
      <c r="AE54" s="42">
        <v>56765</v>
      </c>
      <c r="AF54" s="42">
        <v>50880</v>
      </c>
      <c r="AG54" s="42">
        <v>45757</v>
      </c>
      <c r="AH54" s="42">
        <v>44328</v>
      </c>
      <c r="AI54" s="42">
        <v>42122</v>
      </c>
      <c r="AJ54" s="42">
        <v>41145</v>
      </c>
      <c r="AL54" s="100"/>
    </row>
    <row r="55" spans="2:38">
      <c r="B55" s="39" t="s">
        <v>530</v>
      </c>
      <c r="C55" s="40" t="s">
        <v>531</v>
      </c>
      <c r="D55" s="40" t="s">
        <v>531</v>
      </c>
      <c r="E55" s="40" t="s">
        <v>531</v>
      </c>
      <c r="F55" s="40" t="s">
        <v>531</v>
      </c>
      <c r="G55" s="40" t="s">
        <v>531</v>
      </c>
      <c r="H55" s="40" t="s">
        <v>531</v>
      </c>
      <c r="J55" s="40" t="s">
        <v>531</v>
      </c>
      <c r="K55" s="40" t="s">
        <v>531</v>
      </c>
      <c r="L55" s="40" t="s">
        <v>531</v>
      </c>
      <c r="M55" s="40" t="s">
        <v>531</v>
      </c>
      <c r="N55" s="40" t="s">
        <v>531</v>
      </c>
      <c r="O55" s="40" t="s">
        <v>531</v>
      </c>
      <c r="Q55" s="40" t="s">
        <v>531</v>
      </c>
      <c r="R55" s="40" t="s">
        <v>531</v>
      </c>
      <c r="S55" s="40" t="s">
        <v>531</v>
      </c>
      <c r="T55" s="40" t="s">
        <v>531</v>
      </c>
      <c r="U55" s="40" t="s">
        <v>531</v>
      </c>
      <c r="V55" s="40" t="s">
        <v>531</v>
      </c>
      <c r="X55" s="40" t="s">
        <v>531</v>
      </c>
      <c r="Y55" s="40" t="s">
        <v>531</v>
      </c>
      <c r="Z55" s="40" t="s">
        <v>531</v>
      </c>
      <c r="AA55" s="40" t="s">
        <v>531</v>
      </c>
      <c r="AB55" s="40" t="s">
        <v>531</v>
      </c>
      <c r="AC55" s="40" t="s">
        <v>531</v>
      </c>
      <c r="AE55" s="40" t="s">
        <v>531</v>
      </c>
      <c r="AF55" s="40" t="s">
        <v>531</v>
      </c>
      <c r="AG55" s="40" t="s">
        <v>531</v>
      </c>
      <c r="AH55" s="40" t="s">
        <v>531</v>
      </c>
      <c r="AI55" s="40" t="s">
        <v>531</v>
      </c>
      <c r="AJ55" s="40" t="s">
        <v>531</v>
      </c>
      <c r="AL55" s="100"/>
    </row>
    <row r="56" spans="2:38">
      <c r="B56" s="39" t="s">
        <v>532</v>
      </c>
      <c r="C56" s="42" t="s">
        <v>513</v>
      </c>
      <c r="D56" s="42" t="s">
        <v>513</v>
      </c>
      <c r="E56" s="42" t="s">
        <v>513</v>
      </c>
      <c r="F56" s="42" t="s">
        <v>513</v>
      </c>
      <c r="G56" s="42" t="s">
        <v>513</v>
      </c>
      <c r="H56" s="42" t="s">
        <v>513</v>
      </c>
      <c r="J56" s="42" t="s">
        <v>531</v>
      </c>
      <c r="K56" s="42" t="s">
        <v>531</v>
      </c>
      <c r="L56" s="42" t="s">
        <v>531</v>
      </c>
      <c r="M56" s="42" t="s">
        <v>531</v>
      </c>
      <c r="N56" s="42" t="s">
        <v>531</v>
      </c>
      <c r="O56" s="42" t="s">
        <v>531</v>
      </c>
      <c r="Q56" s="42" t="s">
        <v>513</v>
      </c>
      <c r="R56" s="42" t="s">
        <v>531</v>
      </c>
      <c r="S56" s="42" t="s">
        <v>531</v>
      </c>
      <c r="T56" s="42" t="s">
        <v>531</v>
      </c>
      <c r="U56" s="42" t="s">
        <v>531</v>
      </c>
      <c r="V56" s="42" t="s">
        <v>531</v>
      </c>
      <c r="X56" s="42" t="s">
        <v>531</v>
      </c>
      <c r="Y56" s="42" t="s">
        <v>531</v>
      </c>
      <c r="Z56" s="42" t="s">
        <v>531</v>
      </c>
      <c r="AA56" s="42" t="s">
        <v>531</v>
      </c>
      <c r="AB56" s="42" t="s">
        <v>531</v>
      </c>
      <c r="AC56" s="42" t="s">
        <v>531</v>
      </c>
      <c r="AE56" s="42" t="s">
        <v>513</v>
      </c>
      <c r="AF56" s="42" t="s">
        <v>513</v>
      </c>
      <c r="AG56" s="42">
        <v>7</v>
      </c>
      <c r="AH56" s="42" t="s">
        <v>513</v>
      </c>
      <c r="AI56" s="42" t="s">
        <v>513</v>
      </c>
      <c r="AJ56" s="42" t="s">
        <v>513</v>
      </c>
      <c r="AL56" s="100"/>
    </row>
    <row r="58" spans="2:38">
      <c r="C58" s="290" t="s">
        <v>538</v>
      </c>
      <c r="D58" s="291"/>
      <c r="E58" s="291"/>
      <c r="F58" s="291"/>
      <c r="G58" s="291"/>
      <c r="H58" s="292"/>
      <c r="J58" s="297" t="s">
        <v>539</v>
      </c>
      <c r="K58" s="298"/>
      <c r="L58" s="298"/>
      <c r="M58" s="298"/>
      <c r="N58" s="298"/>
      <c r="O58" s="299"/>
      <c r="Q58" s="290" t="s">
        <v>540</v>
      </c>
      <c r="R58" s="291"/>
      <c r="S58" s="291"/>
      <c r="T58" s="291"/>
      <c r="U58" s="291"/>
      <c r="V58" s="292"/>
      <c r="X58" s="290" t="s">
        <v>541</v>
      </c>
      <c r="Y58" s="291"/>
      <c r="Z58" s="291"/>
      <c r="AA58" s="291"/>
      <c r="AB58" s="291"/>
      <c r="AC58" s="292"/>
      <c r="AE58" s="290" t="s">
        <v>542</v>
      </c>
      <c r="AF58" s="291"/>
      <c r="AG58" s="291"/>
      <c r="AH58" s="291"/>
      <c r="AI58" s="291"/>
      <c r="AJ58" s="292"/>
    </row>
    <row r="59" spans="2:38">
      <c r="B59" s="39" t="s">
        <v>504</v>
      </c>
      <c r="C59" s="39" t="s">
        <v>505</v>
      </c>
      <c r="D59" s="39" t="s">
        <v>506</v>
      </c>
      <c r="E59" s="39" t="s">
        <v>507</v>
      </c>
      <c r="F59" s="39" t="s">
        <v>508</v>
      </c>
      <c r="G59" s="39" t="s">
        <v>509</v>
      </c>
      <c r="H59" s="39" t="s">
        <v>510</v>
      </c>
      <c r="J59" s="43" t="s">
        <v>505</v>
      </c>
      <c r="K59" s="43" t="s">
        <v>506</v>
      </c>
      <c r="L59" s="43" t="s">
        <v>507</v>
      </c>
      <c r="M59" s="43" t="s">
        <v>508</v>
      </c>
      <c r="N59" s="43" t="s">
        <v>509</v>
      </c>
      <c r="O59" s="43" t="s">
        <v>510</v>
      </c>
      <c r="P59" s="101"/>
      <c r="Q59" s="39" t="s">
        <v>505</v>
      </c>
      <c r="R59" s="39" t="s">
        <v>506</v>
      </c>
      <c r="S59" s="39" t="s">
        <v>507</v>
      </c>
      <c r="T59" s="39" t="s">
        <v>508</v>
      </c>
      <c r="U59" s="39" t="s">
        <v>509</v>
      </c>
      <c r="V59" s="39" t="s">
        <v>510</v>
      </c>
      <c r="W59" s="101"/>
      <c r="X59" s="39" t="s">
        <v>505</v>
      </c>
      <c r="Y59" s="39" t="s">
        <v>506</v>
      </c>
      <c r="Z59" s="39" t="s">
        <v>507</v>
      </c>
      <c r="AA59" s="39" t="s">
        <v>508</v>
      </c>
      <c r="AB59" s="39" t="s">
        <v>509</v>
      </c>
      <c r="AC59" s="39" t="s">
        <v>510</v>
      </c>
      <c r="AD59" s="101"/>
      <c r="AE59" s="39" t="s">
        <v>505</v>
      </c>
      <c r="AF59" s="39" t="s">
        <v>506</v>
      </c>
      <c r="AG59" s="39" t="s">
        <v>507</v>
      </c>
      <c r="AH59" s="39" t="s">
        <v>508</v>
      </c>
      <c r="AI59" s="39" t="s">
        <v>509</v>
      </c>
      <c r="AJ59" s="39" t="s">
        <v>510</v>
      </c>
      <c r="AK59" s="101"/>
    </row>
    <row r="60" spans="2:38">
      <c r="B60" s="39" t="s">
        <v>493</v>
      </c>
      <c r="C60" s="40">
        <v>648506</v>
      </c>
      <c r="D60" s="40">
        <v>613409</v>
      </c>
      <c r="E60" s="40">
        <v>565085</v>
      </c>
      <c r="F60" s="40">
        <v>586480</v>
      </c>
      <c r="G60" s="40">
        <v>598501</v>
      </c>
      <c r="H60" s="40">
        <v>612644</v>
      </c>
      <c r="J60" s="44">
        <v>1692171</v>
      </c>
      <c r="K60" s="44">
        <v>1673874</v>
      </c>
      <c r="L60" s="44">
        <v>1592963</v>
      </c>
      <c r="M60" s="44">
        <v>1627255</v>
      </c>
      <c r="N60" s="44">
        <v>1642879</v>
      </c>
      <c r="O60" s="44">
        <v>1675518</v>
      </c>
      <c r="Q60" s="40">
        <v>1520730</v>
      </c>
      <c r="R60" s="40">
        <v>1492945</v>
      </c>
      <c r="S60" s="40">
        <v>1446311</v>
      </c>
      <c r="T60" s="40">
        <v>1535244</v>
      </c>
      <c r="U60" s="40">
        <v>1496120</v>
      </c>
      <c r="V60" s="40">
        <v>1521598</v>
      </c>
      <c r="X60" s="40">
        <v>4938814</v>
      </c>
      <c r="Y60" s="40">
        <v>4774983</v>
      </c>
      <c r="Z60" s="40">
        <v>4469745</v>
      </c>
      <c r="AA60" s="40">
        <v>4413764</v>
      </c>
      <c r="AB60" s="40">
        <v>4392771</v>
      </c>
      <c r="AC60" s="40">
        <v>4355270</v>
      </c>
      <c r="AE60" s="40">
        <v>3494916</v>
      </c>
      <c r="AF60" s="40">
        <v>3362710</v>
      </c>
      <c r="AG60" s="40">
        <v>3300197</v>
      </c>
      <c r="AH60" s="40">
        <v>3298010</v>
      </c>
      <c r="AI60" s="40">
        <v>3256114</v>
      </c>
      <c r="AJ60" s="40">
        <v>3304414</v>
      </c>
    </row>
    <row r="61" spans="2:38">
      <c r="B61" s="39" t="s">
        <v>511</v>
      </c>
      <c r="C61" s="42">
        <v>833</v>
      </c>
      <c r="D61" s="42">
        <v>1042</v>
      </c>
      <c r="E61" s="42">
        <v>615</v>
      </c>
      <c r="F61" s="42">
        <v>629</v>
      </c>
      <c r="G61" s="42">
        <v>577</v>
      </c>
      <c r="H61" s="42">
        <v>595</v>
      </c>
      <c r="J61" s="45">
        <v>27374</v>
      </c>
      <c r="K61" s="45">
        <v>28449</v>
      </c>
      <c r="L61" s="45">
        <v>26826</v>
      </c>
      <c r="M61" s="45">
        <v>25878</v>
      </c>
      <c r="N61" s="45">
        <v>24099</v>
      </c>
      <c r="O61" s="45">
        <v>23676</v>
      </c>
      <c r="Q61" s="42">
        <v>19285</v>
      </c>
      <c r="R61" s="42">
        <v>19997</v>
      </c>
      <c r="S61" s="42">
        <v>19595</v>
      </c>
      <c r="T61" s="42">
        <v>18686</v>
      </c>
      <c r="U61" s="42">
        <v>20283</v>
      </c>
      <c r="V61" s="42">
        <v>23160</v>
      </c>
      <c r="X61" s="42">
        <v>6801</v>
      </c>
      <c r="Y61" s="42">
        <v>6884</v>
      </c>
      <c r="Z61" s="42" t="s">
        <v>513</v>
      </c>
      <c r="AA61" s="42">
        <v>6725</v>
      </c>
      <c r="AB61" s="42">
        <v>6274</v>
      </c>
      <c r="AC61" s="42">
        <v>5961</v>
      </c>
      <c r="AE61" s="42">
        <v>22947</v>
      </c>
      <c r="AF61" s="42">
        <v>26776</v>
      </c>
      <c r="AG61" s="42">
        <v>27001</v>
      </c>
      <c r="AH61" s="42">
        <v>26306</v>
      </c>
      <c r="AI61" s="42">
        <v>27079</v>
      </c>
      <c r="AJ61" s="42">
        <v>27534</v>
      </c>
    </row>
    <row r="62" spans="2:38">
      <c r="B62" s="39" t="s">
        <v>512</v>
      </c>
      <c r="C62" s="40" t="s">
        <v>513</v>
      </c>
      <c r="D62" s="40" t="s">
        <v>513</v>
      </c>
      <c r="E62" s="40" t="s">
        <v>513</v>
      </c>
      <c r="F62" s="40">
        <v>1212</v>
      </c>
      <c r="G62" s="40" t="s">
        <v>513</v>
      </c>
      <c r="H62" s="40">
        <v>187</v>
      </c>
      <c r="J62" s="44">
        <v>3155</v>
      </c>
      <c r="K62" s="44">
        <v>2835</v>
      </c>
      <c r="L62" s="44">
        <v>2654</v>
      </c>
      <c r="M62" s="44">
        <v>2425</v>
      </c>
      <c r="N62" s="44">
        <v>2729</v>
      </c>
      <c r="O62" s="44">
        <v>3008</v>
      </c>
      <c r="Q62" s="40" t="s">
        <v>513</v>
      </c>
      <c r="R62" s="40" t="s">
        <v>513</v>
      </c>
      <c r="S62" s="40" t="s">
        <v>513</v>
      </c>
      <c r="T62" s="40" t="s">
        <v>513</v>
      </c>
      <c r="U62" s="40" t="s">
        <v>513</v>
      </c>
      <c r="V62" s="40">
        <v>4502</v>
      </c>
      <c r="X62" s="40">
        <v>100061</v>
      </c>
      <c r="Y62" s="40">
        <v>93622</v>
      </c>
      <c r="Z62" s="40">
        <v>83622</v>
      </c>
      <c r="AA62" s="40">
        <v>79038</v>
      </c>
      <c r="AB62" s="40">
        <v>77332</v>
      </c>
      <c r="AC62" s="40">
        <v>80229</v>
      </c>
      <c r="AE62" s="40" t="s">
        <v>513</v>
      </c>
      <c r="AF62" s="40" t="s">
        <v>513</v>
      </c>
      <c r="AG62" s="40">
        <v>6649</v>
      </c>
      <c r="AH62" s="40">
        <v>6237</v>
      </c>
      <c r="AI62" s="40">
        <v>5896</v>
      </c>
      <c r="AJ62" s="40">
        <v>5788</v>
      </c>
    </row>
    <row r="63" spans="2:38">
      <c r="B63" s="39" t="s">
        <v>514</v>
      </c>
      <c r="C63" s="42">
        <v>143431</v>
      </c>
      <c r="D63" s="42">
        <v>118636</v>
      </c>
      <c r="E63" s="42">
        <v>106138</v>
      </c>
      <c r="F63" s="42">
        <v>100106</v>
      </c>
      <c r="G63" s="42">
        <v>103451</v>
      </c>
      <c r="H63" s="42">
        <v>105212</v>
      </c>
      <c r="J63" s="45">
        <v>299474</v>
      </c>
      <c r="K63" s="45">
        <v>285824</v>
      </c>
      <c r="L63" s="45">
        <v>276076</v>
      </c>
      <c r="M63" s="45">
        <v>274841</v>
      </c>
      <c r="N63" s="45">
        <v>277241</v>
      </c>
      <c r="O63" s="45">
        <v>270598</v>
      </c>
      <c r="Q63" s="42">
        <v>222928</v>
      </c>
      <c r="R63" s="42">
        <v>201556</v>
      </c>
      <c r="S63" s="42">
        <v>199645</v>
      </c>
      <c r="T63" s="42">
        <v>208398</v>
      </c>
      <c r="U63" s="42">
        <v>201464</v>
      </c>
      <c r="V63" s="42">
        <v>199757</v>
      </c>
      <c r="X63" s="42">
        <v>532615</v>
      </c>
      <c r="Y63" s="42">
        <v>475296</v>
      </c>
      <c r="Z63" s="42">
        <v>421605</v>
      </c>
      <c r="AA63" s="42">
        <v>408691</v>
      </c>
      <c r="AB63" s="42">
        <v>394199</v>
      </c>
      <c r="AC63" s="42">
        <v>383059</v>
      </c>
      <c r="AE63" s="42">
        <v>774363</v>
      </c>
      <c r="AF63" s="42">
        <v>700848</v>
      </c>
      <c r="AG63" s="42">
        <v>686885</v>
      </c>
      <c r="AH63" s="42">
        <v>671527</v>
      </c>
      <c r="AI63" s="42">
        <v>658597</v>
      </c>
      <c r="AJ63" s="42">
        <v>663203</v>
      </c>
    </row>
    <row r="64" spans="2:38">
      <c r="B64" s="39" t="s">
        <v>515</v>
      </c>
      <c r="C64" s="40">
        <v>2459</v>
      </c>
      <c r="D64" s="40">
        <v>2555</v>
      </c>
      <c r="E64" s="40">
        <v>2498</v>
      </c>
      <c r="F64" s="40">
        <v>2467</v>
      </c>
      <c r="G64" s="40">
        <v>2410</v>
      </c>
      <c r="H64" s="40">
        <v>2669</v>
      </c>
      <c r="J64" s="44" t="s">
        <v>513</v>
      </c>
      <c r="K64" s="44" t="s">
        <v>513</v>
      </c>
      <c r="L64" s="44" t="s">
        <v>513</v>
      </c>
      <c r="M64" s="44" t="s">
        <v>513</v>
      </c>
      <c r="N64" s="44" t="s">
        <v>513</v>
      </c>
      <c r="O64" s="44" t="s">
        <v>513</v>
      </c>
      <c r="Q64" s="40" t="s">
        <v>513</v>
      </c>
      <c r="R64" s="40" t="s">
        <v>513</v>
      </c>
      <c r="S64" s="40" t="s">
        <v>513</v>
      </c>
      <c r="T64" s="40" t="s">
        <v>513</v>
      </c>
      <c r="U64" s="40" t="s">
        <v>513</v>
      </c>
      <c r="V64" s="40">
        <v>2028</v>
      </c>
      <c r="X64" s="40">
        <v>15335</v>
      </c>
      <c r="Y64" s="40">
        <v>12510</v>
      </c>
      <c r="Z64" s="40">
        <v>15648</v>
      </c>
      <c r="AA64" s="40">
        <v>15636</v>
      </c>
      <c r="AB64" s="40">
        <v>15918</v>
      </c>
      <c r="AC64" s="40">
        <v>17775</v>
      </c>
      <c r="AE64" s="40">
        <v>11055</v>
      </c>
      <c r="AF64" s="40">
        <v>12035</v>
      </c>
      <c r="AG64" s="40">
        <v>11869</v>
      </c>
      <c r="AH64" s="40">
        <v>11318</v>
      </c>
      <c r="AI64" s="40">
        <v>10959</v>
      </c>
      <c r="AJ64" s="40">
        <v>12028</v>
      </c>
    </row>
    <row r="65" spans="2:36">
      <c r="B65" s="39" t="s">
        <v>516</v>
      </c>
      <c r="C65" s="42">
        <v>3923</v>
      </c>
      <c r="D65" s="42">
        <v>3772</v>
      </c>
      <c r="E65" s="42">
        <v>3541</v>
      </c>
      <c r="F65" s="42">
        <v>3794</v>
      </c>
      <c r="G65" s="42">
        <v>3814</v>
      </c>
      <c r="H65" s="42">
        <v>3857</v>
      </c>
      <c r="J65" s="45">
        <v>14427</v>
      </c>
      <c r="K65" s="45">
        <v>13048</v>
      </c>
      <c r="L65" s="45">
        <v>11849</v>
      </c>
      <c r="M65" s="45">
        <v>11747</v>
      </c>
      <c r="N65" s="45">
        <v>12361</v>
      </c>
      <c r="O65" s="45">
        <v>11983</v>
      </c>
      <c r="Q65" s="42">
        <v>17623</v>
      </c>
      <c r="R65" s="42">
        <v>18041</v>
      </c>
      <c r="S65" s="42">
        <v>18855</v>
      </c>
      <c r="T65" s="42">
        <v>17183</v>
      </c>
      <c r="U65" s="42">
        <v>17082</v>
      </c>
      <c r="V65" s="42">
        <v>16865</v>
      </c>
      <c r="X65" s="42">
        <v>57104</v>
      </c>
      <c r="Y65" s="42">
        <v>53032</v>
      </c>
      <c r="Z65" s="42">
        <v>54419</v>
      </c>
      <c r="AA65" s="42">
        <v>50265</v>
      </c>
      <c r="AB65" s="42">
        <v>51940</v>
      </c>
      <c r="AC65" s="42">
        <v>52794</v>
      </c>
      <c r="AE65" s="42">
        <v>23423</v>
      </c>
      <c r="AF65" s="42">
        <v>20124</v>
      </c>
      <c r="AG65" s="42">
        <v>20918</v>
      </c>
      <c r="AH65" s="42">
        <v>19689</v>
      </c>
      <c r="AI65" s="42">
        <v>19715</v>
      </c>
      <c r="AJ65" s="42">
        <v>20107</v>
      </c>
    </row>
    <row r="66" spans="2:36">
      <c r="B66" s="39" t="s">
        <v>517</v>
      </c>
      <c r="C66" s="40">
        <v>29189</v>
      </c>
      <c r="D66" s="40">
        <v>24410</v>
      </c>
      <c r="E66" s="40">
        <v>16842</v>
      </c>
      <c r="F66" s="40">
        <v>16392</v>
      </c>
      <c r="G66" s="40">
        <v>18212</v>
      </c>
      <c r="H66" s="40">
        <v>19462</v>
      </c>
      <c r="J66" s="44">
        <v>128323</v>
      </c>
      <c r="K66" s="44">
        <v>115313</v>
      </c>
      <c r="L66" s="44">
        <v>84066</v>
      </c>
      <c r="M66" s="44">
        <v>79445</v>
      </c>
      <c r="N66" s="44">
        <v>76502</v>
      </c>
      <c r="O66" s="44">
        <v>67158</v>
      </c>
      <c r="Q66" s="40">
        <v>99835</v>
      </c>
      <c r="R66" s="40">
        <v>79088</v>
      </c>
      <c r="S66" s="40">
        <v>69105</v>
      </c>
      <c r="T66" s="40">
        <v>68881</v>
      </c>
      <c r="U66" s="40">
        <v>65689</v>
      </c>
      <c r="V66" s="40">
        <v>69322</v>
      </c>
      <c r="X66" s="40" t="s">
        <v>513</v>
      </c>
      <c r="Y66" s="40">
        <v>304748</v>
      </c>
      <c r="Z66" s="40">
        <v>205227</v>
      </c>
      <c r="AA66" s="40">
        <v>183406</v>
      </c>
      <c r="AB66" s="40">
        <v>186116</v>
      </c>
      <c r="AC66" s="40">
        <v>189846</v>
      </c>
      <c r="AE66" s="40">
        <v>168057</v>
      </c>
      <c r="AF66" s="40">
        <v>154914</v>
      </c>
      <c r="AG66" s="40">
        <v>139527</v>
      </c>
      <c r="AH66" s="40">
        <v>138331</v>
      </c>
      <c r="AI66" s="40">
        <v>133457</v>
      </c>
      <c r="AJ66" s="40">
        <v>135519</v>
      </c>
    </row>
    <row r="67" spans="2:36">
      <c r="B67" s="39" t="s">
        <v>518</v>
      </c>
      <c r="C67" s="42">
        <v>114774</v>
      </c>
      <c r="D67" s="42">
        <v>112581</v>
      </c>
      <c r="E67" s="42">
        <v>104426</v>
      </c>
      <c r="F67" s="42">
        <v>105816</v>
      </c>
      <c r="G67" s="42">
        <v>107663</v>
      </c>
      <c r="H67" s="42">
        <v>113216</v>
      </c>
      <c r="J67" s="45">
        <v>337913</v>
      </c>
      <c r="K67" s="45">
        <v>336046</v>
      </c>
      <c r="L67" s="45">
        <v>321911</v>
      </c>
      <c r="M67" s="45">
        <v>318705</v>
      </c>
      <c r="N67" s="45">
        <v>314577</v>
      </c>
      <c r="O67" s="45">
        <v>311632</v>
      </c>
      <c r="Q67" s="42">
        <v>372707</v>
      </c>
      <c r="R67" s="42">
        <v>368636</v>
      </c>
      <c r="S67" s="42">
        <v>354385</v>
      </c>
      <c r="T67" s="42">
        <v>356271</v>
      </c>
      <c r="U67" s="42">
        <v>350130</v>
      </c>
      <c r="V67" s="42">
        <v>350782</v>
      </c>
      <c r="X67" s="42">
        <v>1020396</v>
      </c>
      <c r="Y67" s="42">
        <v>1006232</v>
      </c>
      <c r="Z67" s="42">
        <v>993730</v>
      </c>
      <c r="AA67" s="42">
        <v>982993</v>
      </c>
      <c r="AB67" s="42">
        <v>966852</v>
      </c>
      <c r="AC67" s="42">
        <v>967189</v>
      </c>
      <c r="AE67" s="42">
        <v>866230</v>
      </c>
      <c r="AF67" s="42">
        <v>841671</v>
      </c>
      <c r="AG67" s="42">
        <v>827577</v>
      </c>
      <c r="AH67" s="42">
        <v>819287</v>
      </c>
      <c r="AI67" s="42">
        <v>804550</v>
      </c>
      <c r="AJ67" s="42">
        <v>810906</v>
      </c>
    </row>
    <row r="68" spans="2:36">
      <c r="B68" s="39" t="s">
        <v>519</v>
      </c>
      <c r="C68" s="40">
        <v>33841</v>
      </c>
      <c r="D68" s="40">
        <v>32382</v>
      </c>
      <c r="E68" s="40">
        <v>31452</v>
      </c>
      <c r="F68" s="40">
        <v>31651</v>
      </c>
      <c r="G68" s="40">
        <v>31903</v>
      </c>
      <c r="H68" s="40">
        <v>32205</v>
      </c>
      <c r="J68" s="44">
        <v>50456</v>
      </c>
      <c r="K68" s="44">
        <v>49130</v>
      </c>
      <c r="L68" s="44">
        <v>48350</v>
      </c>
      <c r="M68" s="44">
        <v>49024</v>
      </c>
      <c r="N68" s="44">
        <v>48092</v>
      </c>
      <c r="O68" s="44">
        <v>47818</v>
      </c>
      <c r="Q68" s="40">
        <v>57712</v>
      </c>
      <c r="R68" s="40">
        <v>57036</v>
      </c>
      <c r="S68" s="40">
        <v>54580</v>
      </c>
      <c r="T68" s="40">
        <v>54681</v>
      </c>
      <c r="U68" s="40">
        <v>54244</v>
      </c>
      <c r="V68" s="40">
        <v>58496</v>
      </c>
      <c r="X68" s="40">
        <v>309141</v>
      </c>
      <c r="Y68" s="40">
        <v>293125</v>
      </c>
      <c r="Z68" s="40">
        <v>276846</v>
      </c>
      <c r="AA68" s="40">
        <v>261317</v>
      </c>
      <c r="AB68" s="40">
        <v>255182</v>
      </c>
      <c r="AC68" s="40">
        <v>246536</v>
      </c>
      <c r="AE68" s="40">
        <v>194144</v>
      </c>
      <c r="AF68" s="40">
        <v>186961</v>
      </c>
      <c r="AG68" s="40">
        <v>180743</v>
      </c>
      <c r="AH68" s="40">
        <v>178429</v>
      </c>
      <c r="AI68" s="40">
        <v>177827</v>
      </c>
      <c r="AJ68" s="40">
        <v>181161</v>
      </c>
    </row>
    <row r="69" spans="2:36">
      <c r="B69" s="39" t="s">
        <v>520</v>
      </c>
      <c r="C69" s="42">
        <v>22614</v>
      </c>
      <c r="D69" s="42">
        <v>21241</v>
      </c>
      <c r="E69" s="42">
        <v>18861</v>
      </c>
      <c r="F69" s="42">
        <v>18889</v>
      </c>
      <c r="G69" s="42">
        <v>18190</v>
      </c>
      <c r="H69" s="42">
        <v>17910</v>
      </c>
      <c r="J69" s="45">
        <v>59680</v>
      </c>
      <c r="K69" s="45">
        <v>61194</v>
      </c>
      <c r="L69" s="45">
        <v>57270</v>
      </c>
      <c r="M69" s="45">
        <v>57912</v>
      </c>
      <c r="N69" s="45">
        <v>59417</v>
      </c>
      <c r="O69" s="45">
        <v>60286</v>
      </c>
      <c r="Q69" s="42">
        <v>63183</v>
      </c>
      <c r="R69" s="42">
        <v>63306</v>
      </c>
      <c r="S69" s="42">
        <v>62367</v>
      </c>
      <c r="T69" s="42">
        <v>63586</v>
      </c>
      <c r="U69" s="42">
        <v>63719</v>
      </c>
      <c r="V69" s="42">
        <v>63736</v>
      </c>
      <c r="X69" s="42">
        <v>271217</v>
      </c>
      <c r="Y69" s="42">
        <v>276467</v>
      </c>
      <c r="Z69" s="42">
        <v>267332</v>
      </c>
      <c r="AA69" s="42">
        <v>257225</v>
      </c>
      <c r="AB69" s="42">
        <v>251486</v>
      </c>
      <c r="AC69" s="42">
        <v>249932</v>
      </c>
      <c r="AE69" s="42">
        <v>133709</v>
      </c>
      <c r="AF69" s="42">
        <v>132267</v>
      </c>
      <c r="AG69" s="42">
        <v>128523</v>
      </c>
      <c r="AH69" s="42">
        <v>127608</v>
      </c>
      <c r="AI69" s="42">
        <v>125153</v>
      </c>
      <c r="AJ69" s="42">
        <v>126654</v>
      </c>
    </row>
    <row r="70" spans="2:36">
      <c r="B70" s="39" t="s">
        <v>521</v>
      </c>
      <c r="C70" s="40">
        <v>6649</v>
      </c>
      <c r="D70" s="40">
        <v>7155</v>
      </c>
      <c r="E70" s="40">
        <v>6198</v>
      </c>
      <c r="F70" s="40">
        <v>5656</v>
      </c>
      <c r="G70" s="40">
        <v>5546</v>
      </c>
      <c r="H70" s="40">
        <v>5588</v>
      </c>
      <c r="J70" s="44">
        <v>16680</v>
      </c>
      <c r="K70" s="44">
        <v>18639</v>
      </c>
      <c r="L70" s="44">
        <v>19525</v>
      </c>
      <c r="M70" s="44">
        <v>20989</v>
      </c>
      <c r="N70" s="44">
        <v>22966</v>
      </c>
      <c r="O70" s="44">
        <v>27444</v>
      </c>
      <c r="Q70" s="40">
        <v>16642</v>
      </c>
      <c r="R70" s="40">
        <v>16957</v>
      </c>
      <c r="S70" s="40">
        <v>17595</v>
      </c>
      <c r="T70" s="40">
        <v>18698</v>
      </c>
      <c r="U70" s="40">
        <v>19484</v>
      </c>
      <c r="V70" s="40">
        <v>20515</v>
      </c>
      <c r="X70" s="40">
        <v>127776</v>
      </c>
      <c r="Y70" s="40">
        <v>124022</v>
      </c>
      <c r="Z70" s="40">
        <v>122657</v>
      </c>
      <c r="AA70" s="40">
        <v>121236</v>
      </c>
      <c r="AB70" s="40">
        <v>127010</v>
      </c>
      <c r="AC70" s="40">
        <v>131938</v>
      </c>
      <c r="AE70" s="40">
        <v>56323</v>
      </c>
      <c r="AF70" s="40">
        <v>57176</v>
      </c>
      <c r="AG70" s="40">
        <v>55276</v>
      </c>
      <c r="AH70" s="40">
        <v>57116</v>
      </c>
      <c r="AI70" s="40">
        <v>59784</v>
      </c>
      <c r="AJ70" s="40">
        <v>63080</v>
      </c>
    </row>
    <row r="71" spans="2:36">
      <c r="B71" s="39" t="s">
        <v>522</v>
      </c>
      <c r="C71" s="42">
        <v>2900</v>
      </c>
      <c r="D71" s="42">
        <v>3128</v>
      </c>
      <c r="E71" s="42">
        <v>1951</v>
      </c>
      <c r="F71" s="42">
        <v>1876</v>
      </c>
      <c r="G71" s="42">
        <v>2059</v>
      </c>
      <c r="H71" s="42">
        <v>2906</v>
      </c>
      <c r="J71" s="45">
        <v>19601</v>
      </c>
      <c r="K71" s="45">
        <v>20726</v>
      </c>
      <c r="L71" s="45">
        <v>20628</v>
      </c>
      <c r="M71" s="45">
        <v>21008</v>
      </c>
      <c r="N71" s="45">
        <v>22224</v>
      </c>
      <c r="O71" s="45">
        <v>23697</v>
      </c>
      <c r="Q71" s="42">
        <v>12884</v>
      </c>
      <c r="R71" s="42">
        <v>14052</v>
      </c>
      <c r="S71" s="42">
        <v>14356</v>
      </c>
      <c r="T71" s="42">
        <v>14817</v>
      </c>
      <c r="U71" s="42">
        <v>15961</v>
      </c>
      <c r="V71" s="42">
        <v>18817</v>
      </c>
      <c r="X71" s="42">
        <v>70996</v>
      </c>
      <c r="Y71" s="42">
        <v>72467</v>
      </c>
      <c r="Z71" s="42">
        <v>67573</v>
      </c>
      <c r="AA71" s="42">
        <v>69629</v>
      </c>
      <c r="AB71" s="42">
        <v>72929</v>
      </c>
      <c r="AC71" s="42">
        <v>77205</v>
      </c>
      <c r="AE71" s="42">
        <v>56793</v>
      </c>
      <c r="AF71" s="42">
        <v>48935</v>
      </c>
      <c r="AG71" s="42">
        <v>61964</v>
      </c>
      <c r="AH71" s="42">
        <v>63050</v>
      </c>
      <c r="AI71" s="42">
        <v>65511</v>
      </c>
      <c r="AJ71" s="42">
        <v>71507</v>
      </c>
    </row>
    <row r="72" spans="2:36">
      <c r="B72" s="39" t="s">
        <v>523</v>
      </c>
      <c r="C72" s="40">
        <v>1057</v>
      </c>
      <c r="D72" s="40">
        <v>1050</v>
      </c>
      <c r="E72" s="40">
        <v>1141</v>
      </c>
      <c r="F72" s="40">
        <v>1032</v>
      </c>
      <c r="G72" s="40">
        <v>1137</v>
      </c>
      <c r="H72" s="40">
        <v>1291</v>
      </c>
      <c r="J72" s="44">
        <v>7728</v>
      </c>
      <c r="K72" s="44">
        <v>9125</v>
      </c>
      <c r="L72" s="44">
        <v>8332</v>
      </c>
      <c r="M72" s="44">
        <v>8846</v>
      </c>
      <c r="N72" s="44">
        <v>9616</v>
      </c>
      <c r="O72" s="44">
        <v>10586</v>
      </c>
      <c r="Q72" s="40">
        <v>7082</v>
      </c>
      <c r="R72" s="40">
        <v>7570</v>
      </c>
      <c r="S72" s="40">
        <v>7852</v>
      </c>
      <c r="T72" s="40">
        <v>8903</v>
      </c>
      <c r="U72" s="40">
        <v>9017</v>
      </c>
      <c r="V72" s="40">
        <v>10832</v>
      </c>
      <c r="X72" s="40">
        <v>27935</v>
      </c>
      <c r="Y72" s="40">
        <v>28797</v>
      </c>
      <c r="Z72" s="40">
        <v>29097</v>
      </c>
      <c r="AA72" s="40">
        <v>29779</v>
      </c>
      <c r="AB72" s="40">
        <v>31372</v>
      </c>
      <c r="AC72" s="40">
        <v>33386</v>
      </c>
      <c r="AE72" s="40">
        <v>20293</v>
      </c>
      <c r="AF72" s="40">
        <v>21671</v>
      </c>
      <c r="AG72" s="40">
        <v>23230</v>
      </c>
      <c r="AH72" s="40">
        <v>23989</v>
      </c>
      <c r="AI72" s="40">
        <v>25226</v>
      </c>
      <c r="AJ72" s="40">
        <v>28239</v>
      </c>
    </row>
    <row r="73" spans="2:36">
      <c r="B73" s="39" t="s">
        <v>524</v>
      </c>
      <c r="C73" s="42">
        <v>7693</v>
      </c>
      <c r="D73" s="42">
        <v>8520</v>
      </c>
      <c r="E73" s="42">
        <v>8216</v>
      </c>
      <c r="F73" s="42">
        <v>8751</v>
      </c>
      <c r="G73" s="42">
        <v>10675</v>
      </c>
      <c r="H73" s="42">
        <v>11768</v>
      </c>
      <c r="J73" s="45">
        <v>27350</v>
      </c>
      <c r="K73" s="45">
        <v>27699</v>
      </c>
      <c r="L73" s="45">
        <v>25934</v>
      </c>
      <c r="M73" s="45">
        <v>26226</v>
      </c>
      <c r="N73" s="45">
        <v>26982</v>
      </c>
      <c r="O73" s="45">
        <v>29884</v>
      </c>
      <c r="Q73" s="42">
        <v>29435</v>
      </c>
      <c r="R73" s="42">
        <v>32779</v>
      </c>
      <c r="S73" s="42">
        <v>31503</v>
      </c>
      <c r="T73" s="42">
        <v>33755</v>
      </c>
      <c r="U73" s="42">
        <v>37062</v>
      </c>
      <c r="V73" s="42">
        <v>39142</v>
      </c>
      <c r="X73" s="42">
        <v>168845</v>
      </c>
      <c r="Y73" s="42">
        <v>165144</v>
      </c>
      <c r="Z73" s="42">
        <v>151376</v>
      </c>
      <c r="AA73" s="42">
        <v>151196</v>
      </c>
      <c r="AB73" s="42">
        <v>151097</v>
      </c>
      <c r="AC73" s="42">
        <v>169137</v>
      </c>
      <c r="AE73" s="42">
        <v>86139</v>
      </c>
      <c r="AF73" s="42">
        <v>88178</v>
      </c>
      <c r="AG73" s="42">
        <v>88423</v>
      </c>
      <c r="AH73" s="42">
        <v>90451</v>
      </c>
      <c r="AI73" s="42">
        <v>92868</v>
      </c>
      <c r="AJ73" s="42">
        <v>99984</v>
      </c>
    </row>
    <row r="74" spans="2:36">
      <c r="B74" s="39" t="s">
        <v>525</v>
      </c>
      <c r="C74" s="40">
        <v>51662</v>
      </c>
      <c r="D74" s="40">
        <v>49388</v>
      </c>
      <c r="E74" s="40">
        <v>46065</v>
      </c>
      <c r="F74" s="40">
        <v>48599</v>
      </c>
      <c r="G74" s="40">
        <v>46478</v>
      </c>
      <c r="H74" s="40">
        <v>48217</v>
      </c>
      <c r="J74" s="44">
        <v>155460</v>
      </c>
      <c r="K74" s="44">
        <v>147248</v>
      </c>
      <c r="L74" s="44">
        <v>154725</v>
      </c>
      <c r="M74" s="44">
        <v>155437</v>
      </c>
      <c r="N74" s="44">
        <v>154968</v>
      </c>
      <c r="O74" s="44">
        <v>177721</v>
      </c>
      <c r="Q74" s="40">
        <v>120678</v>
      </c>
      <c r="R74" s="40">
        <v>115629</v>
      </c>
      <c r="S74" s="40">
        <v>111690</v>
      </c>
      <c r="T74" s="40">
        <v>133409</v>
      </c>
      <c r="U74" s="40">
        <v>133033</v>
      </c>
      <c r="V74" s="40">
        <v>140690</v>
      </c>
      <c r="X74" s="40">
        <v>532962</v>
      </c>
      <c r="Y74" s="40">
        <v>508016</v>
      </c>
      <c r="Z74" s="40">
        <v>472336</v>
      </c>
      <c r="AA74" s="40">
        <v>440659</v>
      </c>
      <c r="AB74" s="40">
        <v>466431</v>
      </c>
      <c r="AC74" s="40">
        <v>442397</v>
      </c>
      <c r="AE74" s="40">
        <v>230275</v>
      </c>
      <c r="AF74" s="40">
        <v>225537</v>
      </c>
      <c r="AG74" s="40">
        <v>223719</v>
      </c>
      <c r="AH74" s="40">
        <v>228452</v>
      </c>
      <c r="AI74" s="40">
        <v>213591</v>
      </c>
      <c r="AJ74" s="40">
        <v>220206</v>
      </c>
    </row>
    <row r="75" spans="2:36">
      <c r="B75" s="39" t="s">
        <v>701</v>
      </c>
      <c r="C75" s="42">
        <v>121209</v>
      </c>
      <c r="D75" s="42">
        <v>120406</v>
      </c>
      <c r="E75" s="42">
        <v>113463</v>
      </c>
      <c r="F75" s="42">
        <v>114859</v>
      </c>
      <c r="G75" s="42">
        <v>123283</v>
      </c>
      <c r="H75" s="42">
        <v>126053</v>
      </c>
      <c r="J75" s="45">
        <v>284553</v>
      </c>
      <c r="K75" s="45">
        <v>287515</v>
      </c>
      <c r="L75" s="45">
        <v>276030</v>
      </c>
      <c r="M75" s="45">
        <v>299193</v>
      </c>
      <c r="N75" s="45">
        <v>304969</v>
      </c>
      <c r="O75" s="45">
        <v>314271</v>
      </c>
      <c r="Q75" s="42">
        <v>222335</v>
      </c>
      <c r="R75" s="42">
        <v>231238</v>
      </c>
      <c r="S75" s="42">
        <v>214885</v>
      </c>
      <c r="T75" s="42">
        <v>228771</v>
      </c>
      <c r="U75" s="42">
        <v>217977</v>
      </c>
      <c r="V75" s="42">
        <v>219099</v>
      </c>
      <c r="X75" s="42">
        <v>565927</v>
      </c>
      <c r="Y75" s="42">
        <v>568916</v>
      </c>
      <c r="Z75" s="42">
        <v>554206</v>
      </c>
      <c r="AA75" s="42">
        <v>581138</v>
      </c>
      <c r="AB75" s="42">
        <v>552825</v>
      </c>
      <c r="AC75" s="42">
        <v>537236</v>
      </c>
      <c r="AE75" s="42">
        <v>337991</v>
      </c>
      <c r="AF75" s="42">
        <v>337133</v>
      </c>
      <c r="AG75" s="42">
        <v>322562</v>
      </c>
      <c r="AH75" s="42">
        <v>338935</v>
      </c>
      <c r="AI75" s="42">
        <v>342824</v>
      </c>
      <c r="AJ75" s="42">
        <v>344017</v>
      </c>
    </row>
    <row r="76" spans="2:36">
      <c r="B76" s="39" t="s">
        <v>526</v>
      </c>
      <c r="C76" s="40">
        <v>69181</v>
      </c>
      <c r="D76" s="40">
        <v>69209</v>
      </c>
      <c r="E76" s="40">
        <v>67023</v>
      </c>
      <c r="F76" s="40">
        <v>67459</v>
      </c>
      <c r="G76" s="40">
        <v>68164</v>
      </c>
      <c r="H76" s="40">
        <v>67471</v>
      </c>
      <c r="J76" s="44">
        <v>120321</v>
      </c>
      <c r="K76" s="44">
        <v>129409</v>
      </c>
      <c r="L76" s="44">
        <v>125825</v>
      </c>
      <c r="M76" s="44">
        <v>127410</v>
      </c>
      <c r="N76" s="44">
        <v>126883</v>
      </c>
      <c r="O76" s="44">
        <v>130580</v>
      </c>
      <c r="Q76" s="40">
        <v>129901</v>
      </c>
      <c r="R76" s="40">
        <v>134736</v>
      </c>
      <c r="S76" s="40">
        <v>139613</v>
      </c>
      <c r="T76" s="40">
        <v>161559</v>
      </c>
      <c r="U76" s="40">
        <v>146578</v>
      </c>
      <c r="V76" s="40">
        <v>138642</v>
      </c>
      <c r="X76" s="40">
        <v>343296</v>
      </c>
      <c r="Y76" s="40">
        <v>349876</v>
      </c>
      <c r="Z76" s="40">
        <v>343943</v>
      </c>
      <c r="AA76" s="40">
        <v>341862</v>
      </c>
      <c r="AB76" s="40">
        <v>345921</v>
      </c>
      <c r="AC76" s="40">
        <v>347848</v>
      </c>
      <c r="AE76" s="40">
        <v>235016</v>
      </c>
      <c r="AF76" s="40">
        <v>231884</v>
      </c>
      <c r="AG76" s="40">
        <v>229197</v>
      </c>
      <c r="AH76" s="40">
        <v>227982</v>
      </c>
      <c r="AI76" s="40">
        <v>219954</v>
      </c>
      <c r="AJ76" s="40">
        <v>218452</v>
      </c>
    </row>
    <row r="77" spans="2:36">
      <c r="B77" s="39" t="s">
        <v>527</v>
      </c>
      <c r="C77" s="42">
        <v>23735</v>
      </c>
      <c r="D77" s="42">
        <v>25220</v>
      </c>
      <c r="E77" s="42">
        <v>25750</v>
      </c>
      <c r="F77" s="42">
        <v>46243</v>
      </c>
      <c r="G77" s="42">
        <v>44885</v>
      </c>
      <c r="H77" s="42">
        <v>43149</v>
      </c>
      <c r="J77" s="45">
        <v>77205</v>
      </c>
      <c r="K77" s="45">
        <v>79380</v>
      </c>
      <c r="L77" s="45">
        <v>72971</v>
      </c>
      <c r="M77" s="45">
        <v>88836</v>
      </c>
      <c r="N77" s="45">
        <v>101858</v>
      </c>
      <c r="O77" s="45">
        <v>109889</v>
      </c>
      <c r="Q77" s="42">
        <v>72211</v>
      </c>
      <c r="R77" s="42">
        <v>77922</v>
      </c>
      <c r="S77" s="42">
        <v>81541</v>
      </c>
      <c r="T77" s="42">
        <v>101209</v>
      </c>
      <c r="U77" s="42">
        <v>99731</v>
      </c>
      <c r="V77" s="42">
        <v>103934</v>
      </c>
      <c r="X77" s="42">
        <v>208289</v>
      </c>
      <c r="Y77" s="42">
        <v>206882</v>
      </c>
      <c r="Z77" s="42">
        <v>194353</v>
      </c>
      <c r="AA77" s="42">
        <v>245595</v>
      </c>
      <c r="AB77" s="42">
        <v>257935</v>
      </c>
      <c r="AC77" s="42">
        <v>256561</v>
      </c>
      <c r="AE77" s="42">
        <v>169413</v>
      </c>
      <c r="AF77" s="42">
        <v>172834</v>
      </c>
      <c r="AG77" s="42">
        <v>178538</v>
      </c>
      <c r="AH77" s="42">
        <v>183497</v>
      </c>
      <c r="AI77" s="42">
        <v>190385</v>
      </c>
      <c r="AJ77" s="42">
        <v>195515</v>
      </c>
    </row>
    <row r="78" spans="2:36">
      <c r="B78" s="39" t="s">
        <v>528</v>
      </c>
      <c r="C78" s="40">
        <v>2213</v>
      </c>
      <c r="D78" s="40">
        <v>2126</v>
      </c>
      <c r="E78" s="40">
        <v>2210</v>
      </c>
      <c r="F78" s="40">
        <v>1993</v>
      </c>
      <c r="G78" s="40">
        <v>2086</v>
      </c>
      <c r="H78" s="40">
        <v>2153</v>
      </c>
      <c r="J78" s="44">
        <v>8192</v>
      </c>
      <c r="K78" s="44">
        <v>8672</v>
      </c>
      <c r="L78" s="44">
        <v>9498</v>
      </c>
      <c r="M78" s="44">
        <v>9024</v>
      </c>
      <c r="N78" s="44">
        <v>10534</v>
      </c>
      <c r="O78" s="44">
        <v>10564</v>
      </c>
      <c r="Q78" s="40">
        <v>8088</v>
      </c>
      <c r="R78" s="40">
        <v>8483</v>
      </c>
      <c r="S78" s="40">
        <v>8669</v>
      </c>
      <c r="T78" s="40">
        <v>8806</v>
      </c>
      <c r="U78" s="40">
        <v>8740</v>
      </c>
      <c r="V78" s="40">
        <v>9153</v>
      </c>
      <c r="X78" s="40">
        <v>57742</v>
      </c>
      <c r="Y78" s="40">
        <v>57643</v>
      </c>
      <c r="Z78" s="40">
        <v>54825</v>
      </c>
      <c r="AA78" s="40">
        <v>57257</v>
      </c>
      <c r="AB78" s="40">
        <v>63230</v>
      </c>
      <c r="AC78" s="40">
        <v>59521</v>
      </c>
      <c r="AE78" s="40">
        <v>22605</v>
      </c>
      <c r="AF78" s="40">
        <v>22840</v>
      </c>
      <c r="AG78" s="40">
        <v>22578</v>
      </c>
      <c r="AH78" s="40">
        <v>23388</v>
      </c>
      <c r="AI78" s="40">
        <v>23153</v>
      </c>
      <c r="AJ78" s="40">
        <v>23903</v>
      </c>
    </row>
    <row r="79" spans="2:36">
      <c r="B79" s="39" t="s">
        <v>529</v>
      </c>
      <c r="C79" s="42">
        <v>10786</v>
      </c>
      <c r="D79" s="42">
        <v>10298</v>
      </c>
      <c r="E79" s="42">
        <v>8509</v>
      </c>
      <c r="F79" s="42">
        <v>9041</v>
      </c>
      <c r="G79" s="42">
        <v>7796</v>
      </c>
      <c r="H79" s="42">
        <v>8724</v>
      </c>
      <c r="J79" s="45">
        <v>51956</v>
      </c>
      <c r="K79" s="45">
        <v>52558</v>
      </c>
      <c r="L79" s="45">
        <v>48393</v>
      </c>
      <c r="M79" s="45">
        <v>48099</v>
      </c>
      <c r="N79" s="45">
        <v>44796</v>
      </c>
      <c r="O79" s="45">
        <v>42569</v>
      </c>
      <c r="Q79" s="42">
        <v>40064</v>
      </c>
      <c r="R79" s="42">
        <v>38108</v>
      </c>
      <c r="S79" s="42">
        <v>33070</v>
      </c>
      <c r="T79" s="42">
        <v>31607</v>
      </c>
      <c r="U79" s="42">
        <v>29642</v>
      </c>
      <c r="V79" s="42">
        <v>32126</v>
      </c>
      <c r="X79" s="42">
        <v>178809</v>
      </c>
      <c r="Y79" s="42">
        <v>170919</v>
      </c>
      <c r="Z79" s="42">
        <v>154211</v>
      </c>
      <c r="AA79" s="42">
        <v>129738</v>
      </c>
      <c r="AB79" s="42">
        <v>118366</v>
      </c>
      <c r="AC79" s="42">
        <v>106372</v>
      </c>
      <c r="AE79" s="42">
        <v>78372</v>
      </c>
      <c r="AF79" s="42">
        <v>73539</v>
      </c>
      <c r="AG79" s="42">
        <v>64967</v>
      </c>
      <c r="AH79" s="42">
        <v>62368</v>
      </c>
      <c r="AI79" s="42">
        <v>59535</v>
      </c>
      <c r="AJ79" s="42">
        <v>56560</v>
      </c>
    </row>
    <row r="80" spans="2:36">
      <c r="B80" s="39" t="s">
        <v>530</v>
      </c>
      <c r="C80" s="40" t="s">
        <v>531</v>
      </c>
      <c r="D80" s="40" t="s">
        <v>531</v>
      </c>
      <c r="E80" s="40" t="s">
        <v>531</v>
      </c>
      <c r="F80" s="40" t="s">
        <v>531</v>
      </c>
      <c r="G80" s="40" t="s">
        <v>531</v>
      </c>
      <c r="H80" s="40" t="s">
        <v>531</v>
      </c>
      <c r="J80" s="44" t="s">
        <v>531</v>
      </c>
      <c r="K80" s="44" t="s">
        <v>531</v>
      </c>
      <c r="L80" s="44" t="s">
        <v>531</v>
      </c>
      <c r="M80" s="44" t="s">
        <v>531</v>
      </c>
      <c r="N80" s="44" t="s">
        <v>531</v>
      </c>
      <c r="O80" s="44" t="s">
        <v>531</v>
      </c>
      <c r="Q80" s="40" t="s">
        <v>531</v>
      </c>
      <c r="R80" s="40" t="s">
        <v>531</v>
      </c>
      <c r="S80" s="40" t="s">
        <v>531</v>
      </c>
      <c r="T80" s="40" t="s">
        <v>531</v>
      </c>
      <c r="U80" s="40" t="s">
        <v>531</v>
      </c>
      <c r="V80" s="40" t="s">
        <v>531</v>
      </c>
      <c r="X80" s="40" t="s">
        <v>531</v>
      </c>
      <c r="Y80" s="40" t="s">
        <v>531</v>
      </c>
      <c r="Z80" s="40" t="s">
        <v>531</v>
      </c>
      <c r="AA80" s="40" t="s">
        <v>531</v>
      </c>
      <c r="AB80" s="40" t="s">
        <v>531</v>
      </c>
      <c r="AC80" s="40" t="s">
        <v>531</v>
      </c>
      <c r="AE80" s="40" t="s">
        <v>531</v>
      </c>
      <c r="AF80" s="40" t="s">
        <v>531</v>
      </c>
      <c r="AG80" s="40" t="s">
        <v>531</v>
      </c>
      <c r="AH80" s="40" t="s">
        <v>531</v>
      </c>
      <c r="AI80" s="40" t="s">
        <v>531</v>
      </c>
      <c r="AJ80" s="40" t="s">
        <v>531</v>
      </c>
    </row>
    <row r="81" spans="2:37">
      <c r="B81" s="39" t="s">
        <v>532</v>
      </c>
      <c r="C81" s="42" t="s">
        <v>513</v>
      </c>
      <c r="D81" s="42" t="s">
        <v>513</v>
      </c>
      <c r="E81" s="42" t="s">
        <v>513</v>
      </c>
      <c r="F81" s="42">
        <v>15</v>
      </c>
      <c r="G81" s="42" t="s">
        <v>513</v>
      </c>
      <c r="H81" s="42">
        <v>11</v>
      </c>
      <c r="J81" s="45" t="s">
        <v>513</v>
      </c>
      <c r="K81" s="45" t="s">
        <v>513</v>
      </c>
      <c r="L81" s="45" t="s">
        <v>513</v>
      </c>
      <c r="M81" s="45" t="s">
        <v>513</v>
      </c>
      <c r="N81" s="45" t="s">
        <v>513</v>
      </c>
      <c r="O81" s="45" t="s">
        <v>513</v>
      </c>
      <c r="Q81" s="42" t="s">
        <v>531</v>
      </c>
      <c r="R81" s="42" t="s">
        <v>531</v>
      </c>
      <c r="S81" s="42" t="s">
        <v>531</v>
      </c>
      <c r="T81" s="42" t="s">
        <v>531</v>
      </c>
      <c r="U81" s="42" t="s">
        <v>531</v>
      </c>
      <c r="V81" s="42" t="s">
        <v>531</v>
      </c>
      <c r="X81" s="42" t="s">
        <v>513</v>
      </c>
      <c r="Y81" s="42">
        <v>385</v>
      </c>
      <c r="Z81" s="42" t="s">
        <v>513</v>
      </c>
      <c r="AA81" s="42">
        <v>379</v>
      </c>
      <c r="AB81" s="42">
        <v>356</v>
      </c>
      <c r="AC81" s="42">
        <v>348</v>
      </c>
      <c r="AE81" s="42" t="s">
        <v>513</v>
      </c>
      <c r="AF81" s="42" t="s">
        <v>513</v>
      </c>
      <c r="AG81" s="42">
        <v>51</v>
      </c>
      <c r="AH81" s="42">
        <v>50</v>
      </c>
      <c r="AI81" s="42">
        <v>50</v>
      </c>
      <c r="AJ81" s="42">
        <v>51</v>
      </c>
    </row>
    <row r="83" spans="2:37">
      <c r="C83" s="297" t="s">
        <v>543</v>
      </c>
      <c r="D83" s="298"/>
      <c r="E83" s="298"/>
      <c r="F83" s="298"/>
      <c r="G83" s="298"/>
      <c r="H83" s="299"/>
      <c r="J83" s="188" t="s">
        <v>544</v>
      </c>
      <c r="K83" s="290"/>
      <c r="L83" s="291"/>
      <c r="M83" s="291"/>
      <c r="N83" s="291"/>
      <c r="O83" s="292"/>
      <c r="Q83" s="290" t="s">
        <v>545</v>
      </c>
      <c r="R83" s="291"/>
      <c r="S83" s="291"/>
      <c r="T83" s="291"/>
      <c r="U83" s="291"/>
      <c r="V83" s="292"/>
      <c r="X83" s="290" t="s">
        <v>546</v>
      </c>
      <c r="Y83" s="291"/>
      <c r="Z83" s="291"/>
      <c r="AA83" s="291"/>
      <c r="AB83" s="291"/>
      <c r="AC83" s="292"/>
    </row>
    <row r="84" spans="2:37">
      <c r="B84" s="39" t="s">
        <v>504</v>
      </c>
      <c r="C84" s="43" t="s">
        <v>505</v>
      </c>
      <c r="D84" s="43" t="s">
        <v>506</v>
      </c>
      <c r="E84" s="43" t="s">
        <v>507</v>
      </c>
      <c r="F84" s="43" t="s">
        <v>508</v>
      </c>
      <c r="G84" s="43" t="s">
        <v>509</v>
      </c>
      <c r="H84" s="43" t="s">
        <v>510</v>
      </c>
      <c r="J84" s="39" t="s">
        <v>505</v>
      </c>
      <c r="K84" s="39" t="s">
        <v>506</v>
      </c>
      <c r="L84" s="39" t="s">
        <v>507</v>
      </c>
      <c r="M84" s="39" t="s">
        <v>508</v>
      </c>
      <c r="N84" s="39" t="s">
        <v>509</v>
      </c>
      <c r="O84" s="39" t="s">
        <v>510</v>
      </c>
      <c r="P84" s="101"/>
      <c r="Q84" s="39" t="s">
        <v>505</v>
      </c>
      <c r="R84" s="39" t="s">
        <v>506</v>
      </c>
      <c r="S84" s="39" t="s">
        <v>507</v>
      </c>
      <c r="T84" s="39" t="s">
        <v>508</v>
      </c>
      <c r="U84" s="39" t="s">
        <v>509</v>
      </c>
      <c r="V84" s="39" t="s">
        <v>510</v>
      </c>
      <c r="W84" s="101"/>
      <c r="X84" s="39" t="s">
        <v>505</v>
      </c>
      <c r="Y84" s="39" t="s">
        <v>506</v>
      </c>
      <c r="Z84" s="39" t="s">
        <v>507</v>
      </c>
      <c r="AA84" s="39" t="s">
        <v>508</v>
      </c>
      <c r="AB84" s="39" t="s">
        <v>509</v>
      </c>
      <c r="AC84" s="39" t="s">
        <v>510</v>
      </c>
      <c r="AD84" s="101"/>
      <c r="AK84" s="101"/>
    </row>
    <row r="85" spans="2:37">
      <c r="B85" s="39" t="s">
        <v>493</v>
      </c>
      <c r="C85" s="44">
        <v>92617</v>
      </c>
      <c r="D85" s="44">
        <v>92761</v>
      </c>
      <c r="E85" s="44">
        <v>91296</v>
      </c>
      <c r="F85" s="44">
        <v>98092</v>
      </c>
      <c r="G85" s="44">
        <v>95641</v>
      </c>
      <c r="H85" s="44">
        <v>95352</v>
      </c>
      <c r="I85" s="41"/>
      <c r="J85" s="40">
        <v>638096</v>
      </c>
      <c r="K85" s="40">
        <v>631566</v>
      </c>
      <c r="L85" s="40">
        <v>593335</v>
      </c>
      <c r="M85" s="40">
        <v>603541</v>
      </c>
      <c r="N85" s="40">
        <v>589281</v>
      </c>
      <c r="O85" s="40">
        <v>611985</v>
      </c>
      <c r="Q85" s="40">
        <v>1857470</v>
      </c>
      <c r="R85" s="40">
        <v>1769096</v>
      </c>
      <c r="S85" s="40">
        <v>1728254</v>
      </c>
      <c r="T85" s="40">
        <v>1919387</v>
      </c>
      <c r="U85" s="40">
        <v>1920974</v>
      </c>
      <c r="V85" s="40">
        <v>1969596</v>
      </c>
      <c r="X85" s="40">
        <v>17338148</v>
      </c>
      <c r="Y85" s="40">
        <v>16707015</v>
      </c>
      <c r="Z85" s="40">
        <v>16108186</v>
      </c>
      <c r="AA85" s="40">
        <v>15974251</v>
      </c>
      <c r="AB85" s="40">
        <v>16121775</v>
      </c>
      <c r="AC85" s="40">
        <v>16550755</v>
      </c>
    </row>
    <row r="86" spans="2:37">
      <c r="B86" s="39" t="s">
        <v>511</v>
      </c>
      <c r="C86" s="45" t="s">
        <v>513</v>
      </c>
      <c r="D86" s="45" t="s">
        <v>513</v>
      </c>
      <c r="E86" s="45" t="s">
        <v>513</v>
      </c>
      <c r="F86" s="45">
        <v>477</v>
      </c>
      <c r="G86" s="45">
        <v>554</v>
      </c>
      <c r="H86" s="45">
        <v>654</v>
      </c>
      <c r="J86" s="42">
        <v>13718</v>
      </c>
      <c r="K86" s="42">
        <v>13899</v>
      </c>
      <c r="L86" s="42">
        <v>13808</v>
      </c>
      <c r="M86" s="42">
        <v>13324</v>
      </c>
      <c r="N86" s="42">
        <v>13754</v>
      </c>
      <c r="O86" s="42">
        <v>14822</v>
      </c>
      <c r="Q86" s="42">
        <v>2034</v>
      </c>
      <c r="R86" s="42">
        <v>1517</v>
      </c>
      <c r="S86" s="42">
        <v>1463</v>
      </c>
      <c r="T86" s="42">
        <v>1282</v>
      </c>
      <c r="U86" s="42">
        <v>1224</v>
      </c>
      <c r="V86" s="42">
        <v>1505</v>
      </c>
      <c r="X86" s="42">
        <v>202077</v>
      </c>
      <c r="Y86" s="42">
        <v>206518</v>
      </c>
      <c r="Z86" s="42">
        <v>196140</v>
      </c>
      <c r="AA86" s="42">
        <v>203037</v>
      </c>
      <c r="AB86" s="42">
        <v>194757</v>
      </c>
      <c r="AC86" s="42">
        <v>188858</v>
      </c>
    </row>
    <row r="87" spans="2:37">
      <c r="B87" s="39" t="s">
        <v>512</v>
      </c>
      <c r="C87" s="44">
        <v>144</v>
      </c>
      <c r="D87" s="44">
        <v>147</v>
      </c>
      <c r="E87" s="44" t="s">
        <v>513</v>
      </c>
      <c r="F87" s="44" t="s">
        <v>513</v>
      </c>
      <c r="G87" s="44" t="s">
        <v>513</v>
      </c>
      <c r="H87" s="44" t="s">
        <v>513</v>
      </c>
      <c r="J87" s="40">
        <v>6696</v>
      </c>
      <c r="K87" s="40">
        <v>6611</v>
      </c>
      <c r="L87" s="40">
        <v>5949</v>
      </c>
      <c r="M87" s="40">
        <v>5739</v>
      </c>
      <c r="N87" s="40">
        <v>5555</v>
      </c>
      <c r="O87" s="40">
        <v>5244</v>
      </c>
      <c r="Q87" s="40" t="s">
        <v>513</v>
      </c>
      <c r="R87" s="40" t="s">
        <v>513</v>
      </c>
      <c r="S87" s="40" t="s">
        <v>513</v>
      </c>
      <c r="T87" s="40">
        <v>322</v>
      </c>
      <c r="U87" s="40" t="s">
        <v>513</v>
      </c>
      <c r="V87" s="40">
        <v>327</v>
      </c>
      <c r="X87" s="40">
        <v>21699</v>
      </c>
      <c r="Y87" s="40">
        <v>19845</v>
      </c>
      <c r="Z87" s="40">
        <v>18626</v>
      </c>
      <c r="AA87" s="40">
        <v>17358</v>
      </c>
      <c r="AB87" s="40">
        <v>16485</v>
      </c>
      <c r="AC87" s="40">
        <v>17144</v>
      </c>
    </row>
    <row r="88" spans="2:37">
      <c r="B88" s="39" t="s">
        <v>514</v>
      </c>
      <c r="C88" s="45">
        <v>2627</v>
      </c>
      <c r="D88" s="45">
        <v>2714</v>
      </c>
      <c r="E88" s="45">
        <v>2799</v>
      </c>
      <c r="F88" s="45">
        <v>2973</v>
      </c>
      <c r="G88" s="45" t="s">
        <v>513</v>
      </c>
      <c r="H88" s="45">
        <v>2924</v>
      </c>
      <c r="J88" s="42">
        <v>60952</v>
      </c>
      <c r="K88" s="42">
        <v>57952</v>
      </c>
      <c r="L88" s="42">
        <v>53983</v>
      </c>
      <c r="M88" s="42">
        <v>52603</v>
      </c>
      <c r="N88" s="42">
        <v>52090</v>
      </c>
      <c r="O88" s="42">
        <v>53811</v>
      </c>
      <c r="Q88" s="42">
        <v>35123</v>
      </c>
      <c r="R88" s="42">
        <v>34997</v>
      </c>
      <c r="S88" s="42">
        <v>31013</v>
      </c>
      <c r="T88" s="42">
        <v>33193</v>
      </c>
      <c r="U88" s="42" t="s">
        <v>513</v>
      </c>
      <c r="V88" s="42">
        <v>31972</v>
      </c>
      <c r="X88" s="42">
        <v>3282453</v>
      </c>
      <c r="Y88" s="42">
        <v>3022851</v>
      </c>
      <c r="Z88" s="42">
        <v>2888541</v>
      </c>
      <c r="AA88" s="42">
        <v>2891357</v>
      </c>
      <c r="AB88" s="42">
        <v>2870169</v>
      </c>
      <c r="AC88" s="42">
        <v>2827095</v>
      </c>
    </row>
    <row r="89" spans="2:37">
      <c r="B89" s="39" t="s">
        <v>515</v>
      </c>
      <c r="C89" s="44" t="s">
        <v>513</v>
      </c>
      <c r="D89" s="44" t="s">
        <v>513</v>
      </c>
      <c r="E89" s="44" t="s">
        <v>513</v>
      </c>
      <c r="F89" s="44">
        <v>860</v>
      </c>
      <c r="G89" s="44">
        <v>778</v>
      </c>
      <c r="H89" s="44">
        <v>900</v>
      </c>
      <c r="J89" s="40">
        <v>1045</v>
      </c>
      <c r="K89" s="40">
        <v>1147</v>
      </c>
      <c r="L89" s="40">
        <v>1163</v>
      </c>
      <c r="M89" s="40">
        <v>1108</v>
      </c>
      <c r="N89" s="40">
        <v>1086</v>
      </c>
      <c r="O89" s="40">
        <v>1287</v>
      </c>
      <c r="Q89" s="40">
        <v>7077</v>
      </c>
      <c r="R89" s="40">
        <v>7075</v>
      </c>
      <c r="S89" s="40">
        <v>7247</v>
      </c>
      <c r="T89" s="40">
        <v>6856</v>
      </c>
      <c r="U89" s="40">
        <v>6770</v>
      </c>
      <c r="V89" s="40">
        <v>7303</v>
      </c>
      <c r="X89" s="40">
        <v>28181</v>
      </c>
      <c r="Y89" s="40">
        <v>29347</v>
      </c>
      <c r="Z89" s="40">
        <v>29256</v>
      </c>
      <c r="AA89" s="40">
        <v>29467</v>
      </c>
      <c r="AB89" s="40">
        <v>29095</v>
      </c>
      <c r="AC89" s="40">
        <v>30237</v>
      </c>
    </row>
    <row r="90" spans="2:37">
      <c r="B90" s="39" t="s">
        <v>516</v>
      </c>
      <c r="C90" s="45">
        <v>582</v>
      </c>
      <c r="D90" s="45">
        <v>635</v>
      </c>
      <c r="E90" s="45">
        <v>638</v>
      </c>
      <c r="F90" s="45" t="s">
        <v>513</v>
      </c>
      <c r="G90" s="45" t="s">
        <v>513</v>
      </c>
      <c r="H90" s="45">
        <v>622</v>
      </c>
      <c r="J90" s="42">
        <v>5290</v>
      </c>
      <c r="K90" s="42">
        <v>5466</v>
      </c>
      <c r="L90" s="42">
        <v>5347</v>
      </c>
      <c r="M90" s="42">
        <v>5042</v>
      </c>
      <c r="N90" s="42">
        <v>5499</v>
      </c>
      <c r="O90" s="42">
        <v>5854</v>
      </c>
      <c r="Q90" s="42">
        <v>6536</v>
      </c>
      <c r="R90" s="42">
        <v>6494</v>
      </c>
      <c r="S90" s="42">
        <v>6715</v>
      </c>
      <c r="T90" s="42">
        <v>6401</v>
      </c>
      <c r="U90" s="42">
        <v>6258</v>
      </c>
      <c r="V90" s="42">
        <v>5715</v>
      </c>
      <c r="X90" s="42">
        <v>129248</v>
      </c>
      <c r="Y90" s="42">
        <v>123414</v>
      </c>
      <c r="Z90" s="42">
        <v>116590</v>
      </c>
      <c r="AA90" s="42">
        <v>115554</v>
      </c>
      <c r="AB90" s="42">
        <v>122053</v>
      </c>
      <c r="AC90" s="42">
        <v>126861</v>
      </c>
    </row>
    <row r="91" spans="2:37">
      <c r="B91" s="39" t="s">
        <v>517</v>
      </c>
      <c r="C91" s="44">
        <v>4253</v>
      </c>
      <c r="D91" s="44">
        <v>3635</v>
      </c>
      <c r="E91" s="44">
        <v>3336</v>
      </c>
      <c r="F91" s="44" t="s">
        <v>513</v>
      </c>
      <c r="G91" s="44" t="s">
        <v>513</v>
      </c>
      <c r="H91" s="44" t="s">
        <v>513</v>
      </c>
      <c r="J91" s="40">
        <v>47877</v>
      </c>
      <c r="K91" s="40">
        <v>41540</v>
      </c>
      <c r="L91" s="40">
        <v>29743</v>
      </c>
      <c r="M91" s="40">
        <v>30550</v>
      </c>
      <c r="N91" s="40">
        <v>28208</v>
      </c>
      <c r="O91" s="40">
        <v>28100</v>
      </c>
      <c r="Q91" s="40">
        <v>66376</v>
      </c>
      <c r="R91" s="40">
        <v>58396</v>
      </c>
      <c r="S91" s="40">
        <v>49112</v>
      </c>
      <c r="T91" s="40">
        <v>42798</v>
      </c>
      <c r="U91" s="40">
        <v>44690</v>
      </c>
      <c r="V91" s="40">
        <v>49211</v>
      </c>
      <c r="X91" s="40">
        <v>933567</v>
      </c>
      <c r="Y91" s="40">
        <v>817259</v>
      </c>
      <c r="Z91" s="40">
        <v>672013</v>
      </c>
      <c r="AA91" s="40">
        <v>623163</v>
      </c>
      <c r="AB91" s="40">
        <v>614919</v>
      </c>
      <c r="AC91" s="40">
        <v>648850</v>
      </c>
    </row>
    <row r="92" spans="2:37">
      <c r="B92" s="39" t="s">
        <v>518</v>
      </c>
      <c r="C92" s="45">
        <v>19333</v>
      </c>
      <c r="D92" s="45">
        <v>19317</v>
      </c>
      <c r="E92" s="45">
        <v>18330</v>
      </c>
      <c r="F92" s="45">
        <v>18496</v>
      </c>
      <c r="G92" s="45">
        <v>19347</v>
      </c>
      <c r="H92" s="45">
        <v>20417</v>
      </c>
      <c r="J92" s="42">
        <v>136041</v>
      </c>
      <c r="K92" s="42">
        <v>134919</v>
      </c>
      <c r="L92" s="42">
        <v>129043</v>
      </c>
      <c r="M92" s="42">
        <v>127187</v>
      </c>
      <c r="N92" s="42">
        <v>124971</v>
      </c>
      <c r="O92" s="42">
        <v>124041</v>
      </c>
      <c r="Q92" s="42">
        <v>195387</v>
      </c>
      <c r="R92" s="42">
        <v>183287</v>
      </c>
      <c r="S92" s="42">
        <v>174059</v>
      </c>
      <c r="T92" s="42">
        <v>173466</v>
      </c>
      <c r="U92" s="42">
        <v>169784</v>
      </c>
      <c r="V92" s="42">
        <v>174277</v>
      </c>
      <c r="X92" s="42">
        <v>3715893</v>
      </c>
      <c r="Y92" s="42">
        <v>3576536</v>
      </c>
      <c r="Z92" s="42">
        <v>3442169</v>
      </c>
      <c r="AA92" s="42">
        <v>3429852</v>
      </c>
      <c r="AB92" s="42">
        <v>3423217</v>
      </c>
      <c r="AC92" s="42">
        <v>3448380</v>
      </c>
    </row>
    <row r="93" spans="2:37">
      <c r="B93" s="39" t="s">
        <v>519</v>
      </c>
      <c r="C93" s="44">
        <v>967</v>
      </c>
      <c r="D93" s="44">
        <v>1049</v>
      </c>
      <c r="E93" s="44">
        <v>1133</v>
      </c>
      <c r="F93" s="44" t="s">
        <v>513</v>
      </c>
      <c r="G93" s="44" t="s">
        <v>513</v>
      </c>
      <c r="H93" s="44">
        <v>1070</v>
      </c>
      <c r="J93" s="40">
        <v>13870</v>
      </c>
      <c r="K93" s="40">
        <v>13711</v>
      </c>
      <c r="L93" s="40">
        <v>17564</v>
      </c>
      <c r="M93" s="40">
        <v>13630</v>
      </c>
      <c r="N93" s="40">
        <v>13071</v>
      </c>
      <c r="O93" s="40">
        <v>13775</v>
      </c>
      <c r="Q93" s="40">
        <v>164823</v>
      </c>
      <c r="R93" s="40">
        <v>166829</v>
      </c>
      <c r="S93" s="40">
        <v>156588</v>
      </c>
      <c r="T93" s="40">
        <v>149370</v>
      </c>
      <c r="U93" s="40">
        <v>147160</v>
      </c>
      <c r="V93" s="40">
        <v>138237</v>
      </c>
      <c r="X93" s="40">
        <v>970551</v>
      </c>
      <c r="Y93" s="40">
        <v>924842</v>
      </c>
      <c r="Z93" s="40">
        <v>874440</v>
      </c>
      <c r="AA93" s="40">
        <v>864315</v>
      </c>
      <c r="AB93" s="40">
        <v>868305</v>
      </c>
      <c r="AC93" s="40">
        <v>886943</v>
      </c>
    </row>
    <row r="94" spans="2:37">
      <c r="B94" s="39" t="s">
        <v>520</v>
      </c>
      <c r="C94" s="45">
        <v>3160</v>
      </c>
      <c r="D94" s="45">
        <v>3372</v>
      </c>
      <c r="E94" s="45">
        <v>3215</v>
      </c>
      <c r="F94" s="45">
        <v>3452</v>
      </c>
      <c r="G94" s="45">
        <v>3395</v>
      </c>
      <c r="H94" s="45">
        <v>3461</v>
      </c>
      <c r="J94" s="42">
        <v>29458</v>
      </c>
      <c r="K94" s="42">
        <v>29998</v>
      </c>
      <c r="L94" s="42">
        <v>28980</v>
      </c>
      <c r="M94" s="42">
        <v>28449</v>
      </c>
      <c r="N94" s="42">
        <v>27707</v>
      </c>
      <c r="O94" s="42">
        <v>27938</v>
      </c>
      <c r="Q94" s="42">
        <v>60002</v>
      </c>
      <c r="R94" s="42">
        <v>58802</v>
      </c>
      <c r="S94" s="42">
        <v>57113</v>
      </c>
      <c r="T94" s="42">
        <v>57439</v>
      </c>
      <c r="U94" s="42">
        <v>56515</v>
      </c>
      <c r="V94" s="42">
        <v>58830</v>
      </c>
      <c r="X94" s="42">
        <v>820958</v>
      </c>
      <c r="Y94" s="42">
        <v>797352</v>
      </c>
      <c r="Z94" s="42">
        <v>794830</v>
      </c>
      <c r="AA94" s="42">
        <v>777035</v>
      </c>
      <c r="AB94" s="42">
        <v>781708</v>
      </c>
      <c r="AC94" s="42">
        <v>801053</v>
      </c>
    </row>
    <row r="95" spans="2:37">
      <c r="B95" s="39" t="s">
        <v>521</v>
      </c>
      <c r="C95" s="44">
        <v>692</v>
      </c>
      <c r="D95" s="44">
        <v>600</v>
      </c>
      <c r="E95" s="44">
        <v>674</v>
      </c>
      <c r="F95" s="44">
        <v>737</v>
      </c>
      <c r="G95" s="44">
        <v>769</v>
      </c>
      <c r="H95" s="44">
        <v>795</v>
      </c>
      <c r="J95" s="40">
        <v>6207</v>
      </c>
      <c r="K95" s="40">
        <v>6685</v>
      </c>
      <c r="L95" s="40">
        <v>6329</v>
      </c>
      <c r="M95" s="40">
        <v>6198</v>
      </c>
      <c r="N95" s="40">
        <v>6176</v>
      </c>
      <c r="O95" s="40">
        <v>6588</v>
      </c>
      <c r="Q95" s="40">
        <v>53100</v>
      </c>
      <c r="R95" s="40">
        <v>49203</v>
      </c>
      <c r="S95" s="40">
        <v>47386</v>
      </c>
      <c r="T95" s="40">
        <v>48102</v>
      </c>
      <c r="U95" s="40">
        <v>48896</v>
      </c>
      <c r="V95" s="40">
        <v>47719</v>
      </c>
      <c r="X95" s="40">
        <v>511577</v>
      </c>
      <c r="Y95" s="40">
        <v>553283</v>
      </c>
      <c r="Z95" s="40">
        <v>543892</v>
      </c>
      <c r="AA95" s="40">
        <v>520602</v>
      </c>
      <c r="AB95" s="40">
        <v>520911</v>
      </c>
      <c r="AC95" s="40">
        <v>548954</v>
      </c>
    </row>
    <row r="96" spans="2:37">
      <c r="B96" s="39" t="s">
        <v>522</v>
      </c>
      <c r="C96" s="45">
        <v>619</v>
      </c>
      <c r="D96" s="45">
        <v>597</v>
      </c>
      <c r="E96" s="45">
        <v>593</v>
      </c>
      <c r="F96" s="45" t="s">
        <v>513</v>
      </c>
      <c r="G96" s="45">
        <v>538</v>
      </c>
      <c r="H96" s="45">
        <v>427</v>
      </c>
      <c r="J96" s="42">
        <v>3576</v>
      </c>
      <c r="K96" s="42">
        <v>3671</v>
      </c>
      <c r="L96" s="42">
        <v>3911</v>
      </c>
      <c r="M96" s="42">
        <v>3979</v>
      </c>
      <c r="N96" s="42">
        <v>4154</v>
      </c>
      <c r="O96" s="42">
        <v>4546</v>
      </c>
      <c r="Q96" s="42">
        <v>242642</v>
      </c>
      <c r="R96" s="42">
        <v>238676</v>
      </c>
      <c r="S96" s="42">
        <v>227930</v>
      </c>
      <c r="T96" s="42">
        <v>220256</v>
      </c>
      <c r="U96" s="42">
        <v>215004</v>
      </c>
      <c r="V96" s="42">
        <v>238849</v>
      </c>
      <c r="X96" s="42">
        <v>493540</v>
      </c>
      <c r="Y96" s="42">
        <v>492967</v>
      </c>
      <c r="Z96" s="42">
        <v>512676</v>
      </c>
      <c r="AA96" s="42">
        <v>493673</v>
      </c>
      <c r="AB96" s="42">
        <v>519733</v>
      </c>
      <c r="AC96" s="42">
        <v>599616</v>
      </c>
    </row>
    <row r="97" spans="2:37">
      <c r="B97" s="39" t="s">
        <v>523</v>
      </c>
      <c r="C97" s="44" t="s">
        <v>513</v>
      </c>
      <c r="D97" s="44">
        <v>136</v>
      </c>
      <c r="E97" s="44">
        <v>152</v>
      </c>
      <c r="F97" s="44">
        <v>183</v>
      </c>
      <c r="G97" s="44">
        <v>247</v>
      </c>
      <c r="H97" s="44" t="s">
        <v>513</v>
      </c>
      <c r="J97" s="40">
        <v>3835</v>
      </c>
      <c r="K97" s="40">
        <v>3663</v>
      </c>
      <c r="L97" s="40">
        <v>3566</v>
      </c>
      <c r="M97" s="40">
        <v>3530</v>
      </c>
      <c r="N97" s="40">
        <v>3827</v>
      </c>
      <c r="O97" s="40">
        <v>3988</v>
      </c>
      <c r="Q97" s="40">
        <v>7577</v>
      </c>
      <c r="R97" s="40">
        <v>8597</v>
      </c>
      <c r="S97" s="40">
        <v>8705</v>
      </c>
      <c r="T97" s="40">
        <v>8000</v>
      </c>
      <c r="U97" s="40">
        <v>8190</v>
      </c>
      <c r="V97" s="40">
        <v>8289</v>
      </c>
      <c r="X97" s="40">
        <v>94791</v>
      </c>
      <c r="Y97" s="40">
        <v>98987</v>
      </c>
      <c r="Z97" s="40">
        <v>101762</v>
      </c>
      <c r="AA97" s="40">
        <v>107107</v>
      </c>
      <c r="AB97" s="40">
        <v>113802</v>
      </c>
      <c r="AC97" s="40">
        <v>131343</v>
      </c>
    </row>
    <row r="98" spans="2:37">
      <c r="B98" s="39" t="s">
        <v>524</v>
      </c>
      <c r="C98" s="45">
        <v>994</v>
      </c>
      <c r="D98" s="45">
        <v>1023</v>
      </c>
      <c r="E98" s="45">
        <v>1183</v>
      </c>
      <c r="F98" s="45">
        <v>1312</v>
      </c>
      <c r="G98" s="45">
        <v>1298</v>
      </c>
      <c r="H98" s="45">
        <v>1386</v>
      </c>
      <c r="J98" s="42">
        <v>11275</v>
      </c>
      <c r="K98" s="42">
        <v>11356</v>
      </c>
      <c r="L98" s="42">
        <v>11381</v>
      </c>
      <c r="M98" s="42">
        <v>13160</v>
      </c>
      <c r="N98" s="42">
        <v>12519</v>
      </c>
      <c r="O98" s="42">
        <v>13714</v>
      </c>
      <c r="Q98" s="42">
        <v>45515</v>
      </c>
      <c r="R98" s="42">
        <v>43469</v>
      </c>
      <c r="S98" s="42">
        <v>46031</v>
      </c>
      <c r="T98" s="42">
        <v>44337</v>
      </c>
      <c r="U98" s="42">
        <v>44815</v>
      </c>
      <c r="V98" s="42">
        <v>47614</v>
      </c>
      <c r="X98" s="42">
        <v>516616</v>
      </c>
      <c r="Y98" s="42">
        <v>514853</v>
      </c>
      <c r="Z98" s="42">
        <v>498608</v>
      </c>
      <c r="AA98" s="42">
        <v>511014</v>
      </c>
      <c r="AB98" s="42">
        <v>542599</v>
      </c>
      <c r="AC98" s="42">
        <v>576511</v>
      </c>
    </row>
    <row r="99" spans="2:37">
      <c r="B99" s="39" t="s">
        <v>525</v>
      </c>
      <c r="C99" s="44">
        <v>5460</v>
      </c>
      <c r="D99" s="44">
        <v>3973</v>
      </c>
      <c r="E99" s="44">
        <v>4735</v>
      </c>
      <c r="F99" s="44">
        <v>6541</v>
      </c>
      <c r="G99" s="44">
        <v>5294</v>
      </c>
      <c r="H99" s="44">
        <v>5035</v>
      </c>
      <c r="J99" s="40">
        <v>53782</v>
      </c>
      <c r="K99" s="40">
        <v>55882</v>
      </c>
      <c r="L99" s="40">
        <v>53286</v>
      </c>
      <c r="M99" s="40">
        <v>57108</v>
      </c>
      <c r="N99" s="40">
        <v>46895</v>
      </c>
      <c r="O99" s="40">
        <v>58522</v>
      </c>
      <c r="Q99" s="40">
        <v>186788</v>
      </c>
      <c r="R99" s="40">
        <v>176756</v>
      </c>
      <c r="S99" s="40">
        <v>168129</v>
      </c>
      <c r="T99" s="40">
        <v>150429</v>
      </c>
      <c r="U99" s="40">
        <v>160460</v>
      </c>
      <c r="V99" s="40">
        <v>163262</v>
      </c>
      <c r="X99" s="40">
        <v>1959228</v>
      </c>
      <c r="Y99" s="40">
        <v>1855246</v>
      </c>
      <c r="Z99" s="40">
        <v>1806146</v>
      </c>
      <c r="AA99" s="40">
        <v>1870614</v>
      </c>
      <c r="AB99" s="40">
        <v>1943022</v>
      </c>
      <c r="AC99" s="40">
        <v>2078098</v>
      </c>
    </row>
    <row r="100" spans="2:37">
      <c r="B100" s="39" t="s">
        <v>701</v>
      </c>
      <c r="C100" s="45">
        <v>44981</v>
      </c>
      <c r="D100" s="45">
        <v>46952</v>
      </c>
      <c r="E100" s="45">
        <v>45217</v>
      </c>
      <c r="F100" s="45">
        <v>47852</v>
      </c>
      <c r="G100" s="45">
        <v>45902</v>
      </c>
      <c r="H100" s="45">
        <v>44288</v>
      </c>
      <c r="J100" s="42">
        <v>174339</v>
      </c>
      <c r="K100" s="42">
        <v>173930</v>
      </c>
      <c r="L100" s="42">
        <v>157500</v>
      </c>
      <c r="M100" s="42">
        <v>171362</v>
      </c>
      <c r="N100" s="42">
        <v>172245</v>
      </c>
      <c r="O100" s="42">
        <v>174055</v>
      </c>
      <c r="Q100" s="42">
        <v>526576</v>
      </c>
      <c r="R100" s="42">
        <v>476519</v>
      </c>
      <c r="S100" s="42">
        <v>504719</v>
      </c>
      <c r="T100" s="42">
        <v>669970</v>
      </c>
      <c r="U100" s="42">
        <v>671485</v>
      </c>
      <c r="V100" s="42">
        <v>673787</v>
      </c>
      <c r="X100" s="42">
        <v>1517854</v>
      </c>
      <c r="Y100" s="42">
        <v>1510410</v>
      </c>
      <c r="Z100" s="42">
        <v>1513566</v>
      </c>
      <c r="AA100" s="42">
        <v>1353877</v>
      </c>
      <c r="AB100" s="42">
        <v>1345512</v>
      </c>
      <c r="AC100" s="42">
        <v>1359401</v>
      </c>
    </row>
    <row r="101" spans="2:37">
      <c r="B101" s="39" t="s">
        <v>526</v>
      </c>
      <c r="C101" s="44">
        <v>4957</v>
      </c>
      <c r="D101" s="44">
        <v>4708</v>
      </c>
      <c r="E101" s="44">
        <v>4884</v>
      </c>
      <c r="F101" s="44">
        <v>5136</v>
      </c>
      <c r="G101" s="44">
        <v>4746</v>
      </c>
      <c r="H101" s="44">
        <v>4598</v>
      </c>
      <c r="J101" s="40">
        <v>34079</v>
      </c>
      <c r="K101" s="40">
        <v>34893</v>
      </c>
      <c r="L101" s="40">
        <v>34670</v>
      </c>
      <c r="M101" s="40">
        <v>34579</v>
      </c>
      <c r="N101" s="40">
        <v>34995</v>
      </c>
      <c r="O101" s="40">
        <v>37063</v>
      </c>
      <c r="Q101" s="40">
        <v>106602</v>
      </c>
      <c r="R101" s="40">
        <v>101145</v>
      </c>
      <c r="S101" s="40">
        <v>97863</v>
      </c>
      <c r="T101" s="40">
        <v>98803</v>
      </c>
      <c r="U101" s="40">
        <v>102310</v>
      </c>
      <c r="V101" s="40">
        <v>102612</v>
      </c>
      <c r="X101" s="40">
        <v>716426</v>
      </c>
      <c r="Y101" s="40">
        <v>726422</v>
      </c>
      <c r="Z101" s="40">
        <v>737353</v>
      </c>
      <c r="AA101" s="40">
        <v>744953</v>
      </c>
      <c r="AB101" s="40">
        <v>776148</v>
      </c>
      <c r="AC101" s="40">
        <v>779781</v>
      </c>
    </row>
    <row r="102" spans="2:37">
      <c r="B102" s="39" t="s">
        <v>527</v>
      </c>
      <c r="C102" s="45">
        <v>847</v>
      </c>
      <c r="D102" s="45">
        <v>1018</v>
      </c>
      <c r="E102" s="45">
        <v>1113</v>
      </c>
      <c r="F102" s="45">
        <v>2537</v>
      </c>
      <c r="G102" s="45">
        <v>3153</v>
      </c>
      <c r="H102" s="45">
        <v>3306</v>
      </c>
      <c r="J102" s="42">
        <v>18185</v>
      </c>
      <c r="K102" s="42">
        <v>19284</v>
      </c>
      <c r="L102" s="42">
        <v>20457</v>
      </c>
      <c r="M102" s="42">
        <v>20549</v>
      </c>
      <c r="N102" s="42">
        <v>21948</v>
      </c>
      <c r="O102" s="42">
        <v>24020</v>
      </c>
      <c r="Q102" s="42">
        <v>93280</v>
      </c>
      <c r="R102" s="42">
        <v>103552</v>
      </c>
      <c r="S102" s="42">
        <v>93638</v>
      </c>
      <c r="T102" s="42">
        <v>157463</v>
      </c>
      <c r="U102" s="42">
        <v>162954</v>
      </c>
      <c r="V102" s="42">
        <v>172186</v>
      </c>
      <c r="X102" s="42">
        <v>891655</v>
      </c>
      <c r="Y102" s="42">
        <v>921606</v>
      </c>
      <c r="Z102" s="42">
        <v>905723</v>
      </c>
      <c r="AA102" s="42">
        <v>982174</v>
      </c>
      <c r="AB102" s="42">
        <v>1024224</v>
      </c>
      <c r="AC102" s="42">
        <v>1083950</v>
      </c>
    </row>
    <row r="103" spans="2:37">
      <c r="B103" s="39" t="s">
        <v>528</v>
      </c>
      <c r="C103" s="44">
        <v>271</v>
      </c>
      <c r="D103" s="44">
        <v>229</v>
      </c>
      <c r="E103" s="44">
        <v>413</v>
      </c>
      <c r="F103" s="44">
        <v>363</v>
      </c>
      <c r="G103" s="44">
        <v>405</v>
      </c>
      <c r="H103" s="44">
        <v>440</v>
      </c>
      <c r="J103" s="40">
        <v>3423</v>
      </c>
      <c r="K103" s="40">
        <v>3335</v>
      </c>
      <c r="L103" s="40">
        <v>3188</v>
      </c>
      <c r="M103" s="40">
        <v>3221</v>
      </c>
      <c r="N103" s="40">
        <v>3090</v>
      </c>
      <c r="O103" s="40">
        <v>3269</v>
      </c>
      <c r="Q103" s="40">
        <v>9335</v>
      </c>
      <c r="R103" s="40">
        <v>10590</v>
      </c>
      <c r="S103" s="40">
        <v>10413</v>
      </c>
      <c r="T103" s="40">
        <v>10210</v>
      </c>
      <c r="U103" s="40">
        <v>10804</v>
      </c>
      <c r="V103" s="40">
        <v>11358</v>
      </c>
      <c r="X103" s="40">
        <v>104612</v>
      </c>
      <c r="Y103" s="40">
        <v>106187</v>
      </c>
      <c r="Z103" s="40">
        <v>108172</v>
      </c>
      <c r="AA103" s="40">
        <v>109890</v>
      </c>
      <c r="AB103" s="40">
        <v>111916</v>
      </c>
      <c r="AC103" s="40">
        <v>112472</v>
      </c>
    </row>
    <row r="104" spans="2:37">
      <c r="B104" s="39" t="s">
        <v>529</v>
      </c>
      <c r="C104" s="45">
        <v>1231</v>
      </c>
      <c r="D104" s="45">
        <v>1270</v>
      </c>
      <c r="E104" s="45">
        <v>1268</v>
      </c>
      <c r="F104" s="45">
        <v>1283</v>
      </c>
      <c r="G104" s="45">
        <v>1385</v>
      </c>
      <c r="H104" s="45">
        <v>1394</v>
      </c>
      <c r="J104" s="42">
        <v>14448</v>
      </c>
      <c r="K104" s="42">
        <v>13624</v>
      </c>
      <c r="L104" s="42">
        <v>13467</v>
      </c>
      <c r="M104" s="42">
        <v>12223</v>
      </c>
      <c r="N104" s="42">
        <v>11491</v>
      </c>
      <c r="O104" s="42">
        <v>11348</v>
      </c>
      <c r="Q104" s="42">
        <v>47018</v>
      </c>
      <c r="R104" s="42">
        <v>41481</v>
      </c>
      <c r="S104" s="42">
        <v>38350</v>
      </c>
      <c r="T104" s="42">
        <v>39145</v>
      </c>
      <c r="U104" s="42">
        <v>30657</v>
      </c>
      <c r="V104" s="42">
        <v>34942</v>
      </c>
      <c r="X104" s="42">
        <v>426741</v>
      </c>
      <c r="Y104" s="42">
        <v>408520</v>
      </c>
      <c r="Z104" s="42">
        <v>347089</v>
      </c>
      <c r="AA104" s="42">
        <v>328614</v>
      </c>
      <c r="AB104" s="42">
        <v>302571</v>
      </c>
      <c r="AC104" s="42">
        <v>304569</v>
      </c>
    </row>
    <row r="105" spans="2:37">
      <c r="B105" s="39" t="s">
        <v>530</v>
      </c>
      <c r="C105" s="44" t="s">
        <v>531</v>
      </c>
      <c r="D105" s="44" t="s">
        <v>531</v>
      </c>
      <c r="E105" s="44" t="s">
        <v>531</v>
      </c>
      <c r="F105" s="44" t="s">
        <v>531</v>
      </c>
      <c r="G105" s="44" t="s">
        <v>531</v>
      </c>
      <c r="H105" s="44" t="s">
        <v>531</v>
      </c>
      <c r="J105" s="40" t="s">
        <v>531</v>
      </c>
      <c r="K105" s="40" t="s">
        <v>531</v>
      </c>
      <c r="L105" s="40" t="s">
        <v>531</v>
      </c>
      <c r="M105" s="40" t="s">
        <v>531</v>
      </c>
      <c r="N105" s="40" t="s">
        <v>531</v>
      </c>
      <c r="O105" s="40" t="s">
        <v>531</v>
      </c>
      <c r="Q105" s="40" t="s">
        <v>531</v>
      </c>
      <c r="R105" s="40" t="s">
        <v>531</v>
      </c>
      <c r="S105" s="40" t="s">
        <v>531</v>
      </c>
      <c r="T105" s="40" t="s">
        <v>531</v>
      </c>
      <c r="U105" s="40" t="s">
        <v>531</v>
      </c>
      <c r="V105" s="40" t="s">
        <v>531</v>
      </c>
      <c r="X105" s="40" t="s">
        <v>531</v>
      </c>
      <c r="Y105" s="40" t="s">
        <v>531</v>
      </c>
      <c r="Z105" s="40" t="s">
        <v>531</v>
      </c>
      <c r="AA105" s="40" t="s">
        <v>531</v>
      </c>
      <c r="AB105" s="40" t="s">
        <v>531</v>
      </c>
      <c r="AC105" s="40" t="s">
        <v>531</v>
      </c>
    </row>
    <row r="106" spans="2:37">
      <c r="B106" s="39" t="s">
        <v>532</v>
      </c>
      <c r="C106" s="45" t="s">
        <v>513</v>
      </c>
      <c r="D106" s="45" t="s">
        <v>513</v>
      </c>
      <c r="E106" s="45" t="s">
        <v>513</v>
      </c>
      <c r="F106" s="45" t="s">
        <v>513</v>
      </c>
      <c r="G106" s="45" t="s">
        <v>513</v>
      </c>
      <c r="H106" s="45" t="s">
        <v>513</v>
      </c>
      <c r="J106" s="42" t="s">
        <v>531</v>
      </c>
      <c r="K106" s="42" t="s">
        <v>531</v>
      </c>
      <c r="L106" s="42" t="s">
        <v>531</v>
      </c>
      <c r="M106" s="42" t="s">
        <v>531</v>
      </c>
      <c r="N106" s="42" t="s">
        <v>531</v>
      </c>
      <c r="O106" s="42" t="s">
        <v>531</v>
      </c>
      <c r="Q106" s="42" t="s">
        <v>513</v>
      </c>
      <c r="R106" s="42" t="s">
        <v>513</v>
      </c>
      <c r="S106" s="42" t="s">
        <v>513</v>
      </c>
      <c r="T106" s="42">
        <v>1545</v>
      </c>
      <c r="U106" s="42" t="s">
        <v>513</v>
      </c>
      <c r="V106" s="42">
        <v>1601</v>
      </c>
      <c r="X106" s="42">
        <v>481</v>
      </c>
      <c r="Y106" s="42">
        <v>570</v>
      </c>
      <c r="Z106" s="42">
        <v>594</v>
      </c>
      <c r="AA106" s="42">
        <v>595</v>
      </c>
      <c r="AB106" s="42">
        <v>629</v>
      </c>
      <c r="AC106" s="42">
        <v>639</v>
      </c>
    </row>
    <row r="108" spans="2:37">
      <c r="C108" s="290" t="s">
        <v>547</v>
      </c>
      <c r="D108" s="291"/>
      <c r="E108" s="291"/>
      <c r="F108" s="291"/>
      <c r="G108" s="291"/>
      <c r="H108" s="292"/>
      <c r="J108" s="290" t="s">
        <v>548</v>
      </c>
      <c r="K108" s="291"/>
      <c r="L108" s="291"/>
      <c r="M108" s="291"/>
      <c r="N108" s="291"/>
      <c r="O108" s="292"/>
    </row>
    <row r="109" spans="2:37">
      <c r="B109" s="39" t="s">
        <v>504</v>
      </c>
      <c r="C109" s="39" t="s">
        <v>505</v>
      </c>
      <c r="D109" s="39" t="s">
        <v>506</v>
      </c>
      <c r="E109" s="39" t="s">
        <v>507</v>
      </c>
      <c r="F109" s="39" t="s">
        <v>508</v>
      </c>
      <c r="G109" s="39" t="s">
        <v>509</v>
      </c>
      <c r="H109" s="39" t="s">
        <v>510</v>
      </c>
      <c r="J109" s="39" t="s">
        <v>505</v>
      </c>
      <c r="K109" s="39" t="s">
        <v>506</v>
      </c>
      <c r="L109" s="39" t="s">
        <v>507</v>
      </c>
      <c r="M109" s="39" t="s">
        <v>508</v>
      </c>
      <c r="N109" s="39" t="s">
        <v>509</v>
      </c>
      <c r="O109" s="39" t="s">
        <v>510</v>
      </c>
      <c r="P109" s="101"/>
      <c r="W109" s="101"/>
      <c r="AD109" s="101"/>
      <c r="AK109" s="101"/>
    </row>
    <row r="110" spans="2:37">
      <c r="B110" s="39" t="s">
        <v>493</v>
      </c>
      <c r="C110" s="40">
        <v>1171748</v>
      </c>
      <c r="D110" s="40">
        <v>1132281</v>
      </c>
      <c r="E110" s="40">
        <v>1067714</v>
      </c>
      <c r="F110" s="40">
        <v>1058953</v>
      </c>
      <c r="G110" s="40">
        <v>1057338</v>
      </c>
      <c r="H110" s="40">
        <v>1054518</v>
      </c>
      <c r="J110" s="40">
        <v>669521</v>
      </c>
      <c r="K110" s="40">
        <v>660708</v>
      </c>
      <c r="L110" s="40">
        <v>639108</v>
      </c>
      <c r="M110" s="40">
        <v>642069</v>
      </c>
      <c r="N110" s="40">
        <v>639473</v>
      </c>
      <c r="O110" s="40">
        <v>645324</v>
      </c>
    </row>
    <row r="111" spans="2:37">
      <c r="B111" s="39" t="s">
        <v>511</v>
      </c>
      <c r="C111" s="42">
        <v>21588</v>
      </c>
      <c r="D111" s="42">
        <v>18848</v>
      </c>
      <c r="E111" s="42">
        <v>17598</v>
      </c>
      <c r="F111" s="42">
        <v>18582</v>
      </c>
      <c r="G111" s="42">
        <v>19569</v>
      </c>
      <c r="H111" s="42">
        <v>18250</v>
      </c>
      <c r="J111" s="42">
        <v>4779</v>
      </c>
      <c r="K111" s="42">
        <v>4454</v>
      </c>
      <c r="L111" s="42">
        <v>5036</v>
      </c>
      <c r="M111" s="42">
        <v>5300</v>
      </c>
      <c r="N111" s="42">
        <v>5485</v>
      </c>
      <c r="O111" s="42">
        <v>6491</v>
      </c>
    </row>
    <row r="112" spans="2:37">
      <c r="B112" s="39" t="s">
        <v>512</v>
      </c>
      <c r="C112" s="40">
        <v>4475</v>
      </c>
      <c r="D112" s="40">
        <v>4576</v>
      </c>
      <c r="E112" s="40">
        <v>4539</v>
      </c>
      <c r="F112" s="40">
        <v>4532</v>
      </c>
      <c r="G112" s="40">
        <v>4367</v>
      </c>
      <c r="H112" s="40">
        <v>4988</v>
      </c>
      <c r="J112" s="40">
        <v>2042</v>
      </c>
      <c r="K112" s="40">
        <v>1802</v>
      </c>
      <c r="L112" s="40">
        <v>1556</v>
      </c>
      <c r="M112" s="40">
        <v>1141</v>
      </c>
      <c r="N112" s="40">
        <v>1217</v>
      </c>
      <c r="O112" s="40" t="s">
        <v>513</v>
      </c>
    </row>
    <row r="113" spans="2:15">
      <c r="B113" s="39" t="s">
        <v>514</v>
      </c>
      <c r="C113" s="42">
        <v>90142</v>
      </c>
      <c r="D113" s="42">
        <v>86140</v>
      </c>
      <c r="E113" s="42">
        <v>81941</v>
      </c>
      <c r="F113" s="42">
        <v>82405</v>
      </c>
      <c r="G113" s="42">
        <v>80695</v>
      </c>
      <c r="H113" s="42">
        <v>80330</v>
      </c>
      <c r="J113" s="42">
        <v>62992</v>
      </c>
      <c r="K113" s="42">
        <v>61371</v>
      </c>
      <c r="L113" s="42">
        <v>59530</v>
      </c>
      <c r="M113" s="42">
        <v>57511</v>
      </c>
      <c r="N113" s="42">
        <v>55969</v>
      </c>
      <c r="O113" s="42">
        <v>54309</v>
      </c>
    </row>
    <row r="114" spans="2:15">
      <c r="B114" s="39" t="s">
        <v>515</v>
      </c>
      <c r="C114" s="40" t="s">
        <v>513</v>
      </c>
      <c r="D114" s="40">
        <v>100</v>
      </c>
      <c r="E114" s="40" t="s">
        <v>513</v>
      </c>
      <c r="F114" s="40" t="s">
        <v>513</v>
      </c>
      <c r="G114" s="40">
        <v>1871</v>
      </c>
      <c r="H114" s="40">
        <v>1552</v>
      </c>
      <c r="J114" s="40">
        <v>2645</v>
      </c>
      <c r="K114" s="40">
        <v>2635</v>
      </c>
      <c r="L114" s="40">
        <v>2624</v>
      </c>
      <c r="M114" s="40">
        <v>2481</v>
      </c>
      <c r="N114" s="40">
        <v>2432</v>
      </c>
      <c r="O114" s="40" t="s">
        <v>513</v>
      </c>
    </row>
    <row r="115" spans="2:15">
      <c r="B115" s="39" t="s">
        <v>516</v>
      </c>
      <c r="C115" s="42">
        <v>4422</v>
      </c>
      <c r="D115" s="42">
        <v>4146</v>
      </c>
      <c r="E115" s="42">
        <v>5227</v>
      </c>
      <c r="F115" s="42">
        <v>5730</v>
      </c>
      <c r="G115" s="42">
        <v>8358</v>
      </c>
      <c r="H115" s="42">
        <v>8021</v>
      </c>
      <c r="J115" s="42">
        <v>4911</v>
      </c>
      <c r="K115" s="42">
        <v>4943</v>
      </c>
      <c r="L115" s="42">
        <v>5032</v>
      </c>
      <c r="M115" s="42">
        <v>4720</v>
      </c>
      <c r="N115" s="42">
        <v>4776</v>
      </c>
      <c r="O115" s="42">
        <v>4886</v>
      </c>
    </row>
    <row r="116" spans="2:15">
      <c r="B116" s="39" t="s">
        <v>517</v>
      </c>
      <c r="C116" s="40">
        <v>95224</v>
      </c>
      <c r="D116" s="40">
        <v>66617</v>
      </c>
      <c r="E116" s="40">
        <v>51505</v>
      </c>
      <c r="F116" s="40">
        <v>47597</v>
      </c>
      <c r="G116" s="40">
        <v>50001</v>
      </c>
      <c r="H116" s="40">
        <v>46307</v>
      </c>
      <c r="J116" s="40">
        <v>49599</v>
      </c>
      <c r="K116" s="40">
        <v>42546</v>
      </c>
      <c r="L116" s="40">
        <v>37504</v>
      </c>
      <c r="M116" s="40">
        <v>35681</v>
      </c>
      <c r="N116" s="40">
        <v>34296</v>
      </c>
      <c r="O116" s="40">
        <v>34147</v>
      </c>
    </row>
    <row r="117" spans="2:15">
      <c r="B117" s="39" t="s">
        <v>518</v>
      </c>
      <c r="C117" s="42">
        <v>249804</v>
      </c>
      <c r="D117" s="42">
        <v>245306</v>
      </c>
      <c r="E117" s="42">
        <v>233781</v>
      </c>
      <c r="F117" s="42">
        <v>228724</v>
      </c>
      <c r="G117" s="42">
        <v>221437</v>
      </c>
      <c r="H117" s="42">
        <v>221700</v>
      </c>
      <c r="J117" s="42">
        <v>120969</v>
      </c>
      <c r="K117" s="42">
        <v>120384</v>
      </c>
      <c r="L117" s="42">
        <v>118875</v>
      </c>
      <c r="M117" s="42">
        <v>117109</v>
      </c>
      <c r="N117" s="42">
        <v>115870</v>
      </c>
      <c r="O117" s="42">
        <v>114325</v>
      </c>
    </row>
    <row r="118" spans="2:15">
      <c r="B118" s="39" t="s">
        <v>519</v>
      </c>
      <c r="C118" s="40">
        <v>35815</v>
      </c>
      <c r="D118" s="40">
        <v>37405</v>
      </c>
      <c r="E118" s="40">
        <v>36930</v>
      </c>
      <c r="F118" s="40">
        <v>36061</v>
      </c>
      <c r="G118" s="40">
        <v>37034</v>
      </c>
      <c r="H118" s="40">
        <v>34977</v>
      </c>
      <c r="J118" s="40">
        <v>12027</v>
      </c>
      <c r="K118" s="40">
        <v>11827</v>
      </c>
      <c r="L118" s="40">
        <v>11055</v>
      </c>
      <c r="M118" s="40">
        <v>10733</v>
      </c>
      <c r="N118" s="40">
        <v>9781</v>
      </c>
      <c r="O118" s="40">
        <v>9675</v>
      </c>
    </row>
    <row r="119" spans="2:15">
      <c r="B119" s="39" t="s">
        <v>520</v>
      </c>
      <c r="C119" s="42">
        <v>28251</v>
      </c>
      <c r="D119" s="42">
        <v>28174</v>
      </c>
      <c r="E119" s="42">
        <v>26979</v>
      </c>
      <c r="F119" s="42">
        <v>26636</v>
      </c>
      <c r="G119" s="42">
        <v>26001</v>
      </c>
      <c r="H119" s="42">
        <v>26250</v>
      </c>
      <c r="J119" s="42">
        <v>19566</v>
      </c>
      <c r="K119" s="42">
        <v>20359</v>
      </c>
      <c r="L119" s="42">
        <v>20339</v>
      </c>
      <c r="M119" s="42">
        <v>20295</v>
      </c>
      <c r="N119" s="42">
        <v>21222</v>
      </c>
      <c r="O119" s="42">
        <v>21325</v>
      </c>
    </row>
    <row r="120" spans="2:15">
      <c r="B120" s="39" t="s">
        <v>521</v>
      </c>
      <c r="C120" s="40">
        <v>7553</v>
      </c>
      <c r="D120" s="40">
        <v>7924</v>
      </c>
      <c r="E120" s="40">
        <v>7839</v>
      </c>
      <c r="F120" s="40">
        <v>8299</v>
      </c>
      <c r="G120" s="40">
        <v>8856</v>
      </c>
      <c r="H120" s="40">
        <v>9399</v>
      </c>
      <c r="J120" s="40">
        <v>6923</v>
      </c>
      <c r="K120" s="40">
        <v>6399</v>
      </c>
      <c r="L120" s="40">
        <v>6218</v>
      </c>
      <c r="M120" s="40">
        <v>6711</v>
      </c>
      <c r="N120" s="40">
        <v>7129</v>
      </c>
      <c r="O120" s="40">
        <v>8153</v>
      </c>
    </row>
    <row r="121" spans="2:15">
      <c r="B121" s="39" t="s">
        <v>522</v>
      </c>
      <c r="C121" s="42">
        <v>9910</v>
      </c>
      <c r="D121" s="42">
        <v>10410</v>
      </c>
      <c r="E121" s="42">
        <v>10235</v>
      </c>
      <c r="F121" s="42">
        <v>10338</v>
      </c>
      <c r="G121" s="42">
        <v>10567</v>
      </c>
      <c r="H121" s="42">
        <v>11967</v>
      </c>
      <c r="J121" s="42">
        <v>4241</v>
      </c>
      <c r="K121" s="42">
        <v>4502</v>
      </c>
      <c r="L121" s="42">
        <v>4708</v>
      </c>
      <c r="M121" s="42">
        <v>4604</v>
      </c>
      <c r="N121" s="42">
        <v>5071</v>
      </c>
      <c r="O121" s="42">
        <v>5065</v>
      </c>
    </row>
    <row r="122" spans="2:15">
      <c r="B122" s="39" t="s">
        <v>523</v>
      </c>
      <c r="C122" s="40">
        <v>4384</v>
      </c>
      <c r="D122" s="40">
        <v>2796</v>
      </c>
      <c r="E122" s="40">
        <v>3500</v>
      </c>
      <c r="F122" s="40">
        <v>2874</v>
      </c>
      <c r="G122" s="40">
        <v>3662</v>
      </c>
      <c r="H122" s="40">
        <v>4027</v>
      </c>
      <c r="J122" s="40">
        <v>2175</v>
      </c>
      <c r="K122" s="40">
        <v>2510</v>
      </c>
      <c r="L122" s="40">
        <v>2478</v>
      </c>
      <c r="M122" s="40">
        <v>2568</v>
      </c>
      <c r="N122" s="40">
        <v>2454</v>
      </c>
      <c r="O122" s="40">
        <v>2902</v>
      </c>
    </row>
    <row r="123" spans="2:15">
      <c r="B123" s="39" t="s">
        <v>524</v>
      </c>
      <c r="C123" s="42">
        <v>17571</v>
      </c>
      <c r="D123" s="42">
        <v>17137</v>
      </c>
      <c r="E123" s="42">
        <v>16487</v>
      </c>
      <c r="F123" s="42">
        <v>16610</v>
      </c>
      <c r="G123" s="42">
        <v>17297</v>
      </c>
      <c r="H123" s="42">
        <v>17316</v>
      </c>
      <c r="J123" s="42">
        <v>8915</v>
      </c>
      <c r="K123" s="42">
        <v>9251</v>
      </c>
      <c r="L123" s="42">
        <v>9570</v>
      </c>
      <c r="M123" s="42">
        <v>9689</v>
      </c>
      <c r="N123" s="42">
        <v>10582</v>
      </c>
      <c r="O123" s="42">
        <v>12467</v>
      </c>
    </row>
    <row r="124" spans="2:15">
      <c r="B124" s="39" t="s">
        <v>525</v>
      </c>
      <c r="C124" s="40">
        <v>64868</v>
      </c>
      <c r="D124" s="40">
        <v>61784</v>
      </c>
      <c r="E124" s="40">
        <v>61790</v>
      </c>
      <c r="F124" s="40">
        <v>69128</v>
      </c>
      <c r="G124" s="40">
        <v>72687</v>
      </c>
      <c r="H124" s="40">
        <v>75523</v>
      </c>
      <c r="J124" s="40">
        <v>38031</v>
      </c>
      <c r="K124" s="40">
        <v>39138</v>
      </c>
      <c r="L124" s="40">
        <v>38126</v>
      </c>
      <c r="M124" s="40">
        <v>39572</v>
      </c>
      <c r="N124" s="40">
        <v>41047</v>
      </c>
      <c r="O124" s="40">
        <v>44149</v>
      </c>
    </row>
    <row r="125" spans="2:15">
      <c r="B125" s="39" t="s">
        <v>701</v>
      </c>
      <c r="C125" s="42">
        <v>301177</v>
      </c>
      <c r="D125" s="42">
        <v>307891</v>
      </c>
      <c r="E125" s="42">
        <v>278755</v>
      </c>
      <c r="F125" s="42">
        <v>307515</v>
      </c>
      <c r="G125" s="42">
        <v>312538</v>
      </c>
      <c r="H125" s="42">
        <v>310823</v>
      </c>
      <c r="J125" s="42">
        <v>252229</v>
      </c>
      <c r="K125" s="42">
        <v>248926</v>
      </c>
      <c r="L125" s="42">
        <v>236698</v>
      </c>
      <c r="M125" s="42">
        <v>224786</v>
      </c>
      <c r="N125" s="42">
        <v>212487</v>
      </c>
      <c r="O125" s="42">
        <v>212824</v>
      </c>
    </row>
    <row r="126" spans="2:15">
      <c r="B126" s="39" t="s">
        <v>526</v>
      </c>
      <c r="C126" s="40">
        <v>91231</v>
      </c>
      <c r="D126" s="40">
        <v>93659</v>
      </c>
      <c r="E126" s="40">
        <v>92793</v>
      </c>
      <c r="F126" s="40">
        <v>100841</v>
      </c>
      <c r="G126" s="40">
        <v>101087</v>
      </c>
      <c r="H126" s="40">
        <v>99819</v>
      </c>
      <c r="J126" s="40">
        <v>45995</v>
      </c>
      <c r="K126" s="40">
        <v>47141</v>
      </c>
      <c r="L126" s="40">
        <v>46691</v>
      </c>
      <c r="M126" s="40">
        <v>50063</v>
      </c>
      <c r="N126" s="40">
        <v>50308</v>
      </c>
      <c r="O126" s="40">
        <v>50490</v>
      </c>
    </row>
    <row r="127" spans="2:15">
      <c r="B127" s="39" t="s">
        <v>527</v>
      </c>
      <c r="C127" s="42">
        <v>115680</v>
      </c>
      <c r="D127" s="42">
        <v>112462</v>
      </c>
      <c r="E127" s="42">
        <v>113066</v>
      </c>
      <c r="F127" s="42">
        <v>68390</v>
      </c>
      <c r="G127" s="42">
        <v>58622</v>
      </c>
      <c r="H127" s="42">
        <v>60451</v>
      </c>
      <c r="J127" s="42">
        <v>15028</v>
      </c>
      <c r="K127" s="42">
        <v>16047</v>
      </c>
      <c r="L127" s="42">
        <v>17767</v>
      </c>
      <c r="M127" s="42">
        <v>33747</v>
      </c>
      <c r="N127" s="42">
        <v>44371</v>
      </c>
      <c r="O127" s="42">
        <v>45170</v>
      </c>
    </row>
    <row r="128" spans="2:15">
      <c r="B128" s="39" t="s">
        <v>528</v>
      </c>
      <c r="C128" s="40">
        <v>5713</v>
      </c>
      <c r="D128" s="40">
        <v>5715</v>
      </c>
      <c r="E128" s="40">
        <v>6015</v>
      </c>
      <c r="F128" s="40">
        <v>5961</v>
      </c>
      <c r="G128" s="40">
        <v>5979</v>
      </c>
      <c r="H128" s="40">
        <v>5841</v>
      </c>
      <c r="J128" s="40">
        <v>2779</v>
      </c>
      <c r="K128" s="40">
        <v>2801</v>
      </c>
      <c r="L128" s="40">
        <v>2859</v>
      </c>
      <c r="M128" s="40">
        <v>2886</v>
      </c>
      <c r="N128" s="40">
        <v>3163</v>
      </c>
      <c r="O128" s="40">
        <v>3447</v>
      </c>
    </row>
    <row r="129" spans="2:37">
      <c r="B129" s="39" t="s">
        <v>529</v>
      </c>
      <c r="C129" s="42">
        <v>22271</v>
      </c>
      <c r="D129" s="42">
        <v>21171</v>
      </c>
      <c r="E129" s="42">
        <v>17141</v>
      </c>
      <c r="F129" s="42">
        <v>17145</v>
      </c>
      <c r="G129" s="42">
        <v>16693</v>
      </c>
      <c r="H129" s="42">
        <v>16961</v>
      </c>
      <c r="J129" s="42">
        <v>13675</v>
      </c>
      <c r="K129" s="42">
        <v>13672</v>
      </c>
      <c r="L129" s="42">
        <v>12442</v>
      </c>
      <c r="M129" s="42">
        <v>12472</v>
      </c>
      <c r="N129" s="42">
        <v>11813</v>
      </c>
      <c r="O129" s="42">
        <v>11750</v>
      </c>
    </row>
    <row r="130" spans="2:37">
      <c r="B130" s="39" t="s">
        <v>530</v>
      </c>
      <c r="C130" s="40" t="s">
        <v>531</v>
      </c>
      <c r="D130" s="40" t="s">
        <v>531</v>
      </c>
      <c r="E130" s="40" t="s">
        <v>531</v>
      </c>
      <c r="F130" s="40" t="s">
        <v>531</v>
      </c>
      <c r="G130" s="40" t="s">
        <v>531</v>
      </c>
      <c r="H130" s="40" t="s">
        <v>531</v>
      </c>
      <c r="J130" s="40" t="s">
        <v>531</v>
      </c>
      <c r="K130" s="40" t="s">
        <v>531</v>
      </c>
      <c r="L130" s="40" t="s">
        <v>531</v>
      </c>
      <c r="M130" s="40" t="s">
        <v>531</v>
      </c>
      <c r="N130" s="40" t="s">
        <v>531</v>
      </c>
      <c r="O130" s="40" t="s">
        <v>531</v>
      </c>
    </row>
    <row r="131" spans="2:37">
      <c r="B131" s="39" t="s">
        <v>532</v>
      </c>
      <c r="C131" s="42" t="s">
        <v>513</v>
      </c>
      <c r="D131" s="42">
        <v>20</v>
      </c>
      <c r="E131" s="42" t="s">
        <v>513</v>
      </c>
      <c r="F131" s="42" t="s">
        <v>513</v>
      </c>
      <c r="G131" s="42">
        <v>17</v>
      </c>
      <c r="H131" s="42">
        <v>16</v>
      </c>
      <c r="J131" s="42" t="s">
        <v>531</v>
      </c>
      <c r="K131" s="42" t="s">
        <v>531</v>
      </c>
      <c r="L131" s="42" t="s">
        <v>531</v>
      </c>
      <c r="M131" s="42" t="s">
        <v>531</v>
      </c>
      <c r="N131" s="42" t="s">
        <v>531</v>
      </c>
      <c r="O131" s="42" t="s">
        <v>531</v>
      </c>
    </row>
    <row r="133" spans="2:37">
      <c r="C133" s="290" t="s">
        <v>549</v>
      </c>
      <c r="D133" s="291"/>
      <c r="E133" s="291"/>
      <c r="F133" s="291"/>
      <c r="G133" s="291"/>
      <c r="H133" s="292"/>
      <c r="J133" s="290" t="s">
        <v>550</v>
      </c>
      <c r="K133" s="291"/>
      <c r="L133" s="291"/>
      <c r="M133" s="291"/>
      <c r="N133" s="291"/>
      <c r="O133" s="292"/>
    </row>
    <row r="134" spans="2:37">
      <c r="B134" s="39" t="s">
        <v>504</v>
      </c>
      <c r="C134" s="39" t="s">
        <v>505</v>
      </c>
      <c r="D134" s="39" t="s">
        <v>506</v>
      </c>
      <c r="E134" s="39" t="s">
        <v>507</v>
      </c>
      <c r="F134" s="39" t="s">
        <v>508</v>
      </c>
      <c r="G134" s="39" t="s">
        <v>509</v>
      </c>
      <c r="H134" s="39" t="s">
        <v>510</v>
      </c>
      <c r="J134" s="39" t="s">
        <v>505</v>
      </c>
      <c r="K134" s="39" t="s">
        <v>506</v>
      </c>
      <c r="L134" s="39" t="s">
        <v>507</v>
      </c>
      <c r="M134" s="39" t="s">
        <v>508</v>
      </c>
      <c r="N134" s="39" t="s">
        <v>509</v>
      </c>
      <c r="O134" s="39" t="s">
        <v>510</v>
      </c>
      <c r="P134" s="101"/>
      <c r="W134" s="101"/>
      <c r="AD134" s="101"/>
      <c r="AK134" s="101"/>
    </row>
    <row r="135" spans="2:37">
      <c r="B135" s="39" t="s">
        <v>493</v>
      </c>
      <c r="C135" s="40">
        <v>126281</v>
      </c>
      <c r="D135" s="40">
        <v>123205</v>
      </c>
      <c r="E135" s="40">
        <v>123355</v>
      </c>
      <c r="F135" s="40">
        <v>126009</v>
      </c>
      <c r="G135" s="40">
        <v>128465</v>
      </c>
      <c r="H135" s="40">
        <v>121507</v>
      </c>
      <c r="I135" s="41"/>
      <c r="J135" s="40">
        <v>1778082</v>
      </c>
      <c r="K135" s="40">
        <v>1675162</v>
      </c>
      <c r="L135" s="40">
        <v>1593096</v>
      </c>
      <c r="M135" s="40">
        <v>1616009</v>
      </c>
      <c r="N135" s="40">
        <v>1611002</v>
      </c>
      <c r="O135" s="40">
        <v>1639829</v>
      </c>
    </row>
    <row r="136" spans="2:37">
      <c r="B136" s="39" t="s">
        <v>511</v>
      </c>
      <c r="C136" s="42" t="s">
        <v>513</v>
      </c>
      <c r="D136" s="42" t="s">
        <v>513</v>
      </c>
      <c r="E136" s="42" t="s">
        <v>513</v>
      </c>
      <c r="F136" s="42">
        <v>187</v>
      </c>
      <c r="G136" s="42">
        <v>229</v>
      </c>
      <c r="H136" s="42" t="s">
        <v>513</v>
      </c>
      <c r="J136" s="42">
        <v>18247</v>
      </c>
      <c r="K136" s="42">
        <v>17817</v>
      </c>
      <c r="L136" s="42">
        <v>20502</v>
      </c>
      <c r="M136" s="42">
        <v>21988</v>
      </c>
      <c r="N136" s="42">
        <v>23254</v>
      </c>
      <c r="O136" s="42">
        <v>27104</v>
      </c>
    </row>
    <row r="137" spans="2:37">
      <c r="B137" s="39" t="s">
        <v>512</v>
      </c>
      <c r="C137" s="40">
        <v>970</v>
      </c>
      <c r="D137" s="40">
        <v>242</v>
      </c>
      <c r="E137" s="40" t="s">
        <v>513</v>
      </c>
      <c r="F137" s="40" t="s">
        <v>513</v>
      </c>
      <c r="G137" s="40">
        <v>169</v>
      </c>
      <c r="H137" s="40">
        <v>237</v>
      </c>
      <c r="J137" s="40">
        <v>2724</v>
      </c>
      <c r="K137" s="40">
        <v>2488</v>
      </c>
      <c r="L137" s="40" t="s">
        <v>513</v>
      </c>
      <c r="M137" s="40">
        <v>1635</v>
      </c>
      <c r="N137" s="40">
        <v>1815</v>
      </c>
      <c r="O137" s="40">
        <v>1851</v>
      </c>
    </row>
    <row r="138" spans="2:37">
      <c r="B138" s="39" t="s">
        <v>514</v>
      </c>
      <c r="C138" s="42">
        <v>4747</v>
      </c>
      <c r="D138" s="42">
        <v>4196</v>
      </c>
      <c r="E138" s="42">
        <v>4139</v>
      </c>
      <c r="F138" s="42">
        <v>4173</v>
      </c>
      <c r="G138" s="42" t="s">
        <v>513</v>
      </c>
      <c r="H138" s="42">
        <v>3772</v>
      </c>
      <c r="J138" s="42">
        <v>237356</v>
      </c>
      <c r="K138" s="42">
        <v>212145</v>
      </c>
      <c r="L138" s="42">
        <v>200790</v>
      </c>
      <c r="M138" s="42">
        <v>191113</v>
      </c>
      <c r="N138" s="42">
        <v>189648</v>
      </c>
      <c r="O138" s="42">
        <v>188293</v>
      </c>
    </row>
    <row r="139" spans="2:37">
      <c r="B139" s="39" t="s">
        <v>515</v>
      </c>
      <c r="C139" s="40" t="s">
        <v>513</v>
      </c>
      <c r="D139" s="40" t="s">
        <v>513</v>
      </c>
      <c r="E139" s="40">
        <v>645</v>
      </c>
      <c r="F139" s="40">
        <v>596</v>
      </c>
      <c r="G139" s="40" t="s">
        <v>513</v>
      </c>
      <c r="H139" s="40" t="s">
        <v>513</v>
      </c>
      <c r="J139" s="40">
        <v>7611</v>
      </c>
      <c r="K139" s="40">
        <v>7572</v>
      </c>
      <c r="L139" s="40">
        <v>7610</v>
      </c>
      <c r="M139" s="40">
        <v>7660</v>
      </c>
      <c r="N139" s="40">
        <v>7229</v>
      </c>
      <c r="O139" s="40">
        <v>7556</v>
      </c>
    </row>
    <row r="140" spans="2:37">
      <c r="B140" s="39" t="s">
        <v>516</v>
      </c>
      <c r="C140" s="42" t="s">
        <v>513</v>
      </c>
      <c r="D140" s="42">
        <v>336</v>
      </c>
      <c r="E140" s="42">
        <v>349</v>
      </c>
      <c r="F140" s="42" t="s">
        <v>513</v>
      </c>
      <c r="G140" s="42" t="s">
        <v>513</v>
      </c>
      <c r="H140" s="42">
        <v>851</v>
      </c>
      <c r="J140" s="42">
        <v>17070</v>
      </c>
      <c r="K140" s="42">
        <v>16240</v>
      </c>
      <c r="L140" s="42">
        <v>14080</v>
      </c>
      <c r="M140" s="42">
        <v>14500</v>
      </c>
      <c r="N140" s="42">
        <v>14583</v>
      </c>
      <c r="O140" s="42">
        <v>14400</v>
      </c>
    </row>
    <row r="141" spans="2:37">
      <c r="B141" s="39" t="s">
        <v>517</v>
      </c>
      <c r="C141" s="40">
        <v>6786</v>
      </c>
      <c r="D141" s="40">
        <v>5432</v>
      </c>
      <c r="E141" s="40">
        <v>4540</v>
      </c>
      <c r="F141" s="40">
        <v>4765</v>
      </c>
      <c r="G141" s="40">
        <v>5275</v>
      </c>
      <c r="H141" s="40">
        <v>4511</v>
      </c>
      <c r="J141" s="40">
        <v>125541</v>
      </c>
      <c r="K141" s="40">
        <v>91663</v>
      </c>
      <c r="L141" s="40">
        <v>75524</v>
      </c>
      <c r="M141" s="40">
        <v>67333</v>
      </c>
      <c r="N141" s="40">
        <v>63180</v>
      </c>
      <c r="O141" s="40">
        <v>60875</v>
      </c>
    </row>
    <row r="142" spans="2:37">
      <c r="B142" s="39" t="s">
        <v>518</v>
      </c>
      <c r="C142" s="42">
        <v>29666</v>
      </c>
      <c r="D142" s="42">
        <v>28836</v>
      </c>
      <c r="E142" s="42">
        <v>27439</v>
      </c>
      <c r="F142" s="42">
        <v>25766</v>
      </c>
      <c r="G142" s="42">
        <v>25971</v>
      </c>
      <c r="H142" s="42">
        <v>26895</v>
      </c>
      <c r="J142" s="42">
        <v>363070</v>
      </c>
      <c r="K142" s="42">
        <v>351086</v>
      </c>
      <c r="L142" s="42">
        <v>329432</v>
      </c>
      <c r="M142" s="42">
        <v>325360</v>
      </c>
      <c r="N142" s="42">
        <v>319538</v>
      </c>
      <c r="O142" s="42">
        <v>319637</v>
      </c>
    </row>
    <row r="143" spans="2:37">
      <c r="B143" s="39" t="s">
        <v>519</v>
      </c>
      <c r="C143" s="40">
        <v>2625</v>
      </c>
      <c r="D143" s="40">
        <v>2418</v>
      </c>
      <c r="E143" s="40">
        <v>2506</v>
      </c>
      <c r="F143" s="40">
        <v>2920</v>
      </c>
      <c r="G143" s="40">
        <v>2640</v>
      </c>
      <c r="H143" s="40">
        <v>3116</v>
      </c>
      <c r="J143" s="40">
        <v>75112</v>
      </c>
      <c r="K143" s="40">
        <v>70812</v>
      </c>
      <c r="L143" s="40">
        <v>69920</v>
      </c>
      <c r="M143" s="40">
        <v>69759</v>
      </c>
      <c r="N143" s="40">
        <v>70117</v>
      </c>
      <c r="O143" s="40">
        <v>66567</v>
      </c>
    </row>
    <row r="144" spans="2:37">
      <c r="B144" s="39" t="s">
        <v>520</v>
      </c>
      <c r="C144" s="42">
        <v>3809</v>
      </c>
      <c r="D144" s="42">
        <v>3691</v>
      </c>
      <c r="E144" s="42">
        <v>3432</v>
      </c>
      <c r="F144" s="42">
        <v>3274</v>
      </c>
      <c r="G144" s="42">
        <v>3510</v>
      </c>
      <c r="H144" s="42">
        <v>3281</v>
      </c>
      <c r="J144" s="42">
        <v>72590</v>
      </c>
      <c r="K144" s="42">
        <v>69914</v>
      </c>
      <c r="L144" s="42">
        <v>65827</v>
      </c>
      <c r="M144" s="42">
        <v>68260</v>
      </c>
      <c r="N144" s="42">
        <v>67793</v>
      </c>
      <c r="O144" s="42">
        <v>67332</v>
      </c>
    </row>
    <row r="145" spans="2:37">
      <c r="B145" s="39" t="s">
        <v>521</v>
      </c>
      <c r="C145" s="40">
        <v>777</v>
      </c>
      <c r="D145" s="40">
        <v>781</v>
      </c>
      <c r="E145" s="40">
        <v>711</v>
      </c>
      <c r="F145" s="40">
        <v>789</v>
      </c>
      <c r="G145" s="40">
        <v>829</v>
      </c>
      <c r="H145" s="40">
        <v>1023</v>
      </c>
      <c r="J145" s="40">
        <v>16191</v>
      </c>
      <c r="K145" s="40">
        <v>16154</v>
      </c>
      <c r="L145" s="40">
        <v>16078</v>
      </c>
      <c r="M145" s="40">
        <v>16886</v>
      </c>
      <c r="N145" s="40">
        <v>17846</v>
      </c>
      <c r="O145" s="40">
        <v>19759</v>
      </c>
    </row>
    <row r="146" spans="2:37">
      <c r="B146" s="39" t="s">
        <v>522</v>
      </c>
      <c r="C146" s="42">
        <v>634</v>
      </c>
      <c r="D146" s="42">
        <v>655</v>
      </c>
      <c r="E146" s="42" t="s">
        <v>513</v>
      </c>
      <c r="F146" s="42">
        <v>589</v>
      </c>
      <c r="G146" s="42">
        <v>361</v>
      </c>
      <c r="H146" s="42">
        <v>346</v>
      </c>
      <c r="J146" s="42">
        <v>11749</v>
      </c>
      <c r="K146" s="42">
        <v>12009</v>
      </c>
      <c r="L146" s="42">
        <v>12101</v>
      </c>
      <c r="M146" s="42">
        <v>12807</v>
      </c>
      <c r="N146" s="42">
        <v>13927</v>
      </c>
      <c r="O146" s="42">
        <v>15543</v>
      </c>
    </row>
    <row r="147" spans="2:37">
      <c r="B147" s="39" t="s">
        <v>523</v>
      </c>
      <c r="C147" s="40">
        <v>337</v>
      </c>
      <c r="D147" s="40">
        <v>264</v>
      </c>
      <c r="E147" s="40">
        <v>180</v>
      </c>
      <c r="F147" s="40">
        <v>207</v>
      </c>
      <c r="G147" s="40">
        <v>190</v>
      </c>
      <c r="H147" s="40" t="s">
        <v>513</v>
      </c>
      <c r="J147" s="40">
        <v>6961</v>
      </c>
      <c r="K147" s="40">
        <v>6413</v>
      </c>
      <c r="L147" s="40">
        <v>6165</v>
      </c>
      <c r="M147" s="40">
        <v>6940</v>
      </c>
      <c r="N147" s="40">
        <v>7378</v>
      </c>
      <c r="O147" s="40">
        <v>8961</v>
      </c>
    </row>
    <row r="148" spans="2:37">
      <c r="B148" s="39" t="s">
        <v>524</v>
      </c>
      <c r="C148" s="42">
        <v>1365</v>
      </c>
      <c r="D148" s="42">
        <v>1432</v>
      </c>
      <c r="E148" s="42">
        <v>1371</v>
      </c>
      <c r="F148" s="42">
        <v>1490</v>
      </c>
      <c r="G148" s="42">
        <v>1732</v>
      </c>
      <c r="H148" s="42">
        <v>1646</v>
      </c>
      <c r="J148" s="42">
        <v>38803</v>
      </c>
      <c r="K148" s="42">
        <v>36465</v>
      </c>
      <c r="L148" s="42">
        <v>35570</v>
      </c>
      <c r="M148" s="42">
        <v>45362</v>
      </c>
      <c r="N148" s="42">
        <v>46826</v>
      </c>
      <c r="O148" s="42">
        <v>47434</v>
      </c>
    </row>
    <row r="149" spans="2:37">
      <c r="B149" s="39" t="s">
        <v>525</v>
      </c>
      <c r="C149" s="40">
        <v>8166</v>
      </c>
      <c r="D149" s="40">
        <v>7966</v>
      </c>
      <c r="E149" s="40">
        <v>7029</v>
      </c>
      <c r="F149" s="40">
        <v>6300</v>
      </c>
      <c r="G149" s="40">
        <v>9053</v>
      </c>
      <c r="H149" s="40">
        <v>7883</v>
      </c>
      <c r="J149" s="40">
        <v>187465</v>
      </c>
      <c r="K149" s="40">
        <v>172314</v>
      </c>
      <c r="L149" s="40">
        <v>167014</v>
      </c>
      <c r="M149" s="40">
        <v>161671</v>
      </c>
      <c r="N149" s="40">
        <v>162938</v>
      </c>
      <c r="O149" s="40">
        <v>172719</v>
      </c>
    </row>
    <row r="150" spans="2:37">
      <c r="B150" s="39" t="s">
        <v>701</v>
      </c>
      <c r="C150" s="42">
        <v>53740</v>
      </c>
      <c r="D150" s="42">
        <v>54166</v>
      </c>
      <c r="E150" s="42">
        <v>58343</v>
      </c>
      <c r="F150" s="42">
        <v>56473</v>
      </c>
      <c r="G150" s="42">
        <v>57828</v>
      </c>
      <c r="H150" s="42">
        <v>50713</v>
      </c>
      <c r="J150" s="42">
        <v>313055</v>
      </c>
      <c r="K150" s="42">
        <v>307575</v>
      </c>
      <c r="L150" s="42">
        <v>308024</v>
      </c>
      <c r="M150" s="42">
        <v>277211</v>
      </c>
      <c r="N150" s="42">
        <v>278410</v>
      </c>
      <c r="O150" s="42">
        <v>286001</v>
      </c>
    </row>
    <row r="151" spans="2:37">
      <c r="B151" s="39" t="s">
        <v>526</v>
      </c>
      <c r="C151" s="40">
        <v>7751</v>
      </c>
      <c r="D151" s="40">
        <v>7992</v>
      </c>
      <c r="E151" s="40">
        <v>7862</v>
      </c>
      <c r="F151" s="40">
        <v>8774</v>
      </c>
      <c r="G151" s="40">
        <v>7613</v>
      </c>
      <c r="H151" s="40">
        <v>7345</v>
      </c>
      <c r="J151" s="40">
        <v>130786</v>
      </c>
      <c r="K151" s="40">
        <v>130617</v>
      </c>
      <c r="L151" s="40">
        <v>128133</v>
      </c>
      <c r="M151" s="40">
        <v>135099</v>
      </c>
      <c r="N151" s="40">
        <v>135209</v>
      </c>
      <c r="O151" s="40">
        <v>138039</v>
      </c>
    </row>
    <row r="152" spans="2:37">
      <c r="B152" s="39" t="s">
        <v>527</v>
      </c>
      <c r="C152" s="42">
        <v>1540</v>
      </c>
      <c r="D152" s="42">
        <v>1814</v>
      </c>
      <c r="E152" s="42">
        <v>1878</v>
      </c>
      <c r="F152" s="42">
        <v>7096</v>
      </c>
      <c r="G152" s="42">
        <v>6469</v>
      </c>
      <c r="H152" s="42">
        <v>6805</v>
      </c>
      <c r="J152" s="42">
        <v>101073</v>
      </c>
      <c r="K152" s="42">
        <v>101450</v>
      </c>
      <c r="L152" s="42">
        <v>85993</v>
      </c>
      <c r="M152" s="42">
        <v>148411</v>
      </c>
      <c r="N152" s="42">
        <v>147739</v>
      </c>
      <c r="O152" s="42">
        <v>155965</v>
      </c>
    </row>
    <row r="153" spans="2:37">
      <c r="B153" s="39" t="s">
        <v>528</v>
      </c>
      <c r="C153" s="40">
        <v>312</v>
      </c>
      <c r="D153" s="40">
        <v>389</v>
      </c>
      <c r="E153" s="40">
        <v>390</v>
      </c>
      <c r="F153" s="40">
        <v>383</v>
      </c>
      <c r="G153" s="40">
        <v>406</v>
      </c>
      <c r="H153" s="40">
        <v>403</v>
      </c>
      <c r="J153" s="40">
        <v>9016</v>
      </c>
      <c r="K153" s="40">
        <v>9463</v>
      </c>
      <c r="L153" s="40">
        <v>9652</v>
      </c>
      <c r="M153" s="40">
        <v>10163</v>
      </c>
      <c r="N153" s="40">
        <v>10684</v>
      </c>
      <c r="O153" s="40">
        <v>10769</v>
      </c>
    </row>
    <row r="154" spans="2:37">
      <c r="B154" s="39" t="s">
        <v>529</v>
      </c>
      <c r="C154" s="42">
        <v>1804</v>
      </c>
      <c r="D154" s="42">
        <v>1773</v>
      </c>
      <c r="E154" s="42">
        <v>1664</v>
      </c>
      <c r="F154" s="42">
        <v>1725</v>
      </c>
      <c r="G154" s="42">
        <v>1626</v>
      </c>
      <c r="H154" s="42">
        <v>1594</v>
      </c>
      <c r="J154" s="42">
        <v>43637</v>
      </c>
      <c r="K154" s="42">
        <v>42941</v>
      </c>
      <c r="L154" s="42">
        <v>38426</v>
      </c>
      <c r="M154" s="42">
        <v>33818</v>
      </c>
      <c r="N154" s="42">
        <v>32861</v>
      </c>
      <c r="O154" s="42">
        <v>31004</v>
      </c>
    </row>
    <row r="155" spans="2:37">
      <c r="B155" s="39" t="s">
        <v>530</v>
      </c>
      <c r="C155" s="40" t="s">
        <v>531</v>
      </c>
      <c r="D155" s="40" t="s">
        <v>531</v>
      </c>
      <c r="E155" s="40" t="s">
        <v>531</v>
      </c>
      <c r="F155" s="40" t="s">
        <v>531</v>
      </c>
      <c r="G155" s="40" t="s">
        <v>531</v>
      </c>
      <c r="H155" s="40" t="s">
        <v>531</v>
      </c>
      <c r="J155" s="40" t="s">
        <v>531</v>
      </c>
      <c r="K155" s="40" t="s">
        <v>531</v>
      </c>
      <c r="L155" s="40" t="s">
        <v>531</v>
      </c>
      <c r="M155" s="40" t="s">
        <v>531</v>
      </c>
      <c r="N155" s="40" t="s">
        <v>531</v>
      </c>
      <c r="O155" s="40" t="s">
        <v>531</v>
      </c>
    </row>
    <row r="156" spans="2:37">
      <c r="B156" s="39" t="s">
        <v>532</v>
      </c>
      <c r="C156" s="42" t="s">
        <v>531</v>
      </c>
      <c r="D156" s="42" t="s">
        <v>531</v>
      </c>
      <c r="E156" s="42" t="s">
        <v>531</v>
      </c>
      <c r="F156" s="42" t="s">
        <v>531</v>
      </c>
      <c r="G156" s="42" t="s">
        <v>531</v>
      </c>
      <c r="H156" s="42" t="s">
        <v>531</v>
      </c>
      <c r="J156" s="42">
        <v>25</v>
      </c>
      <c r="K156" s="42">
        <v>24</v>
      </c>
      <c r="L156" s="42" t="s">
        <v>513</v>
      </c>
      <c r="M156" s="42">
        <v>33</v>
      </c>
      <c r="N156" s="42">
        <v>27</v>
      </c>
      <c r="O156" s="42">
        <v>20</v>
      </c>
    </row>
    <row r="158" spans="2:37">
      <c r="C158" s="290" t="s">
        <v>551</v>
      </c>
      <c r="D158" s="291"/>
      <c r="E158" s="291"/>
      <c r="F158" s="291"/>
      <c r="G158" s="291"/>
      <c r="H158" s="292"/>
      <c r="J158" s="290" t="s">
        <v>552</v>
      </c>
      <c r="K158" s="291"/>
      <c r="L158" s="291"/>
      <c r="M158" s="291"/>
      <c r="N158" s="291"/>
      <c r="O158" s="292"/>
    </row>
    <row r="159" spans="2:37">
      <c r="B159" s="39" t="s">
        <v>504</v>
      </c>
      <c r="C159" s="39" t="s">
        <v>505</v>
      </c>
      <c r="D159" s="39" t="s">
        <v>506</v>
      </c>
      <c r="E159" s="39" t="s">
        <v>507</v>
      </c>
      <c r="F159" s="39" t="s">
        <v>508</v>
      </c>
      <c r="G159" s="39" t="s">
        <v>509</v>
      </c>
      <c r="H159" s="39" t="s">
        <v>510</v>
      </c>
      <c r="J159" s="39" t="s">
        <v>505</v>
      </c>
      <c r="K159" s="39" t="s">
        <v>506</v>
      </c>
      <c r="L159" s="39" t="s">
        <v>507</v>
      </c>
      <c r="M159" s="39" t="s">
        <v>508</v>
      </c>
      <c r="N159" s="39" t="s">
        <v>509</v>
      </c>
      <c r="O159" s="39" t="s">
        <v>510</v>
      </c>
      <c r="P159" s="101"/>
      <c r="W159" s="101"/>
      <c r="AD159" s="101"/>
      <c r="AK159" s="101"/>
    </row>
    <row r="160" spans="2:37">
      <c r="B160" s="39" t="s">
        <v>493</v>
      </c>
      <c r="C160" s="40">
        <v>288169</v>
      </c>
      <c r="D160" s="40">
        <v>291657</v>
      </c>
      <c r="E160" s="40">
        <v>281181</v>
      </c>
      <c r="F160" s="40">
        <v>271499</v>
      </c>
      <c r="G160" s="40">
        <v>274652</v>
      </c>
      <c r="H160" s="40">
        <v>271967</v>
      </c>
      <c r="J160" s="40">
        <v>543339</v>
      </c>
      <c r="K160" s="40">
        <v>541648</v>
      </c>
      <c r="L160" s="40">
        <v>549920</v>
      </c>
      <c r="M160" s="40">
        <v>489785</v>
      </c>
      <c r="N160" s="40">
        <v>490706</v>
      </c>
      <c r="O160" s="40">
        <v>494475</v>
      </c>
    </row>
    <row r="161" spans="2:15">
      <c r="B161" s="39" t="s">
        <v>511</v>
      </c>
      <c r="C161" s="42">
        <v>3648</v>
      </c>
      <c r="D161" s="42">
        <v>3759</v>
      </c>
      <c r="E161" s="42">
        <v>3660</v>
      </c>
      <c r="F161" s="42">
        <v>3741</v>
      </c>
      <c r="G161" s="42">
        <v>4494</v>
      </c>
      <c r="H161" s="42">
        <v>5101</v>
      </c>
      <c r="J161" s="42">
        <v>2838</v>
      </c>
      <c r="K161" s="42">
        <v>6980</v>
      </c>
      <c r="L161" s="42">
        <v>5512</v>
      </c>
      <c r="M161" s="42">
        <v>4749</v>
      </c>
      <c r="N161" s="42">
        <v>3487</v>
      </c>
      <c r="O161" s="42">
        <v>4447</v>
      </c>
    </row>
    <row r="162" spans="2:15">
      <c r="B162" s="39" t="s">
        <v>512</v>
      </c>
      <c r="C162" s="40">
        <v>1655</v>
      </c>
      <c r="D162" s="40">
        <v>1423</v>
      </c>
      <c r="E162" s="40">
        <v>1227</v>
      </c>
      <c r="F162" s="40">
        <v>1394</v>
      </c>
      <c r="G162" s="40">
        <v>870</v>
      </c>
      <c r="H162" s="40">
        <v>1007</v>
      </c>
      <c r="J162" s="40">
        <v>665</v>
      </c>
      <c r="K162" s="40">
        <v>661</v>
      </c>
      <c r="L162" s="40" t="s">
        <v>513</v>
      </c>
      <c r="M162" s="40">
        <v>544</v>
      </c>
      <c r="N162" s="40" t="s">
        <v>513</v>
      </c>
      <c r="O162" s="40" t="s">
        <v>513</v>
      </c>
    </row>
    <row r="163" spans="2:15">
      <c r="B163" s="39" t="s">
        <v>514</v>
      </c>
      <c r="C163" s="42">
        <v>15672</v>
      </c>
      <c r="D163" s="42">
        <v>18926</v>
      </c>
      <c r="E163" s="42">
        <v>19075</v>
      </c>
      <c r="F163" s="42">
        <v>15671</v>
      </c>
      <c r="G163" s="42">
        <v>14623</v>
      </c>
      <c r="H163" s="42">
        <v>17698</v>
      </c>
      <c r="J163" s="42">
        <v>87729</v>
      </c>
      <c r="K163" s="42">
        <v>83782</v>
      </c>
      <c r="L163" s="42">
        <v>77299</v>
      </c>
      <c r="M163" s="42">
        <v>76403</v>
      </c>
      <c r="N163" s="42">
        <v>71887</v>
      </c>
      <c r="O163" s="42">
        <v>69133</v>
      </c>
    </row>
    <row r="164" spans="2:15">
      <c r="B164" s="39" t="s">
        <v>515</v>
      </c>
      <c r="C164" s="40">
        <v>1104</v>
      </c>
      <c r="D164" s="40">
        <v>1444</v>
      </c>
      <c r="E164" s="40">
        <v>1471</v>
      </c>
      <c r="F164" s="40">
        <v>1331</v>
      </c>
      <c r="G164" s="40">
        <v>1407</v>
      </c>
      <c r="H164" s="40">
        <v>1715</v>
      </c>
      <c r="J164" s="40">
        <v>1249</v>
      </c>
      <c r="K164" s="40">
        <v>1273</v>
      </c>
      <c r="L164" s="40" t="s">
        <v>513</v>
      </c>
      <c r="M164" s="40">
        <v>183</v>
      </c>
      <c r="N164" s="40" t="s">
        <v>513</v>
      </c>
      <c r="O164" s="40" t="s">
        <v>513</v>
      </c>
    </row>
    <row r="165" spans="2:15">
      <c r="B165" s="39" t="s">
        <v>516</v>
      </c>
      <c r="C165" s="42">
        <v>1788</v>
      </c>
      <c r="D165" s="42">
        <v>1664</v>
      </c>
      <c r="E165" s="42">
        <v>1462</v>
      </c>
      <c r="F165" s="42">
        <v>1893</v>
      </c>
      <c r="G165" s="42">
        <v>1997</v>
      </c>
      <c r="H165" s="42">
        <v>1985</v>
      </c>
      <c r="J165" s="42">
        <v>3101</v>
      </c>
      <c r="K165" s="42">
        <v>2998</v>
      </c>
      <c r="L165" s="42">
        <v>3542</v>
      </c>
      <c r="M165" s="42">
        <v>3793</v>
      </c>
      <c r="N165" s="42">
        <v>3764</v>
      </c>
      <c r="O165" s="42">
        <v>4161</v>
      </c>
    </row>
    <row r="166" spans="2:15">
      <c r="B166" s="39" t="s">
        <v>517</v>
      </c>
      <c r="C166" s="40">
        <v>14319</v>
      </c>
      <c r="D166" s="40">
        <v>13006</v>
      </c>
      <c r="E166" s="40">
        <v>11442</v>
      </c>
      <c r="F166" s="40">
        <v>10359</v>
      </c>
      <c r="G166" s="40">
        <v>9591</v>
      </c>
      <c r="H166" s="40">
        <v>8078</v>
      </c>
      <c r="J166" s="40">
        <v>31325</v>
      </c>
      <c r="K166" s="40">
        <v>28641</v>
      </c>
      <c r="L166" s="40">
        <v>21572</v>
      </c>
      <c r="M166" s="40">
        <v>19601</v>
      </c>
      <c r="N166" s="40">
        <v>19975</v>
      </c>
      <c r="O166" s="40">
        <v>19850</v>
      </c>
    </row>
    <row r="167" spans="2:15">
      <c r="B167" s="39" t="s">
        <v>518</v>
      </c>
      <c r="C167" s="42">
        <v>58390</v>
      </c>
      <c r="D167" s="42">
        <v>59083</v>
      </c>
      <c r="E167" s="42">
        <v>58158</v>
      </c>
      <c r="F167" s="42">
        <v>57635</v>
      </c>
      <c r="G167" s="42">
        <v>58176</v>
      </c>
      <c r="H167" s="42">
        <v>58664</v>
      </c>
      <c r="J167" s="42">
        <v>100579</v>
      </c>
      <c r="K167" s="42">
        <v>98306</v>
      </c>
      <c r="L167" s="42">
        <v>95096</v>
      </c>
      <c r="M167" s="42">
        <v>95124</v>
      </c>
      <c r="N167" s="42">
        <v>95987</v>
      </c>
      <c r="O167" s="42">
        <v>94091</v>
      </c>
    </row>
    <row r="168" spans="2:15">
      <c r="B168" s="39" t="s">
        <v>519</v>
      </c>
      <c r="C168" s="40">
        <v>5850</v>
      </c>
      <c r="D168" s="40">
        <v>6014</v>
      </c>
      <c r="E168" s="40">
        <v>6004</v>
      </c>
      <c r="F168" s="40">
        <v>6130</v>
      </c>
      <c r="G168" s="40">
        <v>6544</v>
      </c>
      <c r="H168" s="40">
        <v>6798</v>
      </c>
      <c r="J168" s="40">
        <v>13055</v>
      </c>
      <c r="K168" s="40">
        <v>15220</v>
      </c>
      <c r="L168" s="40">
        <v>13659</v>
      </c>
      <c r="M168" s="40">
        <v>13062</v>
      </c>
      <c r="N168" s="40">
        <v>12160</v>
      </c>
      <c r="O168" s="40">
        <v>12848</v>
      </c>
    </row>
    <row r="169" spans="2:15">
      <c r="B169" s="39" t="s">
        <v>520</v>
      </c>
      <c r="C169" s="42">
        <v>7974</v>
      </c>
      <c r="D169" s="42">
        <v>8040</v>
      </c>
      <c r="E169" s="42">
        <v>8097</v>
      </c>
      <c r="F169" s="42">
        <v>8126</v>
      </c>
      <c r="G169" s="42">
        <v>8485</v>
      </c>
      <c r="H169" s="42">
        <v>9008</v>
      </c>
      <c r="J169" s="42">
        <v>22671</v>
      </c>
      <c r="K169" s="42">
        <v>23079</v>
      </c>
      <c r="L169" s="42">
        <v>23014</v>
      </c>
      <c r="M169" s="42">
        <v>23770</v>
      </c>
      <c r="N169" s="42">
        <v>24404</v>
      </c>
      <c r="O169" s="42">
        <v>25059</v>
      </c>
    </row>
    <row r="170" spans="2:15">
      <c r="B170" s="39" t="s">
        <v>521</v>
      </c>
      <c r="C170" s="40">
        <v>1518</v>
      </c>
      <c r="D170" s="40">
        <v>1652</v>
      </c>
      <c r="E170" s="40">
        <v>1698</v>
      </c>
      <c r="F170" s="40">
        <v>1914</v>
      </c>
      <c r="G170" s="40">
        <v>2193</v>
      </c>
      <c r="H170" s="40">
        <v>2364</v>
      </c>
      <c r="J170" s="40">
        <v>3685</v>
      </c>
      <c r="K170" s="40">
        <v>3532</v>
      </c>
      <c r="L170" s="40">
        <v>3578</v>
      </c>
      <c r="M170" s="40">
        <v>3904</v>
      </c>
      <c r="N170" s="40">
        <v>4343</v>
      </c>
      <c r="O170" s="40">
        <v>4550</v>
      </c>
    </row>
    <row r="171" spans="2:15">
      <c r="B171" s="39" t="s">
        <v>522</v>
      </c>
      <c r="C171" s="42">
        <v>1075</v>
      </c>
      <c r="D171" s="42">
        <v>1236</v>
      </c>
      <c r="E171" s="42">
        <v>1295</v>
      </c>
      <c r="F171" s="42">
        <v>1481</v>
      </c>
      <c r="G171" s="42">
        <v>1655</v>
      </c>
      <c r="H171" s="42">
        <v>1773</v>
      </c>
      <c r="J171" s="42">
        <v>2801</v>
      </c>
      <c r="K171" s="42">
        <v>2808</v>
      </c>
      <c r="L171" s="42">
        <v>2917</v>
      </c>
      <c r="M171" s="42">
        <v>3024</v>
      </c>
      <c r="N171" s="42">
        <v>3151</v>
      </c>
      <c r="O171" s="42">
        <v>3385</v>
      </c>
    </row>
    <row r="172" spans="2:15">
      <c r="B172" s="39" t="s">
        <v>523</v>
      </c>
      <c r="C172" s="40">
        <v>1104</v>
      </c>
      <c r="D172" s="40">
        <v>1411</v>
      </c>
      <c r="E172" s="40">
        <v>1360</v>
      </c>
      <c r="F172" s="40">
        <v>1310</v>
      </c>
      <c r="G172" s="40">
        <v>1274</v>
      </c>
      <c r="H172" s="40">
        <v>1437</v>
      </c>
      <c r="J172" s="40">
        <v>2134</v>
      </c>
      <c r="K172" s="40">
        <v>2646</v>
      </c>
      <c r="L172" s="40">
        <v>2655</v>
      </c>
      <c r="M172" s="40">
        <v>2704</v>
      </c>
      <c r="N172" s="40">
        <v>2885</v>
      </c>
      <c r="O172" s="40">
        <v>3024</v>
      </c>
    </row>
    <row r="173" spans="2:15">
      <c r="B173" s="39" t="s">
        <v>524</v>
      </c>
      <c r="C173" s="42">
        <v>4840</v>
      </c>
      <c r="D173" s="42">
        <v>5253</v>
      </c>
      <c r="E173" s="42">
        <v>5444</v>
      </c>
      <c r="F173" s="42">
        <v>5635</v>
      </c>
      <c r="G173" s="42">
        <v>5637</v>
      </c>
      <c r="H173" s="42">
        <v>6139</v>
      </c>
      <c r="J173" s="42">
        <v>7501</v>
      </c>
      <c r="K173" s="42">
        <v>7912</v>
      </c>
      <c r="L173" s="42">
        <v>7467</v>
      </c>
      <c r="M173" s="42">
        <v>7684</v>
      </c>
      <c r="N173" s="42">
        <v>7831</v>
      </c>
      <c r="O173" s="42">
        <v>8386</v>
      </c>
    </row>
    <row r="174" spans="2:15">
      <c r="B174" s="39" t="s">
        <v>525</v>
      </c>
      <c r="C174" s="40">
        <v>7560</v>
      </c>
      <c r="D174" s="40">
        <v>7637</v>
      </c>
      <c r="E174" s="40">
        <v>7192</v>
      </c>
      <c r="F174" s="40">
        <v>8468</v>
      </c>
      <c r="G174" s="40">
        <v>9436</v>
      </c>
      <c r="H174" s="40">
        <v>10020</v>
      </c>
      <c r="J174" s="40">
        <v>26895</v>
      </c>
      <c r="K174" s="40">
        <v>26339</v>
      </c>
      <c r="L174" s="40">
        <v>26608</v>
      </c>
      <c r="M174" s="40">
        <v>27527</v>
      </c>
      <c r="N174" s="40">
        <v>27181</v>
      </c>
      <c r="O174" s="40">
        <v>25331</v>
      </c>
    </row>
    <row r="175" spans="2:15">
      <c r="B175" s="39" t="s">
        <v>701</v>
      </c>
      <c r="C175" s="42">
        <v>107136</v>
      </c>
      <c r="D175" s="42">
        <v>107421</v>
      </c>
      <c r="E175" s="42">
        <v>98480</v>
      </c>
      <c r="F175" s="42">
        <v>83110</v>
      </c>
      <c r="G175" s="42">
        <v>82936</v>
      </c>
      <c r="H175" s="42">
        <v>83326</v>
      </c>
      <c r="J175" s="42">
        <v>162453</v>
      </c>
      <c r="K175" s="42">
        <v>161852</v>
      </c>
      <c r="L175" s="42">
        <v>187731</v>
      </c>
      <c r="M175" s="42">
        <v>128679</v>
      </c>
      <c r="N175" s="42">
        <v>132180</v>
      </c>
      <c r="O175" s="42">
        <v>133738</v>
      </c>
    </row>
    <row r="176" spans="2:15">
      <c r="B176" s="39" t="s">
        <v>526</v>
      </c>
      <c r="C176" s="40">
        <v>31176</v>
      </c>
      <c r="D176" s="40">
        <v>31100</v>
      </c>
      <c r="E176" s="40">
        <v>30627</v>
      </c>
      <c r="F176" s="40">
        <v>34775</v>
      </c>
      <c r="G176" s="40">
        <v>36369</v>
      </c>
      <c r="H176" s="40">
        <v>27781</v>
      </c>
      <c r="J176" s="40">
        <v>37504</v>
      </c>
      <c r="K176" s="40">
        <v>38048</v>
      </c>
      <c r="L176" s="40">
        <v>39305</v>
      </c>
      <c r="M176" s="40">
        <v>39810</v>
      </c>
      <c r="N176" s="40">
        <v>39326</v>
      </c>
      <c r="O176" s="40">
        <v>43207</v>
      </c>
    </row>
    <row r="177" spans="2:37">
      <c r="B177" s="39" t="s">
        <v>527</v>
      </c>
      <c r="C177" s="42">
        <v>18723</v>
      </c>
      <c r="D177" s="42">
        <v>17956</v>
      </c>
      <c r="E177" s="42">
        <v>20077</v>
      </c>
      <c r="F177" s="42">
        <v>23994</v>
      </c>
      <c r="G177" s="42">
        <v>24685</v>
      </c>
      <c r="H177" s="42">
        <v>24506</v>
      </c>
      <c r="J177" s="42">
        <v>22552</v>
      </c>
      <c r="K177" s="42">
        <v>23715</v>
      </c>
      <c r="L177" s="42">
        <v>24460</v>
      </c>
      <c r="M177" s="42">
        <v>27608</v>
      </c>
      <c r="N177" s="42">
        <v>28220</v>
      </c>
      <c r="O177" s="42">
        <v>29933</v>
      </c>
    </row>
    <row r="178" spans="2:37">
      <c r="B178" s="39" t="s">
        <v>528</v>
      </c>
      <c r="C178" s="40">
        <v>708</v>
      </c>
      <c r="D178" s="40">
        <v>753</v>
      </c>
      <c r="E178" s="40">
        <v>758</v>
      </c>
      <c r="F178" s="40">
        <v>729</v>
      </c>
      <c r="G178" s="40">
        <v>749</v>
      </c>
      <c r="H178" s="40">
        <v>777</v>
      </c>
      <c r="J178" s="40">
        <v>1796</v>
      </c>
      <c r="K178" s="40">
        <v>1846</v>
      </c>
      <c r="L178" s="40">
        <v>1857</v>
      </c>
      <c r="M178" s="40">
        <v>1886</v>
      </c>
      <c r="N178" s="40">
        <v>1909</v>
      </c>
      <c r="O178" s="40">
        <v>1936</v>
      </c>
    </row>
    <row r="179" spans="2:37">
      <c r="B179" s="39" t="s">
        <v>529</v>
      </c>
      <c r="C179" s="42">
        <v>3929</v>
      </c>
      <c r="D179" s="42">
        <v>3879</v>
      </c>
      <c r="E179" s="42">
        <v>3654</v>
      </c>
      <c r="F179" s="42">
        <v>3803</v>
      </c>
      <c r="G179" s="42">
        <v>3531</v>
      </c>
      <c r="H179" s="42">
        <v>3790</v>
      </c>
      <c r="J179" s="42">
        <v>12806</v>
      </c>
      <c r="K179" s="42">
        <v>12010</v>
      </c>
      <c r="L179" s="42">
        <v>11747</v>
      </c>
      <c r="M179" s="42">
        <v>9730</v>
      </c>
      <c r="N179" s="42">
        <v>9996</v>
      </c>
      <c r="O179" s="42">
        <v>8920</v>
      </c>
    </row>
    <row r="180" spans="2:37">
      <c r="B180" s="39" t="s">
        <v>530</v>
      </c>
      <c r="C180" s="40" t="s">
        <v>531</v>
      </c>
      <c r="D180" s="40" t="s">
        <v>531</v>
      </c>
      <c r="E180" s="40" t="s">
        <v>531</v>
      </c>
      <c r="F180" s="40" t="s">
        <v>531</v>
      </c>
      <c r="G180" s="40" t="s">
        <v>531</v>
      </c>
      <c r="H180" s="40" t="s">
        <v>531</v>
      </c>
      <c r="J180" s="40" t="s">
        <v>531</v>
      </c>
      <c r="K180" s="40" t="s">
        <v>531</v>
      </c>
      <c r="L180" s="40" t="s">
        <v>531</v>
      </c>
      <c r="M180" s="40" t="s">
        <v>531</v>
      </c>
      <c r="N180" s="40" t="s">
        <v>531</v>
      </c>
      <c r="O180" s="40" t="s">
        <v>531</v>
      </c>
    </row>
    <row r="181" spans="2:37">
      <c r="B181" s="39" t="s">
        <v>532</v>
      </c>
      <c r="C181" s="42" t="s">
        <v>531</v>
      </c>
      <c r="D181" s="42" t="s">
        <v>531</v>
      </c>
      <c r="E181" s="42" t="s">
        <v>531</v>
      </c>
      <c r="F181" s="42" t="s">
        <v>531</v>
      </c>
      <c r="G181" s="42" t="s">
        <v>531</v>
      </c>
      <c r="H181" s="42" t="s">
        <v>531</v>
      </c>
      <c r="J181" s="42" t="s">
        <v>531</v>
      </c>
      <c r="K181" s="42" t="s">
        <v>531</v>
      </c>
      <c r="L181" s="42" t="s">
        <v>531</v>
      </c>
      <c r="M181" s="42" t="s">
        <v>531</v>
      </c>
      <c r="N181" s="42" t="s">
        <v>531</v>
      </c>
      <c r="O181" s="42" t="s">
        <v>531</v>
      </c>
    </row>
    <row r="183" spans="2:37">
      <c r="J183" s="290" t="s">
        <v>553</v>
      </c>
      <c r="K183" s="291"/>
      <c r="L183" s="291"/>
      <c r="M183" s="291"/>
      <c r="N183" s="291"/>
      <c r="O183" s="292"/>
    </row>
    <row r="184" spans="2:37">
      <c r="B184" s="39" t="s">
        <v>504</v>
      </c>
      <c r="J184" s="39" t="s">
        <v>505</v>
      </c>
      <c r="K184" s="39" t="s">
        <v>506</v>
      </c>
      <c r="L184" s="39" t="s">
        <v>507</v>
      </c>
      <c r="M184" s="39" t="s">
        <v>508</v>
      </c>
      <c r="N184" s="39" t="s">
        <v>509</v>
      </c>
      <c r="O184" s="39" t="s">
        <v>510</v>
      </c>
      <c r="P184" s="101"/>
      <c r="W184" s="101"/>
      <c r="AD184" s="101"/>
      <c r="AK184" s="101"/>
    </row>
    <row r="185" spans="2:37">
      <c r="B185" s="39" t="s">
        <v>493</v>
      </c>
      <c r="J185" s="40">
        <v>437066</v>
      </c>
      <c r="K185" s="40">
        <v>429098</v>
      </c>
      <c r="L185" s="40">
        <v>398288</v>
      </c>
      <c r="M185" s="40">
        <v>404987</v>
      </c>
      <c r="N185" s="40">
        <v>406255</v>
      </c>
      <c r="O185" s="40">
        <v>404461</v>
      </c>
    </row>
    <row r="186" spans="2:37">
      <c r="B186" s="39" t="s">
        <v>511</v>
      </c>
      <c r="J186" s="42">
        <v>4646</v>
      </c>
      <c r="K186" s="42">
        <v>3938</v>
      </c>
      <c r="L186" s="42">
        <v>4099</v>
      </c>
      <c r="M186" s="42">
        <v>3842</v>
      </c>
      <c r="N186" s="42">
        <v>4127</v>
      </c>
      <c r="O186" s="42">
        <v>3779</v>
      </c>
    </row>
    <row r="187" spans="2:37">
      <c r="B187" s="39" t="s">
        <v>512</v>
      </c>
      <c r="J187" s="40" t="s">
        <v>513</v>
      </c>
      <c r="K187" s="40" t="s">
        <v>513</v>
      </c>
      <c r="L187" s="40">
        <v>633</v>
      </c>
      <c r="M187" s="40" t="s">
        <v>513</v>
      </c>
      <c r="N187" s="40" t="s">
        <v>513</v>
      </c>
      <c r="O187" s="40">
        <v>656</v>
      </c>
    </row>
    <row r="188" spans="2:37">
      <c r="B188" s="39" t="s">
        <v>514</v>
      </c>
      <c r="J188" s="42">
        <v>46598</v>
      </c>
      <c r="K188" s="42">
        <v>45198</v>
      </c>
      <c r="L188" s="42">
        <v>39692</v>
      </c>
      <c r="M188" s="42">
        <v>38223</v>
      </c>
      <c r="N188" s="42">
        <v>37912</v>
      </c>
      <c r="O188" s="42">
        <v>36197</v>
      </c>
    </row>
    <row r="189" spans="2:37">
      <c r="B189" s="39" t="s">
        <v>515</v>
      </c>
      <c r="J189" s="40">
        <v>1770</v>
      </c>
      <c r="K189" s="40" t="s">
        <v>513</v>
      </c>
      <c r="L189" s="40">
        <v>1684</v>
      </c>
      <c r="M189" s="40" t="s">
        <v>513</v>
      </c>
      <c r="N189" s="40">
        <v>1671</v>
      </c>
      <c r="O189" s="40">
        <v>1777</v>
      </c>
    </row>
    <row r="190" spans="2:37">
      <c r="B190" s="39" t="s">
        <v>516</v>
      </c>
      <c r="J190" s="42">
        <v>2561</v>
      </c>
      <c r="K190" s="42">
        <v>2457</v>
      </c>
      <c r="L190" s="42">
        <v>2424</v>
      </c>
      <c r="M190" s="42">
        <v>2738</v>
      </c>
      <c r="N190" s="42">
        <v>2828</v>
      </c>
      <c r="O190" s="42">
        <v>2988</v>
      </c>
    </row>
    <row r="191" spans="2:37">
      <c r="B191" s="39" t="s">
        <v>517</v>
      </c>
      <c r="J191" s="40">
        <v>35902</v>
      </c>
      <c r="K191" s="40">
        <v>31410</v>
      </c>
      <c r="L191" s="40">
        <v>21328</v>
      </c>
      <c r="M191" s="40">
        <v>19235</v>
      </c>
      <c r="N191" s="40">
        <v>17214</v>
      </c>
      <c r="O191" s="40">
        <v>17671</v>
      </c>
    </row>
    <row r="192" spans="2:37">
      <c r="B192" s="39" t="s">
        <v>518</v>
      </c>
      <c r="J192" s="42">
        <v>103411</v>
      </c>
      <c r="K192" s="42">
        <v>98533</v>
      </c>
      <c r="L192" s="42">
        <v>94890</v>
      </c>
      <c r="M192" s="42">
        <v>92890</v>
      </c>
      <c r="N192" s="42">
        <v>91345</v>
      </c>
      <c r="O192" s="42">
        <v>89650</v>
      </c>
    </row>
    <row r="193" spans="2:15">
      <c r="B193" s="39" t="s">
        <v>519</v>
      </c>
      <c r="J193" s="40">
        <v>12286</v>
      </c>
      <c r="K193" s="40">
        <v>12414</v>
      </c>
      <c r="L193" s="40">
        <v>11780</v>
      </c>
      <c r="M193" s="40">
        <v>12103</v>
      </c>
      <c r="N193" s="40">
        <v>11846</v>
      </c>
      <c r="O193" s="40">
        <v>13621</v>
      </c>
    </row>
    <row r="194" spans="2:15">
      <c r="B194" s="39" t="s">
        <v>520</v>
      </c>
      <c r="J194" s="42">
        <v>14458</v>
      </c>
      <c r="K194" s="42">
        <v>14971</v>
      </c>
      <c r="L194" s="42">
        <v>14478</v>
      </c>
      <c r="M194" s="42">
        <v>14582</v>
      </c>
      <c r="N194" s="42">
        <v>14914</v>
      </c>
      <c r="O194" s="42">
        <v>14947</v>
      </c>
    </row>
    <row r="195" spans="2:15">
      <c r="B195" s="39" t="s">
        <v>521</v>
      </c>
      <c r="J195" s="40">
        <v>3333</v>
      </c>
      <c r="K195" s="40">
        <v>3363</v>
      </c>
      <c r="L195" s="40">
        <v>3522</v>
      </c>
      <c r="M195" s="40">
        <v>3514</v>
      </c>
      <c r="N195" s="40">
        <v>3564</v>
      </c>
      <c r="O195" s="40">
        <v>4274</v>
      </c>
    </row>
    <row r="196" spans="2:15">
      <c r="B196" s="39" t="s">
        <v>522</v>
      </c>
      <c r="J196" s="42">
        <v>4066</v>
      </c>
      <c r="K196" s="42">
        <v>4004</v>
      </c>
      <c r="L196" s="42">
        <v>3375</v>
      </c>
      <c r="M196" s="42">
        <v>3509</v>
      </c>
      <c r="N196" s="42">
        <v>3820</v>
      </c>
      <c r="O196" s="42">
        <v>4003</v>
      </c>
    </row>
    <row r="197" spans="2:15">
      <c r="B197" s="39" t="s">
        <v>523</v>
      </c>
      <c r="J197" s="40" t="s">
        <v>513</v>
      </c>
      <c r="K197" s="40">
        <v>1994</v>
      </c>
      <c r="L197" s="40">
        <v>1965</v>
      </c>
      <c r="M197" s="40">
        <v>1924</v>
      </c>
      <c r="N197" s="40" t="s">
        <v>513</v>
      </c>
      <c r="O197" s="40">
        <v>2162</v>
      </c>
    </row>
    <row r="198" spans="2:15">
      <c r="B198" s="39" t="s">
        <v>524</v>
      </c>
      <c r="J198" s="42">
        <v>6359</v>
      </c>
      <c r="K198" s="42">
        <v>7137</v>
      </c>
      <c r="L198" s="42">
        <v>7293</v>
      </c>
      <c r="M198" s="42">
        <v>7040</v>
      </c>
      <c r="N198" s="42">
        <v>7683</v>
      </c>
      <c r="O198" s="42">
        <v>8309</v>
      </c>
    </row>
    <row r="199" spans="2:15">
      <c r="B199" s="39" t="s">
        <v>525</v>
      </c>
      <c r="J199" s="40">
        <v>31994</v>
      </c>
      <c r="K199" s="40">
        <v>31855</v>
      </c>
      <c r="L199" s="40">
        <v>31872</v>
      </c>
      <c r="M199" s="40">
        <v>31705</v>
      </c>
      <c r="N199" s="40">
        <v>33400</v>
      </c>
      <c r="O199" s="40">
        <v>33013</v>
      </c>
    </row>
    <row r="200" spans="2:15">
      <c r="B200" s="39" t="s">
        <v>701</v>
      </c>
      <c r="J200" s="42">
        <v>110816</v>
      </c>
      <c r="K200" s="42">
        <v>111229</v>
      </c>
      <c r="L200" s="42">
        <v>101510</v>
      </c>
      <c r="M200" s="42">
        <v>96578</v>
      </c>
      <c r="N200" s="42">
        <v>95687</v>
      </c>
      <c r="O200" s="42">
        <v>95207</v>
      </c>
    </row>
    <row r="201" spans="2:15">
      <c r="B201" s="39" t="s">
        <v>526</v>
      </c>
      <c r="J201" s="40">
        <v>21201</v>
      </c>
      <c r="K201" s="40">
        <v>22557</v>
      </c>
      <c r="L201" s="40">
        <v>22438</v>
      </c>
      <c r="M201" s="40">
        <v>24216</v>
      </c>
      <c r="N201" s="40">
        <v>26490</v>
      </c>
      <c r="O201" s="40">
        <v>25025</v>
      </c>
    </row>
    <row r="202" spans="2:15">
      <c r="B202" s="39" t="s">
        <v>527</v>
      </c>
      <c r="J202" s="42">
        <v>24317</v>
      </c>
      <c r="K202" s="42">
        <v>24856</v>
      </c>
      <c r="L202" s="42">
        <v>25068</v>
      </c>
      <c r="M202" s="42">
        <v>41711</v>
      </c>
      <c r="N202" s="42">
        <v>42298</v>
      </c>
      <c r="O202" s="42">
        <v>42403</v>
      </c>
    </row>
    <row r="203" spans="2:15">
      <c r="B203" s="39" t="s">
        <v>528</v>
      </c>
      <c r="J203" s="40">
        <v>2077</v>
      </c>
      <c r="K203" s="40">
        <v>2304</v>
      </c>
      <c r="L203" s="40">
        <v>2485</v>
      </c>
      <c r="M203" s="40">
        <v>2378</v>
      </c>
      <c r="N203" s="40">
        <v>2336</v>
      </c>
      <c r="O203" s="40">
        <v>2335</v>
      </c>
    </row>
    <row r="204" spans="2:15">
      <c r="B204" s="39" t="s">
        <v>529</v>
      </c>
      <c r="J204" s="42">
        <v>8993</v>
      </c>
      <c r="K204" s="42">
        <v>8542</v>
      </c>
      <c r="L204" s="42">
        <v>7752</v>
      </c>
      <c r="M204" s="42">
        <v>6472</v>
      </c>
      <c r="N204" s="42">
        <v>6168</v>
      </c>
      <c r="O204" s="42">
        <v>6444</v>
      </c>
    </row>
    <row r="205" spans="2:15">
      <c r="B205" s="39" t="s">
        <v>530</v>
      </c>
      <c r="J205" s="40" t="s">
        <v>531</v>
      </c>
      <c r="K205" s="40" t="s">
        <v>531</v>
      </c>
      <c r="L205" s="40" t="s">
        <v>531</v>
      </c>
      <c r="M205" s="40" t="s">
        <v>531</v>
      </c>
      <c r="N205" s="40" t="s">
        <v>531</v>
      </c>
      <c r="O205" s="40" t="s">
        <v>531</v>
      </c>
    </row>
    <row r="206" spans="2:15">
      <c r="B206" s="39" t="s">
        <v>532</v>
      </c>
      <c r="J206" s="42" t="s">
        <v>531</v>
      </c>
      <c r="K206" s="42" t="s">
        <v>531</v>
      </c>
      <c r="L206" s="42" t="s">
        <v>531</v>
      </c>
      <c r="M206" s="42" t="s">
        <v>531</v>
      </c>
      <c r="N206" s="42" t="s">
        <v>531</v>
      </c>
      <c r="O206" s="42" t="s">
        <v>531</v>
      </c>
    </row>
    <row r="208" spans="2:15">
      <c r="J208" s="290" t="s">
        <v>554</v>
      </c>
      <c r="K208" s="291"/>
      <c r="L208" s="291"/>
      <c r="M208" s="291"/>
      <c r="N208" s="291"/>
      <c r="O208" s="292"/>
    </row>
    <row r="209" spans="2:37">
      <c r="B209" s="39" t="s">
        <v>504</v>
      </c>
      <c r="J209" s="39" t="s">
        <v>505</v>
      </c>
      <c r="K209" s="39" t="s">
        <v>506</v>
      </c>
      <c r="L209" s="39" t="s">
        <v>507</v>
      </c>
      <c r="M209" s="39" t="s">
        <v>508</v>
      </c>
      <c r="N209" s="39" t="s">
        <v>509</v>
      </c>
      <c r="O209" s="39" t="s">
        <v>510</v>
      </c>
      <c r="P209" s="101"/>
      <c r="W209" s="101"/>
      <c r="AD209" s="101"/>
      <c r="AK209" s="101"/>
    </row>
    <row r="210" spans="2:37">
      <c r="B210" s="39" t="s">
        <v>493</v>
      </c>
      <c r="J210" s="40">
        <v>2385110</v>
      </c>
      <c r="K210" s="40">
        <v>2346902</v>
      </c>
      <c r="L210" s="40">
        <v>2193936</v>
      </c>
      <c r="M210" s="40">
        <v>2266117</v>
      </c>
      <c r="N210" s="40">
        <v>2306338</v>
      </c>
      <c r="O210" s="40">
        <v>2298389</v>
      </c>
    </row>
    <row r="211" spans="2:37">
      <c r="B211" s="39" t="s">
        <v>511</v>
      </c>
      <c r="J211" s="42">
        <v>30905</v>
      </c>
      <c r="K211" s="42">
        <v>30673</v>
      </c>
      <c r="L211" s="42">
        <v>31406</v>
      </c>
      <c r="M211" s="42">
        <v>30981</v>
      </c>
      <c r="N211" s="42">
        <v>31316</v>
      </c>
      <c r="O211" s="42">
        <v>31027</v>
      </c>
    </row>
    <row r="212" spans="2:37">
      <c r="B212" s="39" t="s">
        <v>512</v>
      </c>
      <c r="J212" s="40">
        <v>10272</v>
      </c>
      <c r="K212" s="40">
        <v>9847</v>
      </c>
      <c r="L212" s="40">
        <v>10160</v>
      </c>
      <c r="M212" s="40">
        <v>10584</v>
      </c>
      <c r="N212" s="40">
        <v>11215</v>
      </c>
      <c r="O212" s="40">
        <v>11595</v>
      </c>
    </row>
    <row r="213" spans="2:37">
      <c r="B213" s="39" t="s">
        <v>514</v>
      </c>
      <c r="J213" s="42">
        <v>219035</v>
      </c>
      <c r="K213" s="42">
        <v>213100</v>
      </c>
      <c r="L213" s="42">
        <v>193971</v>
      </c>
      <c r="M213" s="42">
        <v>195392</v>
      </c>
      <c r="N213" s="42">
        <v>201912</v>
      </c>
      <c r="O213" s="42">
        <v>205555</v>
      </c>
    </row>
    <row r="214" spans="2:37">
      <c r="B214" s="39" t="s">
        <v>515</v>
      </c>
      <c r="J214" s="40" t="s">
        <v>513</v>
      </c>
      <c r="K214" s="40" t="s">
        <v>513</v>
      </c>
      <c r="L214" s="40" t="s">
        <v>513</v>
      </c>
      <c r="M214" s="40" t="s">
        <v>513</v>
      </c>
      <c r="N214" s="40">
        <v>4586</v>
      </c>
      <c r="O214" s="40">
        <v>5423</v>
      </c>
    </row>
    <row r="215" spans="2:37">
      <c r="B215" s="39" t="s">
        <v>516</v>
      </c>
      <c r="J215" s="42">
        <v>18986</v>
      </c>
      <c r="K215" s="42">
        <v>18514</v>
      </c>
      <c r="L215" s="42">
        <v>15394</v>
      </c>
      <c r="M215" s="42">
        <v>20098</v>
      </c>
      <c r="N215" s="42">
        <v>28622</v>
      </c>
      <c r="O215" s="42">
        <v>28084</v>
      </c>
    </row>
    <row r="216" spans="2:37">
      <c r="B216" s="39" t="s">
        <v>517</v>
      </c>
      <c r="J216" s="40">
        <v>178279</v>
      </c>
      <c r="K216" s="40">
        <v>140894</v>
      </c>
      <c r="L216" s="40">
        <v>117582</v>
      </c>
      <c r="M216" s="40">
        <v>107519</v>
      </c>
      <c r="N216" s="40">
        <v>107090</v>
      </c>
      <c r="O216" s="40">
        <v>111471</v>
      </c>
    </row>
    <row r="217" spans="2:37">
      <c r="B217" s="39" t="s">
        <v>518</v>
      </c>
      <c r="J217" s="42">
        <v>554379</v>
      </c>
      <c r="K217" s="42">
        <v>541216</v>
      </c>
      <c r="L217" s="42">
        <v>513378</v>
      </c>
      <c r="M217" s="42">
        <v>505804</v>
      </c>
      <c r="N217" s="42">
        <v>494035</v>
      </c>
      <c r="O217" s="42">
        <v>488389</v>
      </c>
    </row>
    <row r="218" spans="2:37">
      <c r="B218" s="39" t="s">
        <v>519</v>
      </c>
      <c r="J218" s="40">
        <v>95154</v>
      </c>
      <c r="K218" s="40">
        <v>97081</v>
      </c>
      <c r="L218" s="40">
        <v>93109</v>
      </c>
      <c r="M218" s="40">
        <v>92657</v>
      </c>
      <c r="N218" s="40">
        <v>90162</v>
      </c>
      <c r="O218" s="40">
        <v>90502</v>
      </c>
    </row>
    <row r="219" spans="2:37">
      <c r="B219" s="39" t="s">
        <v>520</v>
      </c>
      <c r="J219" s="42">
        <v>106998</v>
      </c>
      <c r="K219" s="42">
        <v>106060</v>
      </c>
      <c r="L219" s="42">
        <v>104263</v>
      </c>
      <c r="M219" s="42">
        <v>102259</v>
      </c>
      <c r="N219" s="42">
        <v>102723</v>
      </c>
      <c r="O219" s="42">
        <v>102948</v>
      </c>
    </row>
    <row r="220" spans="2:37">
      <c r="B220" s="39" t="s">
        <v>521</v>
      </c>
      <c r="J220" s="40">
        <v>22135</v>
      </c>
      <c r="K220" s="40">
        <v>20037</v>
      </c>
      <c r="L220" s="40">
        <v>20071</v>
      </c>
      <c r="M220" s="40">
        <v>21000</v>
      </c>
      <c r="N220" s="40">
        <v>21723</v>
      </c>
      <c r="O220" s="40">
        <v>24338</v>
      </c>
    </row>
    <row r="221" spans="2:37">
      <c r="B221" s="39" t="s">
        <v>522</v>
      </c>
      <c r="J221" s="42">
        <v>8964</v>
      </c>
      <c r="K221" s="42">
        <v>9781</v>
      </c>
      <c r="L221" s="42">
        <v>9612</v>
      </c>
      <c r="M221" s="42">
        <v>9552</v>
      </c>
      <c r="N221" s="42">
        <v>10606</v>
      </c>
      <c r="O221" s="42">
        <v>11468</v>
      </c>
    </row>
    <row r="222" spans="2:37">
      <c r="B222" s="39" t="s">
        <v>523</v>
      </c>
      <c r="J222" s="40">
        <v>9622</v>
      </c>
      <c r="K222" s="40">
        <v>9517</v>
      </c>
      <c r="L222" s="40">
        <v>9603</v>
      </c>
      <c r="M222" s="40">
        <v>10155</v>
      </c>
      <c r="N222" s="40">
        <v>10381</v>
      </c>
      <c r="O222" s="40">
        <v>12304</v>
      </c>
    </row>
    <row r="223" spans="2:37">
      <c r="B223" s="39" t="s">
        <v>524</v>
      </c>
      <c r="J223" s="42">
        <v>56408</v>
      </c>
      <c r="K223" s="42">
        <v>52070</v>
      </c>
      <c r="L223" s="42">
        <v>47628</v>
      </c>
      <c r="M223" s="42">
        <v>53728</v>
      </c>
      <c r="N223" s="42">
        <v>58176</v>
      </c>
      <c r="O223" s="42">
        <v>60749</v>
      </c>
    </row>
    <row r="224" spans="2:37">
      <c r="B224" s="39" t="s">
        <v>525</v>
      </c>
      <c r="J224" s="40">
        <v>211884</v>
      </c>
      <c r="K224" s="40">
        <v>217344</v>
      </c>
      <c r="L224" s="40">
        <v>193777</v>
      </c>
      <c r="M224" s="40">
        <v>183903</v>
      </c>
      <c r="N224" s="40">
        <v>200709</v>
      </c>
      <c r="O224" s="40">
        <v>191049</v>
      </c>
    </row>
    <row r="225" spans="2:15">
      <c r="B225" s="39" t="s">
        <v>701</v>
      </c>
      <c r="J225" s="42">
        <v>505704</v>
      </c>
      <c r="K225" s="42">
        <v>517446</v>
      </c>
      <c r="L225" s="42">
        <v>461985</v>
      </c>
      <c r="M225" s="42">
        <v>513829</v>
      </c>
      <c r="N225" s="42">
        <v>522253</v>
      </c>
      <c r="O225" s="42">
        <v>524188</v>
      </c>
    </row>
    <row r="226" spans="2:15">
      <c r="B226" s="39" t="s">
        <v>526</v>
      </c>
      <c r="J226" s="40">
        <v>147410</v>
      </c>
      <c r="K226" s="40">
        <v>148547</v>
      </c>
      <c r="L226" s="40">
        <v>152158</v>
      </c>
      <c r="M226" s="40">
        <v>171345</v>
      </c>
      <c r="N226" s="40">
        <v>173158</v>
      </c>
      <c r="O226" s="40">
        <v>150252</v>
      </c>
    </row>
    <row r="227" spans="2:15">
      <c r="B227" s="39" t="s">
        <v>527</v>
      </c>
      <c r="J227" s="42">
        <v>137693</v>
      </c>
      <c r="K227" s="42">
        <v>147335</v>
      </c>
      <c r="L227" s="42">
        <v>153835</v>
      </c>
      <c r="M227" s="42">
        <v>174301</v>
      </c>
      <c r="N227" s="42">
        <v>181157</v>
      </c>
      <c r="O227" s="42">
        <v>193954</v>
      </c>
    </row>
    <row r="228" spans="2:15">
      <c r="B228" s="39" t="s">
        <v>528</v>
      </c>
      <c r="J228" s="40">
        <v>11923</v>
      </c>
      <c r="K228" s="40">
        <v>12155</v>
      </c>
      <c r="L228" s="40">
        <v>12061</v>
      </c>
      <c r="M228" s="40">
        <v>12354</v>
      </c>
      <c r="N228" s="40">
        <v>12151</v>
      </c>
      <c r="O228" s="40">
        <v>12450</v>
      </c>
    </row>
    <row r="229" spans="2:15">
      <c r="B229" s="39" t="s">
        <v>529</v>
      </c>
      <c r="J229" s="42">
        <v>55929</v>
      </c>
      <c r="K229" s="42">
        <v>54698</v>
      </c>
      <c r="L229" s="42">
        <v>50499</v>
      </c>
      <c r="M229" s="42">
        <v>46957</v>
      </c>
      <c r="N229" s="42">
        <v>44347</v>
      </c>
      <c r="O229" s="42">
        <v>42625</v>
      </c>
    </row>
    <row r="230" spans="2:15">
      <c r="B230" s="39" t="s">
        <v>530</v>
      </c>
      <c r="J230" s="40" t="s">
        <v>531</v>
      </c>
      <c r="K230" s="40" t="s">
        <v>531</v>
      </c>
      <c r="L230" s="40" t="s">
        <v>531</v>
      </c>
      <c r="M230" s="40" t="s">
        <v>531</v>
      </c>
      <c r="N230" s="40" t="s">
        <v>531</v>
      </c>
      <c r="O230" s="40" t="s">
        <v>531</v>
      </c>
    </row>
    <row r="231" spans="2:15">
      <c r="B231" s="39" t="s">
        <v>532</v>
      </c>
      <c r="J231" s="42" t="s">
        <v>513</v>
      </c>
      <c r="K231" s="42" t="s">
        <v>513</v>
      </c>
      <c r="L231" s="42" t="s">
        <v>513</v>
      </c>
      <c r="M231" s="42" t="s">
        <v>513</v>
      </c>
      <c r="N231" s="42">
        <v>16</v>
      </c>
      <c r="O231" s="42">
        <v>18</v>
      </c>
    </row>
  </sheetData>
  <mergeCells count="32">
    <mergeCell ref="AE8:AJ8"/>
    <mergeCell ref="AE58:AJ58"/>
    <mergeCell ref="AE7:AJ7"/>
    <mergeCell ref="C83:H83"/>
    <mergeCell ref="C58:H58"/>
    <mergeCell ref="C33:H33"/>
    <mergeCell ref="C8:H8"/>
    <mergeCell ref="Q7:V7"/>
    <mergeCell ref="Q8:V8"/>
    <mergeCell ref="Q33:V33"/>
    <mergeCell ref="X7:AC7"/>
    <mergeCell ref="X8:AC8"/>
    <mergeCell ref="X33:AC33"/>
    <mergeCell ref="AE33:AJ33"/>
    <mergeCell ref="Q58:V58"/>
    <mergeCell ref="X58:AC58"/>
    <mergeCell ref="J7:O7"/>
    <mergeCell ref="J8:O8"/>
    <mergeCell ref="J33:O33"/>
    <mergeCell ref="B7:H7"/>
    <mergeCell ref="J58:O58"/>
    <mergeCell ref="C158:H158"/>
    <mergeCell ref="J183:O183"/>
    <mergeCell ref="J208:O208"/>
    <mergeCell ref="Q83:V83"/>
    <mergeCell ref="X83:AC83"/>
    <mergeCell ref="K83:O83"/>
    <mergeCell ref="J108:O108"/>
    <mergeCell ref="J158:O158"/>
    <mergeCell ref="C133:H133"/>
    <mergeCell ref="C108:H108"/>
    <mergeCell ref="J133:O133"/>
  </mergeCells>
  <hyperlinks>
    <hyperlink ref="B1" r:id="rId1" display="https://sidra.ibge.gov.br/pesquisa/cempre/quadros/brasil/2021" xr:uid="{8E87EA21-5068-414F-8813-89CFF1768A2E}"/>
  </hyperlinks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C442A-1424-4982-9A94-CEB54B535B9F}">
  <dimension ref="A1:G47"/>
  <sheetViews>
    <sheetView showGridLines="0" zoomScale="80" zoomScaleNormal="80" workbookViewId="0">
      <selection activeCell="A3" sqref="A3"/>
    </sheetView>
  </sheetViews>
  <sheetFormatPr defaultColWidth="10.54296875" defaultRowHeight="12.5"/>
  <cols>
    <col min="1" max="1" width="20.54296875" style="46" customWidth="1"/>
    <col min="2" max="2" width="10.54296875" style="46"/>
    <col min="3" max="3" width="8.54296875" style="46" customWidth="1"/>
    <col min="4" max="4" width="10.54296875" style="46"/>
    <col min="5" max="5" width="6.36328125" style="46" bestFit="1" customWidth="1"/>
    <col min="6" max="235" width="10.54296875" style="46"/>
    <col min="236" max="236" width="20.54296875" style="46" customWidth="1"/>
    <col min="237" max="237" width="10.54296875" style="46"/>
    <col min="238" max="238" width="8.54296875" style="46" customWidth="1"/>
    <col min="239" max="239" width="10.54296875" style="46"/>
    <col min="240" max="240" width="8.54296875" style="46" customWidth="1"/>
    <col min="241" max="241" width="10.54296875" style="46"/>
    <col min="242" max="242" width="8.54296875" style="46" customWidth="1"/>
    <col min="243" max="243" width="10.54296875" style="46"/>
    <col min="244" max="244" width="8.54296875" style="46" customWidth="1"/>
    <col min="245" max="245" width="10.54296875" style="46"/>
    <col min="246" max="246" width="8.54296875" style="46" customWidth="1"/>
    <col min="247" max="247" width="10.54296875" style="46"/>
    <col min="248" max="248" width="8.54296875" style="46" customWidth="1"/>
    <col min="249" max="249" width="10.54296875" style="46"/>
    <col min="250" max="250" width="8.54296875" style="46" customWidth="1"/>
    <col min="251" max="251" width="10.54296875" style="46"/>
    <col min="252" max="252" width="8.54296875" style="46" customWidth="1"/>
    <col min="253" max="253" width="10.54296875" style="46"/>
    <col min="254" max="254" width="8.54296875" style="46" customWidth="1"/>
    <col min="255" max="255" width="10.54296875" style="46"/>
    <col min="256" max="256" width="8.54296875" style="46" customWidth="1"/>
    <col min="257" max="257" width="10.54296875" style="46"/>
    <col min="258" max="258" width="8.54296875" style="46" customWidth="1"/>
    <col min="259" max="259" width="10.54296875" style="46"/>
    <col min="260" max="260" width="8.54296875" style="46" customWidth="1"/>
    <col min="261" max="491" width="10.54296875" style="46"/>
    <col min="492" max="492" width="20.54296875" style="46" customWidth="1"/>
    <col min="493" max="493" width="10.54296875" style="46"/>
    <col min="494" max="494" width="8.54296875" style="46" customWidth="1"/>
    <col min="495" max="495" width="10.54296875" style="46"/>
    <col min="496" max="496" width="8.54296875" style="46" customWidth="1"/>
    <col min="497" max="497" width="10.54296875" style="46"/>
    <col min="498" max="498" width="8.54296875" style="46" customWidth="1"/>
    <col min="499" max="499" width="10.54296875" style="46"/>
    <col min="500" max="500" width="8.54296875" style="46" customWidth="1"/>
    <col min="501" max="501" width="10.54296875" style="46"/>
    <col min="502" max="502" width="8.54296875" style="46" customWidth="1"/>
    <col min="503" max="503" width="10.54296875" style="46"/>
    <col min="504" max="504" width="8.54296875" style="46" customWidth="1"/>
    <col min="505" max="505" width="10.54296875" style="46"/>
    <col min="506" max="506" width="8.54296875" style="46" customWidth="1"/>
    <col min="507" max="507" width="10.54296875" style="46"/>
    <col min="508" max="508" width="8.54296875" style="46" customWidth="1"/>
    <col min="509" max="509" width="10.54296875" style="46"/>
    <col min="510" max="510" width="8.54296875" style="46" customWidth="1"/>
    <col min="511" max="511" width="10.54296875" style="46"/>
    <col min="512" max="512" width="8.54296875" style="46" customWidth="1"/>
    <col min="513" max="513" width="10.54296875" style="46"/>
    <col min="514" max="514" width="8.54296875" style="46" customWidth="1"/>
    <col min="515" max="515" width="10.54296875" style="46"/>
    <col min="516" max="516" width="8.54296875" style="46" customWidth="1"/>
    <col min="517" max="747" width="10.54296875" style="46"/>
    <col min="748" max="748" width="20.54296875" style="46" customWidth="1"/>
    <col min="749" max="749" width="10.54296875" style="46"/>
    <col min="750" max="750" width="8.54296875" style="46" customWidth="1"/>
    <col min="751" max="751" width="10.54296875" style="46"/>
    <col min="752" max="752" width="8.54296875" style="46" customWidth="1"/>
    <col min="753" max="753" width="10.54296875" style="46"/>
    <col min="754" max="754" width="8.54296875" style="46" customWidth="1"/>
    <col min="755" max="755" width="10.54296875" style="46"/>
    <col min="756" max="756" width="8.54296875" style="46" customWidth="1"/>
    <col min="757" max="757" width="10.54296875" style="46"/>
    <col min="758" max="758" width="8.54296875" style="46" customWidth="1"/>
    <col min="759" max="759" width="10.54296875" style="46"/>
    <col min="760" max="760" width="8.54296875" style="46" customWidth="1"/>
    <col min="761" max="761" width="10.54296875" style="46"/>
    <col min="762" max="762" width="8.54296875" style="46" customWidth="1"/>
    <col min="763" max="763" width="10.54296875" style="46"/>
    <col min="764" max="764" width="8.54296875" style="46" customWidth="1"/>
    <col min="765" max="765" width="10.54296875" style="46"/>
    <col min="766" max="766" width="8.54296875" style="46" customWidth="1"/>
    <col min="767" max="767" width="10.54296875" style="46"/>
    <col min="768" max="768" width="8.54296875" style="46" customWidth="1"/>
    <col min="769" max="769" width="10.54296875" style="46"/>
    <col min="770" max="770" width="8.54296875" style="46" customWidth="1"/>
    <col min="771" max="771" width="10.54296875" style="46"/>
    <col min="772" max="772" width="8.54296875" style="46" customWidth="1"/>
    <col min="773" max="1003" width="10.54296875" style="46"/>
    <col min="1004" max="1004" width="20.54296875" style="46" customWidth="1"/>
    <col min="1005" max="1005" width="10.54296875" style="46"/>
    <col min="1006" max="1006" width="8.54296875" style="46" customWidth="1"/>
    <col min="1007" max="1007" width="10.54296875" style="46"/>
    <col min="1008" max="1008" width="8.54296875" style="46" customWidth="1"/>
    <col min="1009" max="1009" width="10.54296875" style="46"/>
    <col min="1010" max="1010" width="8.54296875" style="46" customWidth="1"/>
    <col min="1011" max="1011" width="10.54296875" style="46"/>
    <col min="1012" max="1012" width="8.54296875" style="46" customWidth="1"/>
    <col min="1013" max="1013" width="10.54296875" style="46"/>
    <col min="1014" max="1014" width="8.54296875" style="46" customWidth="1"/>
    <col min="1015" max="1015" width="10.54296875" style="46"/>
    <col min="1016" max="1016" width="8.54296875" style="46" customWidth="1"/>
    <col min="1017" max="1017" width="10.54296875" style="46"/>
    <col min="1018" max="1018" width="8.54296875" style="46" customWidth="1"/>
    <col min="1019" max="1019" width="10.54296875" style="46"/>
    <col min="1020" max="1020" width="8.54296875" style="46" customWidth="1"/>
    <col min="1021" max="1021" width="10.54296875" style="46"/>
    <col min="1022" max="1022" width="8.54296875" style="46" customWidth="1"/>
    <col min="1023" max="1023" width="10.54296875" style="46"/>
    <col min="1024" max="1024" width="8.54296875" style="46" customWidth="1"/>
    <col min="1025" max="1025" width="10.54296875" style="46"/>
    <col min="1026" max="1026" width="8.54296875" style="46" customWidth="1"/>
    <col min="1027" max="1027" width="10.54296875" style="46"/>
    <col min="1028" max="1028" width="8.54296875" style="46" customWidth="1"/>
    <col min="1029" max="1259" width="10.54296875" style="46"/>
    <col min="1260" max="1260" width="20.54296875" style="46" customWidth="1"/>
    <col min="1261" max="1261" width="10.54296875" style="46"/>
    <col min="1262" max="1262" width="8.54296875" style="46" customWidth="1"/>
    <col min="1263" max="1263" width="10.54296875" style="46"/>
    <col min="1264" max="1264" width="8.54296875" style="46" customWidth="1"/>
    <col min="1265" max="1265" width="10.54296875" style="46"/>
    <col min="1266" max="1266" width="8.54296875" style="46" customWidth="1"/>
    <col min="1267" max="1267" width="10.54296875" style="46"/>
    <col min="1268" max="1268" width="8.54296875" style="46" customWidth="1"/>
    <col min="1269" max="1269" width="10.54296875" style="46"/>
    <col min="1270" max="1270" width="8.54296875" style="46" customWidth="1"/>
    <col min="1271" max="1271" width="10.54296875" style="46"/>
    <col min="1272" max="1272" width="8.54296875" style="46" customWidth="1"/>
    <col min="1273" max="1273" width="10.54296875" style="46"/>
    <col min="1274" max="1274" width="8.54296875" style="46" customWidth="1"/>
    <col min="1275" max="1275" width="10.54296875" style="46"/>
    <col min="1276" max="1276" width="8.54296875" style="46" customWidth="1"/>
    <col min="1277" max="1277" width="10.54296875" style="46"/>
    <col min="1278" max="1278" width="8.54296875" style="46" customWidth="1"/>
    <col min="1279" max="1279" width="10.54296875" style="46"/>
    <col min="1280" max="1280" width="8.54296875" style="46" customWidth="1"/>
    <col min="1281" max="1281" width="10.54296875" style="46"/>
    <col min="1282" max="1282" width="8.54296875" style="46" customWidth="1"/>
    <col min="1283" max="1283" width="10.54296875" style="46"/>
    <col min="1284" max="1284" width="8.54296875" style="46" customWidth="1"/>
    <col min="1285" max="1515" width="10.54296875" style="46"/>
    <col min="1516" max="1516" width="20.54296875" style="46" customWidth="1"/>
    <col min="1517" max="1517" width="10.54296875" style="46"/>
    <col min="1518" max="1518" width="8.54296875" style="46" customWidth="1"/>
    <col min="1519" max="1519" width="10.54296875" style="46"/>
    <col min="1520" max="1520" width="8.54296875" style="46" customWidth="1"/>
    <col min="1521" max="1521" width="10.54296875" style="46"/>
    <col min="1522" max="1522" width="8.54296875" style="46" customWidth="1"/>
    <col min="1523" max="1523" width="10.54296875" style="46"/>
    <col min="1524" max="1524" width="8.54296875" style="46" customWidth="1"/>
    <col min="1525" max="1525" width="10.54296875" style="46"/>
    <col min="1526" max="1526" width="8.54296875" style="46" customWidth="1"/>
    <col min="1527" max="1527" width="10.54296875" style="46"/>
    <col min="1528" max="1528" width="8.54296875" style="46" customWidth="1"/>
    <col min="1529" max="1529" width="10.54296875" style="46"/>
    <col min="1530" max="1530" width="8.54296875" style="46" customWidth="1"/>
    <col min="1531" max="1531" width="10.54296875" style="46"/>
    <col min="1532" max="1532" width="8.54296875" style="46" customWidth="1"/>
    <col min="1533" max="1533" width="10.54296875" style="46"/>
    <col min="1534" max="1534" width="8.54296875" style="46" customWidth="1"/>
    <col min="1535" max="1535" width="10.54296875" style="46"/>
    <col min="1536" max="1536" width="8.54296875" style="46" customWidth="1"/>
    <col min="1537" max="1537" width="10.54296875" style="46"/>
    <col min="1538" max="1538" width="8.54296875" style="46" customWidth="1"/>
    <col min="1539" max="1539" width="10.54296875" style="46"/>
    <col min="1540" max="1540" width="8.54296875" style="46" customWidth="1"/>
    <col min="1541" max="1771" width="10.54296875" style="46"/>
    <col min="1772" max="1772" width="20.54296875" style="46" customWidth="1"/>
    <col min="1773" max="1773" width="10.54296875" style="46"/>
    <col min="1774" max="1774" width="8.54296875" style="46" customWidth="1"/>
    <col min="1775" max="1775" width="10.54296875" style="46"/>
    <col min="1776" max="1776" width="8.54296875" style="46" customWidth="1"/>
    <col min="1777" max="1777" width="10.54296875" style="46"/>
    <col min="1778" max="1778" width="8.54296875" style="46" customWidth="1"/>
    <col min="1779" max="1779" width="10.54296875" style="46"/>
    <col min="1780" max="1780" width="8.54296875" style="46" customWidth="1"/>
    <col min="1781" max="1781" width="10.54296875" style="46"/>
    <col min="1782" max="1782" width="8.54296875" style="46" customWidth="1"/>
    <col min="1783" max="1783" width="10.54296875" style="46"/>
    <col min="1784" max="1784" width="8.54296875" style="46" customWidth="1"/>
    <col min="1785" max="1785" width="10.54296875" style="46"/>
    <col min="1786" max="1786" width="8.54296875" style="46" customWidth="1"/>
    <col min="1787" max="1787" width="10.54296875" style="46"/>
    <col min="1788" max="1788" width="8.54296875" style="46" customWidth="1"/>
    <col min="1789" max="1789" width="10.54296875" style="46"/>
    <col min="1790" max="1790" width="8.54296875" style="46" customWidth="1"/>
    <col min="1791" max="1791" width="10.54296875" style="46"/>
    <col min="1792" max="1792" width="8.54296875" style="46" customWidth="1"/>
    <col min="1793" max="1793" width="10.54296875" style="46"/>
    <col min="1794" max="1794" width="8.54296875" style="46" customWidth="1"/>
    <col min="1795" max="1795" width="10.54296875" style="46"/>
    <col min="1796" max="1796" width="8.54296875" style="46" customWidth="1"/>
    <col min="1797" max="2027" width="10.54296875" style="46"/>
    <col min="2028" max="2028" width="20.54296875" style="46" customWidth="1"/>
    <col min="2029" max="2029" width="10.54296875" style="46"/>
    <col min="2030" max="2030" width="8.54296875" style="46" customWidth="1"/>
    <col min="2031" max="2031" width="10.54296875" style="46"/>
    <col min="2032" max="2032" width="8.54296875" style="46" customWidth="1"/>
    <col min="2033" max="2033" width="10.54296875" style="46"/>
    <col min="2034" max="2034" width="8.54296875" style="46" customWidth="1"/>
    <col min="2035" max="2035" width="10.54296875" style="46"/>
    <col min="2036" max="2036" width="8.54296875" style="46" customWidth="1"/>
    <col min="2037" max="2037" width="10.54296875" style="46"/>
    <col min="2038" max="2038" width="8.54296875" style="46" customWidth="1"/>
    <col min="2039" max="2039" width="10.54296875" style="46"/>
    <col min="2040" max="2040" width="8.54296875" style="46" customWidth="1"/>
    <col min="2041" max="2041" width="10.54296875" style="46"/>
    <col min="2042" max="2042" width="8.54296875" style="46" customWidth="1"/>
    <col min="2043" max="2043" width="10.54296875" style="46"/>
    <col min="2044" max="2044" width="8.54296875" style="46" customWidth="1"/>
    <col min="2045" max="2045" width="10.54296875" style="46"/>
    <col min="2046" max="2046" width="8.54296875" style="46" customWidth="1"/>
    <col min="2047" max="2047" width="10.54296875" style="46"/>
    <col min="2048" max="2048" width="8.54296875" style="46" customWidth="1"/>
    <col min="2049" max="2049" width="10.54296875" style="46"/>
    <col min="2050" max="2050" width="8.54296875" style="46" customWidth="1"/>
    <col min="2051" max="2051" width="10.54296875" style="46"/>
    <col min="2052" max="2052" width="8.54296875" style="46" customWidth="1"/>
    <col min="2053" max="2283" width="10.54296875" style="46"/>
    <col min="2284" max="2284" width="20.54296875" style="46" customWidth="1"/>
    <col min="2285" max="2285" width="10.54296875" style="46"/>
    <col min="2286" max="2286" width="8.54296875" style="46" customWidth="1"/>
    <col min="2287" max="2287" width="10.54296875" style="46"/>
    <col min="2288" max="2288" width="8.54296875" style="46" customWidth="1"/>
    <col min="2289" max="2289" width="10.54296875" style="46"/>
    <col min="2290" max="2290" width="8.54296875" style="46" customWidth="1"/>
    <col min="2291" max="2291" width="10.54296875" style="46"/>
    <col min="2292" max="2292" width="8.54296875" style="46" customWidth="1"/>
    <col min="2293" max="2293" width="10.54296875" style="46"/>
    <col min="2294" max="2294" width="8.54296875" style="46" customWidth="1"/>
    <col min="2295" max="2295" width="10.54296875" style="46"/>
    <col min="2296" max="2296" width="8.54296875" style="46" customWidth="1"/>
    <col min="2297" max="2297" width="10.54296875" style="46"/>
    <col min="2298" max="2298" width="8.54296875" style="46" customWidth="1"/>
    <col min="2299" max="2299" width="10.54296875" style="46"/>
    <col min="2300" max="2300" width="8.54296875" style="46" customWidth="1"/>
    <col min="2301" max="2301" width="10.54296875" style="46"/>
    <col min="2302" max="2302" width="8.54296875" style="46" customWidth="1"/>
    <col min="2303" max="2303" width="10.54296875" style="46"/>
    <col min="2304" max="2304" width="8.54296875" style="46" customWidth="1"/>
    <col min="2305" max="2305" width="10.54296875" style="46"/>
    <col min="2306" max="2306" width="8.54296875" style="46" customWidth="1"/>
    <col min="2307" max="2307" width="10.54296875" style="46"/>
    <col min="2308" max="2308" width="8.54296875" style="46" customWidth="1"/>
    <col min="2309" max="2539" width="10.54296875" style="46"/>
    <col min="2540" max="2540" width="20.54296875" style="46" customWidth="1"/>
    <col min="2541" max="2541" width="10.54296875" style="46"/>
    <col min="2542" max="2542" width="8.54296875" style="46" customWidth="1"/>
    <col min="2543" max="2543" width="10.54296875" style="46"/>
    <col min="2544" max="2544" width="8.54296875" style="46" customWidth="1"/>
    <col min="2545" max="2545" width="10.54296875" style="46"/>
    <col min="2546" max="2546" width="8.54296875" style="46" customWidth="1"/>
    <col min="2547" max="2547" width="10.54296875" style="46"/>
    <col min="2548" max="2548" width="8.54296875" style="46" customWidth="1"/>
    <col min="2549" max="2549" width="10.54296875" style="46"/>
    <col min="2550" max="2550" width="8.54296875" style="46" customWidth="1"/>
    <col min="2551" max="2551" width="10.54296875" style="46"/>
    <col min="2552" max="2552" width="8.54296875" style="46" customWidth="1"/>
    <col min="2553" max="2553" width="10.54296875" style="46"/>
    <col min="2554" max="2554" width="8.54296875" style="46" customWidth="1"/>
    <col min="2555" max="2555" width="10.54296875" style="46"/>
    <col min="2556" max="2556" width="8.54296875" style="46" customWidth="1"/>
    <col min="2557" max="2557" width="10.54296875" style="46"/>
    <col min="2558" max="2558" width="8.54296875" style="46" customWidth="1"/>
    <col min="2559" max="2559" width="10.54296875" style="46"/>
    <col min="2560" max="2560" width="8.54296875" style="46" customWidth="1"/>
    <col min="2561" max="2561" width="10.54296875" style="46"/>
    <col min="2562" max="2562" width="8.54296875" style="46" customWidth="1"/>
    <col min="2563" max="2563" width="10.54296875" style="46"/>
    <col min="2564" max="2564" width="8.54296875" style="46" customWidth="1"/>
    <col min="2565" max="2795" width="10.54296875" style="46"/>
    <col min="2796" max="2796" width="20.54296875" style="46" customWidth="1"/>
    <col min="2797" max="2797" width="10.54296875" style="46"/>
    <col min="2798" max="2798" width="8.54296875" style="46" customWidth="1"/>
    <col min="2799" max="2799" width="10.54296875" style="46"/>
    <col min="2800" max="2800" width="8.54296875" style="46" customWidth="1"/>
    <col min="2801" max="2801" width="10.54296875" style="46"/>
    <col min="2802" max="2802" width="8.54296875" style="46" customWidth="1"/>
    <col min="2803" max="2803" width="10.54296875" style="46"/>
    <col min="2804" max="2804" width="8.54296875" style="46" customWidth="1"/>
    <col min="2805" max="2805" width="10.54296875" style="46"/>
    <col min="2806" max="2806" width="8.54296875" style="46" customWidth="1"/>
    <col min="2807" max="2807" width="10.54296875" style="46"/>
    <col min="2808" max="2808" width="8.54296875" style="46" customWidth="1"/>
    <col min="2809" max="2809" width="10.54296875" style="46"/>
    <col min="2810" max="2810" width="8.54296875" style="46" customWidth="1"/>
    <col min="2811" max="2811" width="10.54296875" style="46"/>
    <col min="2812" max="2812" width="8.54296875" style="46" customWidth="1"/>
    <col min="2813" max="2813" width="10.54296875" style="46"/>
    <col min="2814" max="2814" width="8.54296875" style="46" customWidth="1"/>
    <col min="2815" max="2815" width="10.54296875" style="46"/>
    <col min="2816" max="2816" width="8.54296875" style="46" customWidth="1"/>
    <col min="2817" max="2817" width="10.54296875" style="46"/>
    <col min="2818" max="2818" width="8.54296875" style="46" customWidth="1"/>
    <col min="2819" max="2819" width="10.54296875" style="46"/>
    <col min="2820" max="2820" width="8.54296875" style="46" customWidth="1"/>
    <col min="2821" max="3051" width="10.54296875" style="46"/>
    <col min="3052" max="3052" width="20.54296875" style="46" customWidth="1"/>
    <col min="3053" max="3053" width="10.54296875" style="46"/>
    <col min="3054" max="3054" width="8.54296875" style="46" customWidth="1"/>
    <col min="3055" max="3055" width="10.54296875" style="46"/>
    <col min="3056" max="3056" width="8.54296875" style="46" customWidth="1"/>
    <col min="3057" max="3057" width="10.54296875" style="46"/>
    <col min="3058" max="3058" width="8.54296875" style="46" customWidth="1"/>
    <col min="3059" max="3059" width="10.54296875" style="46"/>
    <col min="3060" max="3060" width="8.54296875" style="46" customWidth="1"/>
    <col min="3061" max="3061" width="10.54296875" style="46"/>
    <col min="3062" max="3062" width="8.54296875" style="46" customWidth="1"/>
    <col min="3063" max="3063" width="10.54296875" style="46"/>
    <col min="3064" max="3064" width="8.54296875" style="46" customWidth="1"/>
    <col min="3065" max="3065" width="10.54296875" style="46"/>
    <col min="3066" max="3066" width="8.54296875" style="46" customWidth="1"/>
    <col min="3067" max="3067" width="10.54296875" style="46"/>
    <col min="3068" max="3068" width="8.54296875" style="46" customWidth="1"/>
    <col min="3069" max="3069" width="10.54296875" style="46"/>
    <col min="3070" max="3070" width="8.54296875" style="46" customWidth="1"/>
    <col min="3071" max="3071" width="10.54296875" style="46"/>
    <col min="3072" max="3072" width="8.54296875" style="46" customWidth="1"/>
    <col min="3073" max="3073" width="10.54296875" style="46"/>
    <col min="3074" max="3074" width="8.54296875" style="46" customWidth="1"/>
    <col min="3075" max="3075" width="10.54296875" style="46"/>
    <col min="3076" max="3076" width="8.54296875" style="46" customWidth="1"/>
    <col min="3077" max="3307" width="10.54296875" style="46"/>
    <col min="3308" max="3308" width="20.54296875" style="46" customWidth="1"/>
    <col min="3309" max="3309" width="10.54296875" style="46"/>
    <col min="3310" max="3310" width="8.54296875" style="46" customWidth="1"/>
    <col min="3311" max="3311" width="10.54296875" style="46"/>
    <col min="3312" max="3312" width="8.54296875" style="46" customWidth="1"/>
    <col min="3313" max="3313" width="10.54296875" style="46"/>
    <col min="3314" max="3314" width="8.54296875" style="46" customWidth="1"/>
    <col min="3315" max="3315" width="10.54296875" style="46"/>
    <col min="3316" max="3316" width="8.54296875" style="46" customWidth="1"/>
    <col min="3317" max="3317" width="10.54296875" style="46"/>
    <col min="3318" max="3318" width="8.54296875" style="46" customWidth="1"/>
    <col min="3319" max="3319" width="10.54296875" style="46"/>
    <col min="3320" max="3320" width="8.54296875" style="46" customWidth="1"/>
    <col min="3321" max="3321" width="10.54296875" style="46"/>
    <col min="3322" max="3322" width="8.54296875" style="46" customWidth="1"/>
    <col min="3323" max="3323" width="10.54296875" style="46"/>
    <col min="3324" max="3324" width="8.54296875" style="46" customWidth="1"/>
    <col min="3325" max="3325" width="10.54296875" style="46"/>
    <col min="3326" max="3326" width="8.54296875" style="46" customWidth="1"/>
    <col min="3327" max="3327" width="10.54296875" style="46"/>
    <col min="3328" max="3328" width="8.54296875" style="46" customWidth="1"/>
    <col min="3329" max="3329" width="10.54296875" style="46"/>
    <col min="3330" max="3330" width="8.54296875" style="46" customWidth="1"/>
    <col min="3331" max="3331" width="10.54296875" style="46"/>
    <col min="3332" max="3332" width="8.54296875" style="46" customWidth="1"/>
    <col min="3333" max="3563" width="10.54296875" style="46"/>
    <col min="3564" max="3564" width="20.54296875" style="46" customWidth="1"/>
    <col min="3565" max="3565" width="10.54296875" style="46"/>
    <col min="3566" max="3566" width="8.54296875" style="46" customWidth="1"/>
    <col min="3567" max="3567" width="10.54296875" style="46"/>
    <col min="3568" max="3568" width="8.54296875" style="46" customWidth="1"/>
    <col min="3569" max="3569" width="10.54296875" style="46"/>
    <col min="3570" max="3570" width="8.54296875" style="46" customWidth="1"/>
    <col min="3571" max="3571" width="10.54296875" style="46"/>
    <col min="3572" max="3572" width="8.54296875" style="46" customWidth="1"/>
    <col min="3573" max="3573" width="10.54296875" style="46"/>
    <col min="3574" max="3574" width="8.54296875" style="46" customWidth="1"/>
    <col min="3575" max="3575" width="10.54296875" style="46"/>
    <col min="3576" max="3576" width="8.54296875" style="46" customWidth="1"/>
    <col min="3577" max="3577" width="10.54296875" style="46"/>
    <col min="3578" max="3578" width="8.54296875" style="46" customWidth="1"/>
    <col min="3579" max="3579" width="10.54296875" style="46"/>
    <col min="3580" max="3580" width="8.54296875" style="46" customWidth="1"/>
    <col min="3581" max="3581" width="10.54296875" style="46"/>
    <col min="3582" max="3582" width="8.54296875" style="46" customWidth="1"/>
    <col min="3583" max="3583" width="10.54296875" style="46"/>
    <col min="3584" max="3584" width="8.54296875" style="46" customWidth="1"/>
    <col min="3585" max="3585" width="10.54296875" style="46"/>
    <col min="3586" max="3586" width="8.54296875" style="46" customWidth="1"/>
    <col min="3587" max="3587" width="10.54296875" style="46"/>
    <col min="3588" max="3588" width="8.54296875" style="46" customWidth="1"/>
    <col min="3589" max="3819" width="10.54296875" style="46"/>
    <col min="3820" max="3820" width="20.54296875" style="46" customWidth="1"/>
    <col min="3821" max="3821" width="10.54296875" style="46"/>
    <col min="3822" max="3822" width="8.54296875" style="46" customWidth="1"/>
    <col min="3823" max="3823" width="10.54296875" style="46"/>
    <col min="3824" max="3824" width="8.54296875" style="46" customWidth="1"/>
    <col min="3825" max="3825" width="10.54296875" style="46"/>
    <col min="3826" max="3826" width="8.54296875" style="46" customWidth="1"/>
    <col min="3827" max="3827" width="10.54296875" style="46"/>
    <col min="3828" max="3828" width="8.54296875" style="46" customWidth="1"/>
    <col min="3829" max="3829" width="10.54296875" style="46"/>
    <col min="3830" max="3830" width="8.54296875" style="46" customWidth="1"/>
    <col min="3831" max="3831" width="10.54296875" style="46"/>
    <col min="3832" max="3832" width="8.54296875" style="46" customWidth="1"/>
    <col min="3833" max="3833" width="10.54296875" style="46"/>
    <col min="3834" max="3834" width="8.54296875" style="46" customWidth="1"/>
    <col min="3835" max="3835" width="10.54296875" style="46"/>
    <col min="3836" max="3836" width="8.54296875" style="46" customWidth="1"/>
    <col min="3837" max="3837" width="10.54296875" style="46"/>
    <col min="3838" max="3838" width="8.54296875" style="46" customWidth="1"/>
    <col min="3839" max="3839" width="10.54296875" style="46"/>
    <col min="3840" max="3840" width="8.54296875" style="46" customWidth="1"/>
    <col min="3841" max="3841" width="10.54296875" style="46"/>
    <col min="3842" max="3842" width="8.54296875" style="46" customWidth="1"/>
    <col min="3843" max="3843" width="10.54296875" style="46"/>
    <col min="3844" max="3844" width="8.54296875" style="46" customWidth="1"/>
    <col min="3845" max="4075" width="10.54296875" style="46"/>
    <col min="4076" max="4076" width="20.54296875" style="46" customWidth="1"/>
    <col min="4077" max="4077" width="10.54296875" style="46"/>
    <col min="4078" max="4078" width="8.54296875" style="46" customWidth="1"/>
    <col min="4079" max="4079" width="10.54296875" style="46"/>
    <col min="4080" max="4080" width="8.54296875" style="46" customWidth="1"/>
    <col min="4081" max="4081" width="10.54296875" style="46"/>
    <col min="4082" max="4082" width="8.54296875" style="46" customWidth="1"/>
    <col min="4083" max="4083" width="10.54296875" style="46"/>
    <col min="4084" max="4084" width="8.54296875" style="46" customWidth="1"/>
    <col min="4085" max="4085" width="10.54296875" style="46"/>
    <col min="4086" max="4086" width="8.54296875" style="46" customWidth="1"/>
    <col min="4087" max="4087" width="10.54296875" style="46"/>
    <col min="4088" max="4088" width="8.54296875" style="46" customWidth="1"/>
    <col min="4089" max="4089" width="10.54296875" style="46"/>
    <col min="4090" max="4090" width="8.54296875" style="46" customWidth="1"/>
    <col min="4091" max="4091" width="10.54296875" style="46"/>
    <col min="4092" max="4092" width="8.54296875" style="46" customWidth="1"/>
    <col min="4093" max="4093" width="10.54296875" style="46"/>
    <col min="4094" max="4094" width="8.54296875" style="46" customWidth="1"/>
    <col min="4095" max="4095" width="10.54296875" style="46"/>
    <col min="4096" max="4096" width="8.54296875" style="46" customWidth="1"/>
    <col min="4097" max="4097" width="10.54296875" style="46"/>
    <col min="4098" max="4098" width="8.54296875" style="46" customWidth="1"/>
    <col min="4099" max="4099" width="10.54296875" style="46"/>
    <col min="4100" max="4100" width="8.54296875" style="46" customWidth="1"/>
    <col min="4101" max="4331" width="10.54296875" style="46"/>
    <col min="4332" max="4332" width="20.54296875" style="46" customWidth="1"/>
    <col min="4333" max="4333" width="10.54296875" style="46"/>
    <col min="4334" max="4334" width="8.54296875" style="46" customWidth="1"/>
    <col min="4335" max="4335" width="10.54296875" style="46"/>
    <col min="4336" max="4336" width="8.54296875" style="46" customWidth="1"/>
    <col min="4337" max="4337" width="10.54296875" style="46"/>
    <col min="4338" max="4338" width="8.54296875" style="46" customWidth="1"/>
    <col min="4339" max="4339" width="10.54296875" style="46"/>
    <col min="4340" max="4340" width="8.54296875" style="46" customWidth="1"/>
    <col min="4341" max="4341" width="10.54296875" style="46"/>
    <col min="4342" max="4342" width="8.54296875" style="46" customWidth="1"/>
    <col min="4343" max="4343" width="10.54296875" style="46"/>
    <col min="4344" max="4344" width="8.54296875" style="46" customWidth="1"/>
    <col min="4345" max="4345" width="10.54296875" style="46"/>
    <col min="4346" max="4346" width="8.54296875" style="46" customWidth="1"/>
    <col min="4347" max="4347" width="10.54296875" style="46"/>
    <col min="4348" max="4348" width="8.54296875" style="46" customWidth="1"/>
    <col min="4349" max="4349" width="10.54296875" style="46"/>
    <col min="4350" max="4350" width="8.54296875" style="46" customWidth="1"/>
    <col min="4351" max="4351" width="10.54296875" style="46"/>
    <col min="4352" max="4352" width="8.54296875" style="46" customWidth="1"/>
    <col min="4353" max="4353" width="10.54296875" style="46"/>
    <col min="4354" max="4354" width="8.54296875" style="46" customWidth="1"/>
    <col min="4355" max="4355" width="10.54296875" style="46"/>
    <col min="4356" max="4356" width="8.54296875" style="46" customWidth="1"/>
    <col min="4357" max="4587" width="10.54296875" style="46"/>
    <col min="4588" max="4588" width="20.54296875" style="46" customWidth="1"/>
    <col min="4589" max="4589" width="10.54296875" style="46"/>
    <col min="4590" max="4590" width="8.54296875" style="46" customWidth="1"/>
    <col min="4591" max="4591" width="10.54296875" style="46"/>
    <col min="4592" max="4592" width="8.54296875" style="46" customWidth="1"/>
    <col min="4593" max="4593" width="10.54296875" style="46"/>
    <col min="4594" max="4594" width="8.54296875" style="46" customWidth="1"/>
    <col min="4595" max="4595" width="10.54296875" style="46"/>
    <col min="4596" max="4596" width="8.54296875" style="46" customWidth="1"/>
    <col min="4597" max="4597" width="10.54296875" style="46"/>
    <col min="4598" max="4598" width="8.54296875" style="46" customWidth="1"/>
    <col min="4599" max="4599" width="10.54296875" style="46"/>
    <col min="4600" max="4600" width="8.54296875" style="46" customWidth="1"/>
    <col min="4601" max="4601" width="10.54296875" style="46"/>
    <col min="4602" max="4602" width="8.54296875" style="46" customWidth="1"/>
    <col min="4603" max="4603" width="10.54296875" style="46"/>
    <col min="4604" max="4604" width="8.54296875" style="46" customWidth="1"/>
    <col min="4605" max="4605" width="10.54296875" style="46"/>
    <col min="4606" max="4606" width="8.54296875" style="46" customWidth="1"/>
    <col min="4607" max="4607" width="10.54296875" style="46"/>
    <col min="4608" max="4608" width="8.54296875" style="46" customWidth="1"/>
    <col min="4609" max="4609" width="10.54296875" style="46"/>
    <col min="4610" max="4610" width="8.54296875" style="46" customWidth="1"/>
    <col min="4611" max="4611" width="10.54296875" style="46"/>
    <col min="4612" max="4612" width="8.54296875" style="46" customWidth="1"/>
    <col min="4613" max="4843" width="10.54296875" style="46"/>
    <col min="4844" max="4844" width="20.54296875" style="46" customWidth="1"/>
    <col min="4845" max="4845" width="10.54296875" style="46"/>
    <col min="4846" max="4846" width="8.54296875" style="46" customWidth="1"/>
    <col min="4847" max="4847" width="10.54296875" style="46"/>
    <col min="4848" max="4848" width="8.54296875" style="46" customWidth="1"/>
    <col min="4849" max="4849" width="10.54296875" style="46"/>
    <col min="4850" max="4850" width="8.54296875" style="46" customWidth="1"/>
    <col min="4851" max="4851" width="10.54296875" style="46"/>
    <col min="4852" max="4852" width="8.54296875" style="46" customWidth="1"/>
    <col min="4853" max="4853" width="10.54296875" style="46"/>
    <col min="4854" max="4854" width="8.54296875" style="46" customWidth="1"/>
    <col min="4855" max="4855" width="10.54296875" style="46"/>
    <col min="4856" max="4856" width="8.54296875" style="46" customWidth="1"/>
    <col min="4857" max="4857" width="10.54296875" style="46"/>
    <col min="4858" max="4858" width="8.54296875" style="46" customWidth="1"/>
    <col min="4859" max="4859" width="10.54296875" style="46"/>
    <col min="4860" max="4860" width="8.54296875" style="46" customWidth="1"/>
    <col min="4861" max="4861" width="10.54296875" style="46"/>
    <col min="4862" max="4862" width="8.54296875" style="46" customWidth="1"/>
    <col min="4863" max="4863" width="10.54296875" style="46"/>
    <col min="4864" max="4864" width="8.54296875" style="46" customWidth="1"/>
    <col min="4865" max="4865" width="10.54296875" style="46"/>
    <col min="4866" max="4866" width="8.54296875" style="46" customWidth="1"/>
    <col min="4867" max="4867" width="10.54296875" style="46"/>
    <col min="4868" max="4868" width="8.54296875" style="46" customWidth="1"/>
    <col min="4869" max="5099" width="10.54296875" style="46"/>
    <col min="5100" max="5100" width="20.54296875" style="46" customWidth="1"/>
    <col min="5101" max="5101" width="10.54296875" style="46"/>
    <col min="5102" max="5102" width="8.54296875" style="46" customWidth="1"/>
    <col min="5103" max="5103" width="10.54296875" style="46"/>
    <col min="5104" max="5104" width="8.54296875" style="46" customWidth="1"/>
    <col min="5105" max="5105" width="10.54296875" style="46"/>
    <col min="5106" max="5106" width="8.54296875" style="46" customWidth="1"/>
    <col min="5107" max="5107" width="10.54296875" style="46"/>
    <col min="5108" max="5108" width="8.54296875" style="46" customWidth="1"/>
    <col min="5109" max="5109" width="10.54296875" style="46"/>
    <col min="5110" max="5110" width="8.54296875" style="46" customWidth="1"/>
    <col min="5111" max="5111" width="10.54296875" style="46"/>
    <col min="5112" max="5112" width="8.54296875" style="46" customWidth="1"/>
    <col min="5113" max="5113" width="10.54296875" style="46"/>
    <col min="5114" max="5114" width="8.54296875" style="46" customWidth="1"/>
    <col min="5115" max="5115" width="10.54296875" style="46"/>
    <col min="5116" max="5116" width="8.54296875" style="46" customWidth="1"/>
    <col min="5117" max="5117" width="10.54296875" style="46"/>
    <col min="5118" max="5118" width="8.54296875" style="46" customWidth="1"/>
    <col min="5119" max="5119" width="10.54296875" style="46"/>
    <col min="5120" max="5120" width="8.54296875" style="46" customWidth="1"/>
    <col min="5121" max="5121" width="10.54296875" style="46"/>
    <col min="5122" max="5122" width="8.54296875" style="46" customWidth="1"/>
    <col min="5123" max="5123" width="10.54296875" style="46"/>
    <col min="5124" max="5124" width="8.54296875" style="46" customWidth="1"/>
    <col min="5125" max="5355" width="10.54296875" style="46"/>
    <col min="5356" max="5356" width="20.54296875" style="46" customWidth="1"/>
    <col min="5357" max="5357" width="10.54296875" style="46"/>
    <col min="5358" max="5358" width="8.54296875" style="46" customWidth="1"/>
    <col min="5359" max="5359" width="10.54296875" style="46"/>
    <col min="5360" max="5360" width="8.54296875" style="46" customWidth="1"/>
    <col min="5361" max="5361" width="10.54296875" style="46"/>
    <col min="5362" max="5362" width="8.54296875" style="46" customWidth="1"/>
    <col min="5363" max="5363" width="10.54296875" style="46"/>
    <col min="5364" max="5364" width="8.54296875" style="46" customWidth="1"/>
    <col min="5365" max="5365" width="10.54296875" style="46"/>
    <col min="5366" max="5366" width="8.54296875" style="46" customWidth="1"/>
    <col min="5367" max="5367" width="10.54296875" style="46"/>
    <col min="5368" max="5368" width="8.54296875" style="46" customWidth="1"/>
    <col min="5369" max="5369" width="10.54296875" style="46"/>
    <col min="5370" max="5370" width="8.54296875" style="46" customWidth="1"/>
    <col min="5371" max="5371" width="10.54296875" style="46"/>
    <col min="5372" max="5372" width="8.54296875" style="46" customWidth="1"/>
    <col min="5373" max="5373" width="10.54296875" style="46"/>
    <col min="5374" max="5374" width="8.54296875" style="46" customWidth="1"/>
    <col min="5375" max="5375" width="10.54296875" style="46"/>
    <col min="5376" max="5376" width="8.54296875" style="46" customWidth="1"/>
    <col min="5377" max="5377" width="10.54296875" style="46"/>
    <col min="5378" max="5378" width="8.54296875" style="46" customWidth="1"/>
    <col min="5379" max="5379" width="10.54296875" style="46"/>
    <col min="5380" max="5380" width="8.54296875" style="46" customWidth="1"/>
    <col min="5381" max="5611" width="10.54296875" style="46"/>
    <col min="5612" max="5612" width="20.54296875" style="46" customWidth="1"/>
    <col min="5613" max="5613" width="10.54296875" style="46"/>
    <col min="5614" max="5614" width="8.54296875" style="46" customWidth="1"/>
    <col min="5615" max="5615" width="10.54296875" style="46"/>
    <col min="5616" max="5616" width="8.54296875" style="46" customWidth="1"/>
    <col min="5617" max="5617" width="10.54296875" style="46"/>
    <col min="5618" max="5618" width="8.54296875" style="46" customWidth="1"/>
    <col min="5619" max="5619" width="10.54296875" style="46"/>
    <col min="5620" max="5620" width="8.54296875" style="46" customWidth="1"/>
    <col min="5621" max="5621" width="10.54296875" style="46"/>
    <col min="5622" max="5622" width="8.54296875" style="46" customWidth="1"/>
    <col min="5623" max="5623" width="10.54296875" style="46"/>
    <col min="5624" max="5624" width="8.54296875" style="46" customWidth="1"/>
    <col min="5625" max="5625" width="10.54296875" style="46"/>
    <col min="5626" max="5626" width="8.54296875" style="46" customWidth="1"/>
    <col min="5627" max="5627" width="10.54296875" style="46"/>
    <col min="5628" max="5628" width="8.54296875" style="46" customWidth="1"/>
    <col min="5629" max="5629" width="10.54296875" style="46"/>
    <col min="5630" max="5630" width="8.54296875" style="46" customWidth="1"/>
    <col min="5631" max="5631" width="10.54296875" style="46"/>
    <col min="5632" max="5632" width="8.54296875" style="46" customWidth="1"/>
    <col min="5633" max="5633" width="10.54296875" style="46"/>
    <col min="5634" max="5634" width="8.54296875" style="46" customWidth="1"/>
    <col min="5635" max="5635" width="10.54296875" style="46"/>
    <col min="5636" max="5636" width="8.54296875" style="46" customWidth="1"/>
    <col min="5637" max="5867" width="10.54296875" style="46"/>
    <col min="5868" max="5868" width="20.54296875" style="46" customWidth="1"/>
    <col min="5869" max="5869" width="10.54296875" style="46"/>
    <col min="5870" max="5870" width="8.54296875" style="46" customWidth="1"/>
    <col min="5871" max="5871" width="10.54296875" style="46"/>
    <col min="5872" max="5872" width="8.54296875" style="46" customWidth="1"/>
    <col min="5873" max="5873" width="10.54296875" style="46"/>
    <col min="5874" max="5874" width="8.54296875" style="46" customWidth="1"/>
    <col min="5875" max="5875" width="10.54296875" style="46"/>
    <col min="5876" max="5876" width="8.54296875" style="46" customWidth="1"/>
    <col min="5877" max="5877" width="10.54296875" style="46"/>
    <col min="5878" max="5878" width="8.54296875" style="46" customWidth="1"/>
    <col min="5879" max="5879" width="10.54296875" style="46"/>
    <col min="5880" max="5880" width="8.54296875" style="46" customWidth="1"/>
    <col min="5881" max="5881" width="10.54296875" style="46"/>
    <col min="5882" max="5882" width="8.54296875" style="46" customWidth="1"/>
    <col min="5883" max="5883" width="10.54296875" style="46"/>
    <col min="5884" max="5884" width="8.54296875" style="46" customWidth="1"/>
    <col min="5885" max="5885" width="10.54296875" style="46"/>
    <col min="5886" max="5886" width="8.54296875" style="46" customWidth="1"/>
    <col min="5887" max="5887" width="10.54296875" style="46"/>
    <col min="5888" max="5888" width="8.54296875" style="46" customWidth="1"/>
    <col min="5889" max="5889" width="10.54296875" style="46"/>
    <col min="5890" max="5890" width="8.54296875" style="46" customWidth="1"/>
    <col min="5891" max="5891" width="10.54296875" style="46"/>
    <col min="5892" max="5892" width="8.54296875" style="46" customWidth="1"/>
    <col min="5893" max="6123" width="10.54296875" style="46"/>
    <col min="6124" max="6124" width="20.54296875" style="46" customWidth="1"/>
    <col min="6125" max="6125" width="10.54296875" style="46"/>
    <col min="6126" max="6126" width="8.54296875" style="46" customWidth="1"/>
    <col min="6127" max="6127" width="10.54296875" style="46"/>
    <col min="6128" max="6128" width="8.54296875" style="46" customWidth="1"/>
    <col min="6129" max="6129" width="10.54296875" style="46"/>
    <col min="6130" max="6130" width="8.54296875" style="46" customWidth="1"/>
    <col min="6131" max="6131" width="10.54296875" style="46"/>
    <col min="6132" max="6132" width="8.54296875" style="46" customWidth="1"/>
    <col min="6133" max="6133" width="10.54296875" style="46"/>
    <col min="6134" max="6134" width="8.54296875" style="46" customWidth="1"/>
    <col min="6135" max="6135" width="10.54296875" style="46"/>
    <col min="6136" max="6136" width="8.54296875" style="46" customWidth="1"/>
    <col min="6137" max="6137" width="10.54296875" style="46"/>
    <col min="6138" max="6138" width="8.54296875" style="46" customWidth="1"/>
    <col min="6139" max="6139" width="10.54296875" style="46"/>
    <col min="6140" max="6140" width="8.54296875" style="46" customWidth="1"/>
    <col min="6141" max="6141" width="10.54296875" style="46"/>
    <col min="6142" max="6142" width="8.54296875" style="46" customWidth="1"/>
    <col min="6143" max="6143" width="10.54296875" style="46"/>
    <col min="6144" max="6144" width="8.54296875" style="46" customWidth="1"/>
    <col min="6145" max="6145" width="10.54296875" style="46"/>
    <col min="6146" max="6146" width="8.54296875" style="46" customWidth="1"/>
    <col min="6147" max="6147" width="10.54296875" style="46"/>
    <col min="6148" max="6148" width="8.54296875" style="46" customWidth="1"/>
    <col min="6149" max="6379" width="10.54296875" style="46"/>
    <col min="6380" max="6380" width="20.54296875" style="46" customWidth="1"/>
    <col min="6381" max="6381" width="10.54296875" style="46"/>
    <col min="6382" max="6382" width="8.54296875" style="46" customWidth="1"/>
    <col min="6383" max="6383" width="10.54296875" style="46"/>
    <col min="6384" max="6384" width="8.54296875" style="46" customWidth="1"/>
    <col min="6385" max="6385" width="10.54296875" style="46"/>
    <col min="6386" max="6386" width="8.54296875" style="46" customWidth="1"/>
    <col min="6387" max="6387" width="10.54296875" style="46"/>
    <col min="6388" max="6388" width="8.54296875" style="46" customWidth="1"/>
    <col min="6389" max="6389" width="10.54296875" style="46"/>
    <col min="6390" max="6390" width="8.54296875" style="46" customWidth="1"/>
    <col min="6391" max="6391" width="10.54296875" style="46"/>
    <col min="6392" max="6392" width="8.54296875" style="46" customWidth="1"/>
    <col min="6393" max="6393" width="10.54296875" style="46"/>
    <col min="6394" max="6394" width="8.54296875" style="46" customWidth="1"/>
    <col min="6395" max="6395" width="10.54296875" style="46"/>
    <col min="6396" max="6396" width="8.54296875" style="46" customWidth="1"/>
    <col min="6397" max="6397" width="10.54296875" style="46"/>
    <col min="6398" max="6398" width="8.54296875" style="46" customWidth="1"/>
    <col min="6399" max="6399" width="10.54296875" style="46"/>
    <col min="6400" max="6400" width="8.54296875" style="46" customWidth="1"/>
    <col min="6401" max="6401" width="10.54296875" style="46"/>
    <col min="6402" max="6402" width="8.54296875" style="46" customWidth="1"/>
    <col min="6403" max="6403" width="10.54296875" style="46"/>
    <col min="6404" max="6404" width="8.54296875" style="46" customWidth="1"/>
    <col min="6405" max="6635" width="10.54296875" style="46"/>
    <col min="6636" max="6636" width="20.54296875" style="46" customWidth="1"/>
    <col min="6637" max="6637" width="10.54296875" style="46"/>
    <col min="6638" max="6638" width="8.54296875" style="46" customWidth="1"/>
    <col min="6639" max="6639" width="10.54296875" style="46"/>
    <col min="6640" max="6640" width="8.54296875" style="46" customWidth="1"/>
    <col min="6641" max="6641" width="10.54296875" style="46"/>
    <col min="6642" max="6642" width="8.54296875" style="46" customWidth="1"/>
    <col min="6643" max="6643" width="10.54296875" style="46"/>
    <col min="6644" max="6644" width="8.54296875" style="46" customWidth="1"/>
    <col min="6645" max="6645" width="10.54296875" style="46"/>
    <col min="6646" max="6646" width="8.54296875" style="46" customWidth="1"/>
    <col min="6647" max="6647" width="10.54296875" style="46"/>
    <col min="6648" max="6648" width="8.54296875" style="46" customWidth="1"/>
    <col min="6649" max="6649" width="10.54296875" style="46"/>
    <col min="6650" max="6650" width="8.54296875" style="46" customWidth="1"/>
    <col min="6651" max="6651" width="10.54296875" style="46"/>
    <col min="6652" max="6652" width="8.54296875" style="46" customWidth="1"/>
    <col min="6653" max="6653" width="10.54296875" style="46"/>
    <col min="6654" max="6654" width="8.54296875" style="46" customWidth="1"/>
    <col min="6655" max="6655" width="10.54296875" style="46"/>
    <col min="6656" max="6656" width="8.54296875" style="46" customWidth="1"/>
    <col min="6657" max="6657" width="10.54296875" style="46"/>
    <col min="6658" max="6658" width="8.54296875" style="46" customWidth="1"/>
    <col min="6659" max="6659" width="10.54296875" style="46"/>
    <col min="6660" max="6660" width="8.54296875" style="46" customWidth="1"/>
    <col min="6661" max="6891" width="10.54296875" style="46"/>
    <col min="6892" max="6892" width="20.54296875" style="46" customWidth="1"/>
    <col min="6893" max="6893" width="10.54296875" style="46"/>
    <col min="6894" max="6894" width="8.54296875" style="46" customWidth="1"/>
    <col min="6895" max="6895" width="10.54296875" style="46"/>
    <col min="6896" max="6896" width="8.54296875" style="46" customWidth="1"/>
    <col min="6897" max="6897" width="10.54296875" style="46"/>
    <col min="6898" max="6898" width="8.54296875" style="46" customWidth="1"/>
    <col min="6899" max="6899" width="10.54296875" style="46"/>
    <col min="6900" max="6900" width="8.54296875" style="46" customWidth="1"/>
    <col min="6901" max="6901" width="10.54296875" style="46"/>
    <col min="6902" max="6902" width="8.54296875" style="46" customWidth="1"/>
    <col min="6903" max="6903" width="10.54296875" style="46"/>
    <col min="6904" max="6904" width="8.54296875" style="46" customWidth="1"/>
    <col min="6905" max="6905" width="10.54296875" style="46"/>
    <col min="6906" max="6906" width="8.54296875" style="46" customWidth="1"/>
    <col min="6907" max="6907" width="10.54296875" style="46"/>
    <col min="6908" max="6908" width="8.54296875" style="46" customWidth="1"/>
    <col min="6909" max="6909" width="10.54296875" style="46"/>
    <col min="6910" max="6910" width="8.54296875" style="46" customWidth="1"/>
    <col min="6911" max="6911" width="10.54296875" style="46"/>
    <col min="6912" max="6912" width="8.54296875" style="46" customWidth="1"/>
    <col min="6913" max="6913" width="10.54296875" style="46"/>
    <col min="6914" max="6914" width="8.54296875" style="46" customWidth="1"/>
    <col min="6915" max="6915" width="10.54296875" style="46"/>
    <col min="6916" max="6916" width="8.54296875" style="46" customWidth="1"/>
    <col min="6917" max="7147" width="10.54296875" style="46"/>
    <col min="7148" max="7148" width="20.54296875" style="46" customWidth="1"/>
    <col min="7149" max="7149" width="10.54296875" style="46"/>
    <col min="7150" max="7150" width="8.54296875" style="46" customWidth="1"/>
    <col min="7151" max="7151" width="10.54296875" style="46"/>
    <col min="7152" max="7152" width="8.54296875" style="46" customWidth="1"/>
    <col min="7153" max="7153" width="10.54296875" style="46"/>
    <col min="7154" max="7154" width="8.54296875" style="46" customWidth="1"/>
    <col min="7155" max="7155" width="10.54296875" style="46"/>
    <col min="7156" max="7156" width="8.54296875" style="46" customWidth="1"/>
    <col min="7157" max="7157" width="10.54296875" style="46"/>
    <col min="7158" max="7158" width="8.54296875" style="46" customWidth="1"/>
    <col min="7159" max="7159" width="10.54296875" style="46"/>
    <col min="7160" max="7160" width="8.54296875" style="46" customWidth="1"/>
    <col min="7161" max="7161" width="10.54296875" style="46"/>
    <col min="7162" max="7162" width="8.54296875" style="46" customWidth="1"/>
    <col min="7163" max="7163" width="10.54296875" style="46"/>
    <col min="7164" max="7164" width="8.54296875" style="46" customWidth="1"/>
    <col min="7165" max="7165" width="10.54296875" style="46"/>
    <col min="7166" max="7166" width="8.54296875" style="46" customWidth="1"/>
    <col min="7167" max="7167" width="10.54296875" style="46"/>
    <col min="7168" max="7168" width="8.54296875" style="46" customWidth="1"/>
    <col min="7169" max="7169" width="10.54296875" style="46"/>
    <col min="7170" max="7170" width="8.54296875" style="46" customWidth="1"/>
    <col min="7171" max="7171" width="10.54296875" style="46"/>
    <col min="7172" max="7172" width="8.54296875" style="46" customWidth="1"/>
    <col min="7173" max="7403" width="10.54296875" style="46"/>
    <col min="7404" max="7404" width="20.54296875" style="46" customWidth="1"/>
    <col min="7405" max="7405" width="10.54296875" style="46"/>
    <col min="7406" max="7406" width="8.54296875" style="46" customWidth="1"/>
    <col min="7407" max="7407" width="10.54296875" style="46"/>
    <col min="7408" max="7408" width="8.54296875" style="46" customWidth="1"/>
    <col min="7409" max="7409" width="10.54296875" style="46"/>
    <col min="7410" max="7410" width="8.54296875" style="46" customWidth="1"/>
    <col min="7411" max="7411" width="10.54296875" style="46"/>
    <col min="7412" max="7412" width="8.54296875" style="46" customWidth="1"/>
    <col min="7413" max="7413" width="10.54296875" style="46"/>
    <col min="7414" max="7414" width="8.54296875" style="46" customWidth="1"/>
    <col min="7415" max="7415" width="10.54296875" style="46"/>
    <col min="7416" max="7416" width="8.54296875" style="46" customWidth="1"/>
    <col min="7417" max="7417" width="10.54296875" style="46"/>
    <col min="7418" max="7418" width="8.54296875" style="46" customWidth="1"/>
    <col min="7419" max="7419" width="10.54296875" style="46"/>
    <col min="7420" max="7420" width="8.54296875" style="46" customWidth="1"/>
    <col min="7421" max="7421" width="10.54296875" style="46"/>
    <col min="7422" max="7422" width="8.54296875" style="46" customWidth="1"/>
    <col min="7423" max="7423" width="10.54296875" style="46"/>
    <col min="7424" max="7424" width="8.54296875" style="46" customWidth="1"/>
    <col min="7425" max="7425" width="10.54296875" style="46"/>
    <col min="7426" max="7426" width="8.54296875" style="46" customWidth="1"/>
    <col min="7427" max="7427" width="10.54296875" style="46"/>
    <col min="7428" max="7428" width="8.54296875" style="46" customWidth="1"/>
    <col min="7429" max="7659" width="10.54296875" style="46"/>
    <col min="7660" max="7660" width="20.54296875" style="46" customWidth="1"/>
    <col min="7661" max="7661" width="10.54296875" style="46"/>
    <col min="7662" max="7662" width="8.54296875" style="46" customWidth="1"/>
    <col min="7663" max="7663" width="10.54296875" style="46"/>
    <col min="7664" max="7664" width="8.54296875" style="46" customWidth="1"/>
    <col min="7665" max="7665" width="10.54296875" style="46"/>
    <col min="7666" max="7666" width="8.54296875" style="46" customWidth="1"/>
    <col min="7667" max="7667" width="10.54296875" style="46"/>
    <col min="7668" max="7668" width="8.54296875" style="46" customWidth="1"/>
    <col min="7669" max="7669" width="10.54296875" style="46"/>
    <col min="7670" max="7670" width="8.54296875" style="46" customWidth="1"/>
    <col min="7671" max="7671" width="10.54296875" style="46"/>
    <col min="7672" max="7672" width="8.54296875" style="46" customWidth="1"/>
    <col min="7673" max="7673" width="10.54296875" style="46"/>
    <col min="7674" max="7674" width="8.54296875" style="46" customWidth="1"/>
    <col min="7675" max="7675" width="10.54296875" style="46"/>
    <col min="7676" max="7676" width="8.54296875" style="46" customWidth="1"/>
    <col min="7677" max="7677" width="10.54296875" style="46"/>
    <col min="7678" max="7678" width="8.54296875" style="46" customWidth="1"/>
    <col min="7679" max="7679" width="10.54296875" style="46"/>
    <col min="7680" max="7680" width="8.54296875" style="46" customWidth="1"/>
    <col min="7681" max="7681" width="10.54296875" style="46"/>
    <col min="7682" max="7682" width="8.54296875" style="46" customWidth="1"/>
    <col min="7683" max="7683" width="10.54296875" style="46"/>
    <col min="7684" max="7684" width="8.54296875" style="46" customWidth="1"/>
    <col min="7685" max="7915" width="10.54296875" style="46"/>
    <col min="7916" max="7916" width="20.54296875" style="46" customWidth="1"/>
    <col min="7917" max="7917" width="10.54296875" style="46"/>
    <col min="7918" max="7918" width="8.54296875" style="46" customWidth="1"/>
    <col min="7919" max="7919" width="10.54296875" style="46"/>
    <col min="7920" max="7920" width="8.54296875" style="46" customWidth="1"/>
    <col min="7921" max="7921" width="10.54296875" style="46"/>
    <col min="7922" max="7922" width="8.54296875" style="46" customWidth="1"/>
    <col min="7923" max="7923" width="10.54296875" style="46"/>
    <col min="7924" max="7924" width="8.54296875" style="46" customWidth="1"/>
    <col min="7925" max="7925" width="10.54296875" style="46"/>
    <col min="7926" max="7926" width="8.54296875" style="46" customWidth="1"/>
    <col min="7927" max="7927" width="10.54296875" style="46"/>
    <col min="7928" max="7928" width="8.54296875" style="46" customWidth="1"/>
    <col min="7929" max="7929" width="10.54296875" style="46"/>
    <col min="7930" max="7930" width="8.54296875" style="46" customWidth="1"/>
    <col min="7931" max="7931" width="10.54296875" style="46"/>
    <col min="7932" max="7932" width="8.54296875" style="46" customWidth="1"/>
    <col min="7933" max="7933" width="10.54296875" style="46"/>
    <col min="7934" max="7934" width="8.54296875" style="46" customWidth="1"/>
    <col min="7935" max="7935" width="10.54296875" style="46"/>
    <col min="7936" max="7936" width="8.54296875" style="46" customWidth="1"/>
    <col min="7937" max="7937" width="10.54296875" style="46"/>
    <col min="7938" max="7938" width="8.54296875" style="46" customWidth="1"/>
    <col min="7939" max="7939" width="10.54296875" style="46"/>
    <col min="7940" max="7940" width="8.54296875" style="46" customWidth="1"/>
    <col min="7941" max="8171" width="10.54296875" style="46"/>
    <col min="8172" max="8172" width="20.54296875" style="46" customWidth="1"/>
    <col min="8173" max="8173" width="10.54296875" style="46"/>
    <col min="8174" max="8174" width="8.54296875" style="46" customWidth="1"/>
    <col min="8175" max="8175" width="10.54296875" style="46"/>
    <col min="8176" max="8176" width="8.54296875" style="46" customWidth="1"/>
    <col min="8177" max="8177" width="10.54296875" style="46"/>
    <col min="8178" max="8178" width="8.54296875" style="46" customWidth="1"/>
    <col min="8179" max="8179" width="10.54296875" style="46"/>
    <col min="8180" max="8180" width="8.54296875" style="46" customWidth="1"/>
    <col min="8181" max="8181" width="10.54296875" style="46"/>
    <col min="8182" max="8182" width="8.54296875" style="46" customWidth="1"/>
    <col min="8183" max="8183" width="10.54296875" style="46"/>
    <col min="8184" max="8184" width="8.54296875" style="46" customWidth="1"/>
    <col min="8185" max="8185" width="10.54296875" style="46"/>
    <col min="8186" max="8186" width="8.54296875" style="46" customWidth="1"/>
    <col min="8187" max="8187" width="10.54296875" style="46"/>
    <col min="8188" max="8188" width="8.54296875" style="46" customWidth="1"/>
    <col min="8189" max="8189" width="10.54296875" style="46"/>
    <col min="8190" max="8190" width="8.54296875" style="46" customWidth="1"/>
    <col min="8191" max="8191" width="10.54296875" style="46"/>
    <col min="8192" max="8192" width="8.54296875" style="46" customWidth="1"/>
    <col min="8193" max="8193" width="10.54296875" style="46"/>
    <col min="8194" max="8194" width="8.54296875" style="46" customWidth="1"/>
    <col min="8195" max="8195" width="10.54296875" style="46"/>
    <col min="8196" max="8196" width="8.54296875" style="46" customWidth="1"/>
    <col min="8197" max="8427" width="10.54296875" style="46"/>
    <col min="8428" max="8428" width="20.54296875" style="46" customWidth="1"/>
    <col min="8429" max="8429" width="10.54296875" style="46"/>
    <col min="8430" max="8430" width="8.54296875" style="46" customWidth="1"/>
    <col min="8431" max="8431" width="10.54296875" style="46"/>
    <col min="8432" max="8432" width="8.54296875" style="46" customWidth="1"/>
    <col min="8433" max="8433" width="10.54296875" style="46"/>
    <col min="8434" max="8434" width="8.54296875" style="46" customWidth="1"/>
    <col min="8435" max="8435" width="10.54296875" style="46"/>
    <col min="8436" max="8436" width="8.54296875" style="46" customWidth="1"/>
    <col min="8437" max="8437" width="10.54296875" style="46"/>
    <col min="8438" max="8438" width="8.54296875" style="46" customWidth="1"/>
    <col min="8439" max="8439" width="10.54296875" style="46"/>
    <col min="8440" max="8440" width="8.54296875" style="46" customWidth="1"/>
    <col min="8441" max="8441" width="10.54296875" style="46"/>
    <col min="8442" max="8442" width="8.54296875" style="46" customWidth="1"/>
    <col min="8443" max="8443" width="10.54296875" style="46"/>
    <col min="8444" max="8444" width="8.54296875" style="46" customWidth="1"/>
    <col min="8445" max="8445" width="10.54296875" style="46"/>
    <col min="8446" max="8446" width="8.54296875" style="46" customWidth="1"/>
    <col min="8447" max="8447" width="10.54296875" style="46"/>
    <col min="8448" max="8448" width="8.54296875" style="46" customWidth="1"/>
    <col min="8449" max="8449" width="10.54296875" style="46"/>
    <col min="8450" max="8450" width="8.54296875" style="46" customWidth="1"/>
    <col min="8451" max="8451" width="10.54296875" style="46"/>
    <col min="8452" max="8452" width="8.54296875" style="46" customWidth="1"/>
    <col min="8453" max="8683" width="10.54296875" style="46"/>
    <col min="8684" max="8684" width="20.54296875" style="46" customWidth="1"/>
    <col min="8685" max="8685" width="10.54296875" style="46"/>
    <col min="8686" max="8686" width="8.54296875" style="46" customWidth="1"/>
    <col min="8687" max="8687" width="10.54296875" style="46"/>
    <col min="8688" max="8688" width="8.54296875" style="46" customWidth="1"/>
    <col min="8689" max="8689" width="10.54296875" style="46"/>
    <col min="8690" max="8690" width="8.54296875" style="46" customWidth="1"/>
    <col min="8691" max="8691" width="10.54296875" style="46"/>
    <col min="8692" max="8692" width="8.54296875" style="46" customWidth="1"/>
    <col min="8693" max="8693" width="10.54296875" style="46"/>
    <col min="8694" max="8694" width="8.54296875" style="46" customWidth="1"/>
    <col min="8695" max="8695" width="10.54296875" style="46"/>
    <col min="8696" max="8696" width="8.54296875" style="46" customWidth="1"/>
    <col min="8697" max="8697" width="10.54296875" style="46"/>
    <col min="8698" max="8698" width="8.54296875" style="46" customWidth="1"/>
    <col min="8699" max="8699" width="10.54296875" style="46"/>
    <col min="8700" max="8700" width="8.54296875" style="46" customWidth="1"/>
    <col min="8701" max="8701" width="10.54296875" style="46"/>
    <col min="8702" max="8702" width="8.54296875" style="46" customWidth="1"/>
    <col min="8703" max="8703" width="10.54296875" style="46"/>
    <col min="8704" max="8704" width="8.54296875" style="46" customWidth="1"/>
    <col min="8705" max="8705" width="10.54296875" style="46"/>
    <col min="8706" max="8706" width="8.54296875" style="46" customWidth="1"/>
    <col min="8707" max="8707" width="10.54296875" style="46"/>
    <col min="8708" max="8708" width="8.54296875" style="46" customWidth="1"/>
    <col min="8709" max="8939" width="10.54296875" style="46"/>
    <col min="8940" max="8940" width="20.54296875" style="46" customWidth="1"/>
    <col min="8941" max="8941" width="10.54296875" style="46"/>
    <col min="8942" max="8942" width="8.54296875" style="46" customWidth="1"/>
    <col min="8943" max="8943" width="10.54296875" style="46"/>
    <col min="8944" max="8944" width="8.54296875" style="46" customWidth="1"/>
    <col min="8945" max="8945" width="10.54296875" style="46"/>
    <col min="8946" max="8946" width="8.54296875" style="46" customWidth="1"/>
    <col min="8947" max="8947" width="10.54296875" style="46"/>
    <col min="8948" max="8948" width="8.54296875" style="46" customWidth="1"/>
    <col min="8949" max="8949" width="10.54296875" style="46"/>
    <col min="8950" max="8950" width="8.54296875" style="46" customWidth="1"/>
    <col min="8951" max="8951" width="10.54296875" style="46"/>
    <col min="8952" max="8952" width="8.54296875" style="46" customWidth="1"/>
    <col min="8953" max="8953" width="10.54296875" style="46"/>
    <col min="8954" max="8954" width="8.54296875" style="46" customWidth="1"/>
    <col min="8955" max="8955" width="10.54296875" style="46"/>
    <col min="8956" max="8956" width="8.54296875" style="46" customWidth="1"/>
    <col min="8957" max="8957" width="10.54296875" style="46"/>
    <col min="8958" max="8958" width="8.54296875" style="46" customWidth="1"/>
    <col min="8959" max="8959" width="10.54296875" style="46"/>
    <col min="8960" max="8960" width="8.54296875" style="46" customWidth="1"/>
    <col min="8961" max="8961" width="10.54296875" style="46"/>
    <col min="8962" max="8962" width="8.54296875" style="46" customWidth="1"/>
    <col min="8963" max="8963" width="10.54296875" style="46"/>
    <col min="8964" max="8964" width="8.54296875" style="46" customWidth="1"/>
    <col min="8965" max="9195" width="10.54296875" style="46"/>
    <col min="9196" max="9196" width="20.54296875" style="46" customWidth="1"/>
    <col min="9197" max="9197" width="10.54296875" style="46"/>
    <col min="9198" max="9198" width="8.54296875" style="46" customWidth="1"/>
    <col min="9199" max="9199" width="10.54296875" style="46"/>
    <col min="9200" max="9200" width="8.54296875" style="46" customWidth="1"/>
    <col min="9201" max="9201" width="10.54296875" style="46"/>
    <col min="9202" max="9202" width="8.54296875" style="46" customWidth="1"/>
    <col min="9203" max="9203" width="10.54296875" style="46"/>
    <col min="9204" max="9204" width="8.54296875" style="46" customWidth="1"/>
    <col min="9205" max="9205" width="10.54296875" style="46"/>
    <col min="9206" max="9206" width="8.54296875" style="46" customWidth="1"/>
    <col min="9207" max="9207" width="10.54296875" style="46"/>
    <col min="9208" max="9208" width="8.54296875" style="46" customWidth="1"/>
    <col min="9209" max="9209" width="10.54296875" style="46"/>
    <col min="9210" max="9210" width="8.54296875" style="46" customWidth="1"/>
    <col min="9211" max="9211" width="10.54296875" style="46"/>
    <col min="9212" max="9212" width="8.54296875" style="46" customWidth="1"/>
    <col min="9213" max="9213" width="10.54296875" style="46"/>
    <col min="9214" max="9214" width="8.54296875" style="46" customWidth="1"/>
    <col min="9215" max="9215" width="10.54296875" style="46"/>
    <col min="9216" max="9216" width="8.54296875" style="46" customWidth="1"/>
    <col min="9217" max="9217" width="10.54296875" style="46"/>
    <col min="9218" max="9218" width="8.54296875" style="46" customWidth="1"/>
    <col min="9219" max="9219" width="10.54296875" style="46"/>
    <col min="9220" max="9220" width="8.54296875" style="46" customWidth="1"/>
    <col min="9221" max="9451" width="10.54296875" style="46"/>
    <col min="9452" max="9452" width="20.54296875" style="46" customWidth="1"/>
    <col min="9453" max="9453" width="10.54296875" style="46"/>
    <col min="9454" max="9454" width="8.54296875" style="46" customWidth="1"/>
    <col min="9455" max="9455" width="10.54296875" style="46"/>
    <col min="9456" max="9456" width="8.54296875" style="46" customWidth="1"/>
    <col min="9457" max="9457" width="10.54296875" style="46"/>
    <col min="9458" max="9458" width="8.54296875" style="46" customWidth="1"/>
    <col min="9459" max="9459" width="10.54296875" style="46"/>
    <col min="9460" max="9460" width="8.54296875" style="46" customWidth="1"/>
    <col min="9461" max="9461" width="10.54296875" style="46"/>
    <col min="9462" max="9462" width="8.54296875" style="46" customWidth="1"/>
    <col min="9463" max="9463" width="10.54296875" style="46"/>
    <col min="9464" max="9464" width="8.54296875" style="46" customWidth="1"/>
    <col min="9465" max="9465" width="10.54296875" style="46"/>
    <col min="9466" max="9466" width="8.54296875" style="46" customWidth="1"/>
    <col min="9467" max="9467" width="10.54296875" style="46"/>
    <col min="9468" max="9468" width="8.54296875" style="46" customWidth="1"/>
    <col min="9469" max="9469" width="10.54296875" style="46"/>
    <col min="9470" max="9470" width="8.54296875" style="46" customWidth="1"/>
    <col min="9471" max="9471" width="10.54296875" style="46"/>
    <col min="9472" max="9472" width="8.54296875" style="46" customWidth="1"/>
    <col min="9473" max="9473" width="10.54296875" style="46"/>
    <col min="9474" max="9474" width="8.54296875" style="46" customWidth="1"/>
    <col min="9475" max="9475" width="10.54296875" style="46"/>
    <col min="9476" max="9476" width="8.54296875" style="46" customWidth="1"/>
    <col min="9477" max="9707" width="10.54296875" style="46"/>
    <col min="9708" max="9708" width="20.54296875" style="46" customWidth="1"/>
    <col min="9709" max="9709" width="10.54296875" style="46"/>
    <col min="9710" max="9710" width="8.54296875" style="46" customWidth="1"/>
    <col min="9711" max="9711" width="10.54296875" style="46"/>
    <col min="9712" max="9712" width="8.54296875" style="46" customWidth="1"/>
    <col min="9713" max="9713" width="10.54296875" style="46"/>
    <col min="9714" max="9714" width="8.54296875" style="46" customWidth="1"/>
    <col min="9715" max="9715" width="10.54296875" style="46"/>
    <col min="9716" max="9716" width="8.54296875" style="46" customWidth="1"/>
    <col min="9717" max="9717" width="10.54296875" style="46"/>
    <col min="9718" max="9718" width="8.54296875" style="46" customWidth="1"/>
    <col min="9719" max="9719" width="10.54296875" style="46"/>
    <col min="9720" max="9720" width="8.54296875" style="46" customWidth="1"/>
    <col min="9721" max="9721" width="10.54296875" style="46"/>
    <col min="9722" max="9722" width="8.54296875" style="46" customWidth="1"/>
    <col min="9723" max="9723" width="10.54296875" style="46"/>
    <col min="9724" max="9724" width="8.54296875" style="46" customWidth="1"/>
    <col min="9725" max="9725" width="10.54296875" style="46"/>
    <col min="9726" max="9726" width="8.54296875" style="46" customWidth="1"/>
    <col min="9727" max="9727" width="10.54296875" style="46"/>
    <col min="9728" max="9728" width="8.54296875" style="46" customWidth="1"/>
    <col min="9729" max="9729" width="10.54296875" style="46"/>
    <col min="9730" max="9730" width="8.54296875" style="46" customWidth="1"/>
    <col min="9731" max="9731" width="10.54296875" style="46"/>
    <col min="9732" max="9732" width="8.54296875" style="46" customWidth="1"/>
    <col min="9733" max="9963" width="10.54296875" style="46"/>
    <col min="9964" max="9964" width="20.54296875" style="46" customWidth="1"/>
    <col min="9965" max="9965" width="10.54296875" style="46"/>
    <col min="9966" max="9966" width="8.54296875" style="46" customWidth="1"/>
    <col min="9967" max="9967" width="10.54296875" style="46"/>
    <col min="9968" max="9968" width="8.54296875" style="46" customWidth="1"/>
    <col min="9969" max="9969" width="10.54296875" style="46"/>
    <col min="9970" max="9970" width="8.54296875" style="46" customWidth="1"/>
    <col min="9971" max="9971" width="10.54296875" style="46"/>
    <col min="9972" max="9972" width="8.54296875" style="46" customWidth="1"/>
    <col min="9973" max="9973" width="10.54296875" style="46"/>
    <col min="9974" max="9974" width="8.54296875" style="46" customWidth="1"/>
    <col min="9975" max="9975" width="10.54296875" style="46"/>
    <col min="9976" max="9976" width="8.54296875" style="46" customWidth="1"/>
    <col min="9977" max="9977" width="10.54296875" style="46"/>
    <col min="9978" max="9978" width="8.54296875" style="46" customWidth="1"/>
    <col min="9979" max="9979" width="10.54296875" style="46"/>
    <col min="9980" max="9980" width="8.54296875" style="46" customWidth="1"/>
    <col min="9981" max="9981" width="10.54296875" style="46"/>
    <col min="9982" max="9982" width="8.54296875" style="46" customWidth="1"/>
    <col min="9983" max="9983" width="10.54296875" style="46"/>
    <col min="9984" max="9984" width="8.54296875" style="46" customWidth="1"/>
    <col min="9985" max="9985" width="10.54296875" style="46"/>
    <col min="9986" max="9986" width="8.54296875" style="46" customWidth="1"/>
    <col min="9987" max="9987" width="10.54296875" style="46"/>
    <col min="9988" max="9988" width="8.54296875" style="46" customWidth="1"/>
    <col min="9989" max="10219" width="10.54296875" style="46"/>
    <col min="10220" max="10220" width="20.54296875" style="46" customWidth="1"/>
    <col min="10221" max="10221" width="10.54296875" style="46"/>
    <col min="10222" max="10222" width="8.54296875" style="46" customWidth="1"/>
    <col min="10223" max="10223" width="10.54296875" style="46"/>
    <col min="10224" max="10224" width="8.54296875" style="46" customWidth="1"/>
    <col min="10225" max="10225" width="10.54296875" style="46"/>
    <col min="10226" max="10226" width="8.54296875" style="46" customWidth="1"/>
    <col min="10227" max="10227" width="10.54296875" style="46"/>
    <col min="10228" max="10228" width="8.54296875" style="46" customWidth="1"/>
    <col min="10229" max="10229" width="10.54296875" style="46"/>
    <col min="10230" max="10230" width="8.54296875" style="46" customWidth="1"/>
    <col min="10231" max="10231" width="10.54296875" style="46"/>
    <col min="10232" max="10232" width="8.54296875" style="46" customWidth="1"/>
    <col min="10233" max="10233" width="10.54296875" style="46"/>
    <col min="10234" max="10234" width="8.54296875" style="46" customWidth="1"/>
    <col min="10235" max="10235" width="10.54296875" style="46"/>
    <col min="10236" max="10236" width="8.54296875" style="46" customWidth="1"/>
    <col min="10237" max="10237" width="10.54296875" style="46"/>
    <col min="10238" max="10238" width="8.54296875" style="46" customWidth="1"/>
    <col min="10239" max="10239" width="10.54296875" style="46"/>
    <col min="10240" max="10240" width="8.54296875" style="46" customWidth="1"/>
    <col min="10241" max="10241" width="10.54296875" style="46"/>
    <col min="10242" max="10242" width="8.54296875" style="46" customWidth="1"/>
    <col min="10243" max="10243" width="10.54296875" style="46"/>
    <col min="10244" max="10244" width="8.54296875" style="46" customWidth="1"/>
    <col min="10245" max="10475" width="10.54296875" style="46"/>
    <col min="10476" max="10476" width="20.54296875" style="46" customWidth="1"/>
    <col min="10477" max="10477" width="10.54296875" style="46"/>
    <col min="10478" max="10478" width="8.54296875" style="46" customWidth="1"/>
    <col min="10479" max="10479" width="10.54296875" style="46"/>
    <col min="10480" max="10480" width="8.54296875" style="46" customWidth="1"/>
    <col min="10481" max="10481" width="10.54296875" style="46"/>
    <col min="10482" max="10482" width="8.54296875" style="46" customWidth="1"/>
    <col min="10483" max="10483" width="10.54296875" style="46"/>
    <col min="10484" max="10484" width="8.54296875" style="46" customWidth="1"/>
    <col min="10485" max="10485" width="10.54296875" style="46"/>
    <col min="10486" max="10486" width="8.54296875" style="46" customWidth="1"/>
    <col min="10487" max="10487" width="10.54296875" style="46"/>
    <col min="10488" max="10488" width="8.54296875" style="46" customWidth="1"/>
    <col min="10489" max="10489" width="10.54296875" style="46"/>
    <col min="10490" max="10490" width="8.54296875" style="46" customWidth="1"/>
    <col min="10491" max="10491" width="10.54296875" style="46"/>
    <col min="10492" max="10492" width="8.54296875" style="46" customWidth="1"/>
    <col min="10493" max="10493" width="10.54296875" style="46"/>
    <col min="10494" max="10494" width="8.54296875" style="46" customWidth="1"/>
    <col min="10495" max="10495" width="10.54296875" style="46"/>
    <col min="10496" max="10496" width="8.54296875" style="46" customWidth="1"/>
    <col min="10497" max="10497" width="10.54296875" style="46"/>
    <col min="10498" max="10498" width="8.54296875" style="46" customWidth="1"/>
    <col min="10499" max="10499" width="10.54296875" style="46"/>
    <col min="10500" max="10500" width="8.54296875" style="46" customWidth="1"/>
    <col min="10501" max="10731" width="10.54296875" style="46"/>
    <col min="10732" max="10732" width="20.54296875" style="46" customWidth="1"/>
    <col min="10733" max="10733" width="10.54296875" style="46"/>
    <col min="10734" max="10734" width="8.54296875" style="46" customWidth="1"/>
    <col min="10735" max="10735" width="10.54296875" style="46"/>
    <col min="10736" max="10736" width="8.54296875" style="46" customWidth="1"/>
    <col min="10737" max="10737" width="10.54296875" style="46"/>
    <col min="10738" max="10738" width="8.54296875" style="46" customWidth="1"/>
    <col min="10739" max="10739" width="10.54296875" style="46"/>
    <col min="10740" max="10740" width="8.54296875" style="46" customWidth="1"/>
    <col min="10741" max="10741" width="10.54296875" style="46"/>
    <col min="10742" max="10742" width="8.54296875" style="46" customWidth="1"/>
    <col min="10743" max="10743" width="10.54296875" style="46"/>
    <col min="10744" max="10744" width="8.54296875" style="46" customWidth="1"/>
    <col min="10745" max="10745" width="10.54296875" style="46"/>
    <col min="10746" max="10746" width="8.54296875" style="46" customWidth="1"/>
    <col min="10747" max="10747" width="10.54296875" style="46"/>
    <col min="10748" max="10748" width="8.54296875" style="46" customWidth="1"/>
    <col min="10749" max="10749" width="10.54296875" style="46"/>
    <col min="10750" max="10750" width="8.54296875" style="46" customWidth="1"/>
    <col min="10751" max="10751" width="10.54296875" style="46"/>
    <col min="10752" max="10752" width="8.54296875" style="46" customWidth="1"/>
    <col min="10753" max="10753" width="10.54296875" style="46"/>
    <col min="10754" max="10754" width="8.54296875" style="46" customWidth="1"/>
    <col min="10755" max="10755" width="10.54296875" style="46"/>
    <col min="10756" max="10756" width="8.54296875" style="46" customWidth="1"/>
    <col min="10757" max="10987" width="10.54296875" style="46"/>
    <col min="10988" max="10988" width="20.54296875" style="46" customWidth="1"/>
    <col min="10989" max="10989" width="10.54296875" style="46"/>
    <col min="10990" max="10990" width="8.54296875" style="46" customWidth="1"/>
    <col min="10991" max="10991" width="10.54296875" style="46"/>
    <col min="10992" max="10992" width="8.54296875" style="46" customWidth="1"/>
    <col min="10993" max="10993" width="10.54296875" style="46"/>
    <col min="10994" max="10994" width="8.54296875" style="46" customWidth="1"/>
    <col min="10995" max="10995" width="10.54296875" style="46"/>
    <col min="10996" max="10996" width="8.54296875" style="46" customWidth="1"/>
    <col min="10997" max="10997" width="10.54296875" style="46"/>
    <col min="10998" max="10998" width="8.54296875" style="46" customWidth="1"/>
    <col min="10999" max="10999" width="10.54296875" style="46"/>
    <col min="11000" max="11000" width="8.54296875" style="46" customWidth="1"/>
    <col min="11001" max="11001" width="10.54296875" style="46"/>
    <col min="11002" max="11002" width="8.54296875" style="46" customWidth="1"/>
    <col min="11003" max="11003" width="10.54296875" style="46"/>
    <col min="11004" max="11004" width="8.54296875" style="46" customWidth="1"/>
    <col min="11005" max="11005" width="10.54296875" style="46"/>
    <col min="11006" max="11006" width="8.54296875" style="46" customWidth="1"/>
    <col min="11007" max="11007" width="10.54296875" style="46"/>
    <col min="11008" max="11008" width="8.54296875" style="46" customWidth="1"/>
    <col min="11009" max="11009" width="10.54296875" style="46"/>
    <col min="11010" max="11010" width="8.54296875" style="46" customWidth="1"/>
    <col min="11011" max="11011" width="10.54296875" style="46"/>
    <col min="11012" max="11012" width="8.54296875" style="46" customWidth="1"/>
    <col min="11013" max="11243" width="10.54296875" style="46"/>
    <col min="11244" max="11244" width="20.54296875" style="46" customWidth="1"/>
    <col min="11245" max="11245" width="10.54296875" style="46"/>
    <col min="11246" max="11246" width="8.54296875" style="46" customWidth="1"/>
    <col min="11247" max="11247" width="10.54296875" style="46"/>
    <col min="11248" max="11248" width="8.54296875" style="46" customWidth="1"/>
    <col min="11249" max="11249" width="10.54296875" style="46"/>
    <col min="11250" max="11250" width="8.54296875" style="46" customWidth="1"/>
    <col min="11251" max="11251" width="10.54296875" style="46"/>
    <col min="11252" max="11252" width="8.54296875" style="46" customWidth="1"/>
    <col min="11253" max="11253" width="10.54296875" style="46"/>
    <col min="11254" max="11254" width="8.54296875" style="46" customWidth="1"/>
    <col min="11255" max="11255" width="10.54296875" style="46"/>
    <col min="11256" max="11256" width="8.54296875" style="46" customWidth="1"/>
    <col min="11257" max="11257" width="10.54296875" style="46"/>
    <col min="11258" max="11258" width="8.54296875" style="46" customWidth="1"/>
    <col min="11259" max="11259" width="10.54296875" style="46"/>
    <col min="11260" max="11260" width="8.54296875" style="46" customWidth="1"/>
    <col min="11261" max="11261" width="10.54296875" style="46"/>
    <col min="11262" max="11262" width="8.54296875" style="46" customWidth="1"/>
    <col min="11263" max="11263" width="10.54296875" style="46"/>
    <col min="11264" max="11264" width="8.54296875" style="46" customWidth="1"/>
    <col min="11265" max="11265" width="10.54296875" style="46"/>
    <col min="11266" max="11266" width="8.54296875" style="46" customWidth="1"/>
    <col min="11267" max="11267" width="10.54296875" style="46"/>
    <col min="11268" max="11268" width="8.54296875" style="46" customWidth="1"/>
    <col min="11269" max="11499" width="10.54296875" style="46"/>
    <col min="11500" max="11500" width="20.54296875" style="46" customWidth="1"/>
    <col min="11501" max="11501" width="10.54296875" style="46"/>
    <col min="11502" max="11502" width="8.54296875" style="46" customWidth="1"/>
    <col min="11503" max="11503" width="10.54296875" style="46"/>
    <col min="11504" max="11504" width="8.54296875" style="46" customWidth="1"/>
    <col min="11505" max="11505" width="10.54296875" style="46"/>
    <col min="11506" max="11506" width="8.54296875" style="46" customWidth="1"/>
    <col min="11507" max="11507" width="10.54296875" style="46"/>
    <col min="11508" max="11508" width="8.54296875" style="46" customWidth="1"/>
    <col min="11509" max="11509" width="10.54296875" style="46"/>
    <col min="11510" max="11510" width="8.54296875" style="46" customWidth="1"/>
    <col min="11511" max="11511" width="10.54296875" style="46"/>
    <col min="11512" max="11512" width="8.54296875" style="46" customWidth="1"/>
    <col min="11513" max="11513" width="10.54296875" style="46"/>
    <col min="11514" max="11514" width="8.54296875" style="46" customWidth="1"/>
    <col min="11515" max="11515" width="10.54296875" style="46"/>
    <col min="11516" max="11516" width="8.54296875" style="46" customWidth="1"/>
    <col min="11517" max="11517" width="10.54296875" style="46"/>
    <col min="11518" max="11518" width="8.54296875" style="46" customWidth="1"/>
    <col min="11519" max="11519" width="10.54296875" style="46"/>
    <col min="11520" max="11520" width="8.54296875" style="46" customWidth="1"/>
    <col min="11521" max="11521" width="10.54296875" style="46"/>
    <col min="11522" max="11522" width="8.54296875" style="46" customWidth="1"/>
    <col min="11523" max="11523" width="10.54296875" style="46"/>
    <col min="11524" max="11524" width="8.54296875" style="46" customWidth="1"/>
    <col min="11525" max="11755" width="10.54296875" style="46"/>
    <col min="11756" max="11756" width="20.54296875" style="46" customWidth="1"/>
    <col min="11757" max="11757" width="10.54296875" style="46"/>
    <col min="11758" max="11758" width="8.54296875" style="46" customWidth="1"/>
    <col min="11759" max="11759" width="10.54296875" style="46"/>
    <col min="11760" max="11760" width="8.54296875" style="46" customWidth="1"/>
    <col min="11761" max="11761" width="10.54296875" style="46"/>
    <col min="11762" max="11762" width="8.54296875" style="46" customWidth="1"/>
    <col min="11763" max="11763" width="10.54296875" style="46"/>
    <col min="11764" max="11764" width="8.54296875" style="46" customWidth="1"/>
    <col min="11765" max="11765" width="10.54296875" style="46"/>
    <col min="11766" max="11766" width="8.54296875" style="46" customWidth="1"/>
    <col min="11767" max="11767" width="10.54296875" style="46"/>
    <col min="11768" max="11768" width="8.54296875" style="46" customWidth="1"/>
    <col min="11769" max="11769" width="10.54296875" style="46"/>
    <col min="11770" max="11770" width="8.54296875" style="46" customWidth="1"/>
    <col min="11771" max="11771" width="10.54296875" style="46"/>
    <col min="11772" max="11772" width="8.54296875" style="46" customWidth="1"/>
    <col min="11773" max="11773" width="10.54296875" style="46"/>
    <col min="11774" max="11774" width="8.54296875" style="46" customWidth="1"/>
    <col min="11775" max="11775" width="10.54296875" style="46"/>
    <col min="11776" max="11776" width="8.54296875" style="46" customWidth="1"/>
    <col min="11777" max="11777" width="10.54296875" style="46"/>
    <col min="11778" max="11778" width="8.54296875" style="46" customWidth="1"/>
    <col min="11779" max="11779" width="10.54296875" style="46"/>
    <col min="11780" max="11780" width="8.54296875" style="46" customWidth="1"/>
    <col min="11781" max="12011" width="10.54296875" style="46"/>
    <col min="12012" max="12012" width="20.54296875" style="46" customWidth="1"/>
    <col min="12013" max="12013" width="10.54296875" style="46"/>
    <col min="12014" max="12014" width="8.54296875" style="46" customWidth="1"/>
    <col min="12015" max="12015" width="10.54296875" style="46"/>
    <col min="12016" max="12016" width="8.54296875" style="46" customWidth="1"/>
    <col min="12017" max="12017" width="10.54296875" style="46"/>
    <col min="12018" max="12018" width="8.54296875" style="46" customWidth="1"/>
    <col min="12019" max="12019" width="10.54296875" style="46"/>
    <col min="12020" max="12020" width="8.54296875" style="46" customWidth="1"/>
    <col min="12021" max="12021" width="10.54296875" style="46"/>
    <col min="12022" max="12022" width="8.54296875" style="46" customWidth="1"/>
    <col min="12023" max="12023" width="10.54296875" style="46"/>
    <col min="12024" max="12024" width="8.54296875" style="46" customWidth="1"/>
    <col min="12025" max="12025" width="10.54296875" style="46"/>
    <col min="12026" max="12026" width="8.54296875" style="46" customWidth="1"/>
    <col min="12027" max="12027" width="10.54296875" style="46"/>
    <col min="12028" max="12028" width="8.54296875" style="46" customWidth="1"/>
    <col min="12029" max="12029" width="10.54296875" style="46"/>
    <col min="12030" max="12030" width="8.54296875" style="46" customWidth="1"/>
    <col min="12031" max="12031" width="10.54296875" style="46"/>
    <col min="12032" max="12032" width="8.54296875" style="46" customWidth="1"/>
    <col min="12033" max="12033" width="10.54296875" style="46"/>
    <col min="12034" max="12034" width="8.54296875" style="46" customWidth="1"/>
    <col min="12035" max="12035" width="10.54296875" style="46"/>
    <col min="12036" max="12036" width="8.54296875" style="46" customWidth="1"/>
    <col min="12037" max="12267" width="10.54296875" style="46"/>
    <col min="12268" max="12268" width="20.54296875" style="46" customWidth="1"/>
    <col min="12269" max="12269" width="10.54296875" style="46"/>
    <col min="12270" max="12270" width="8.54296875" style="46" customWidth="1"/>
    <col min="12271" max="12271" width="10.54296875" style="46"/>
    <col min="12272" max="12272" width="8.54296875" style="46" customWidth="1"/>
    <col min="12273" max="12273" width="10.54296875" style="46"/>
    <col min="12274" max="12274" width="8.54296875" style="46" customWidth="1"/>
    <col min="12275" max="12275" width="10.54296875" style="46"/>
    <col min="12276" max="12276" width="8.54296875" style="46" customWidth="1"/>
    <col min="12277" max="12277" width="10.54296875" style="46"/>
    <col min="12278" max="12278" width="8.54296875" style="46" customWidth="1"/>
    <col min="12279" max="12279" width="10.54296875" style="46"/>
    <col min="12280" max="12280" width="8.54296875" style="46" customWidth="1"/>
    <col min="12281" max="12281" width="10.54296875" style="46"/>
    <col min="12282" max="12282" width="8.54296875" style="46" customWidth="1"/>
    <col min="12283" max="12283" width="10.54296875" style="46"/>
    <col min="12284" max="12284" width="8.54296875" style="46" customWidth="1"/>
    <col min="12285" max="12285" width="10.54296875" style="46"/>
    <col min="12286" max="12286" width="8.54296875" style="46" customWidth="1"/>
    <col min="12287" max="12287" width="10.54296875" style="46"/>
    <col min="12288" max="12288" width="8.54296875" style="46" customWidth="1"/>
    <col min="12289" max="12289" width="10.54296875" style="46"/>
    <col min="12290" max="12290" width="8.54296875" style="46" customWidth="1"/>
    <col min="12291" max="12291" width="10.54296875" style="46"/>
    <col min="12292" max="12292" width="8.54296875" style="46" customWidth="1"/>
    <col min="12293" max="12523" width="10.54296875" style="46"/>
    <col min="12524" max="12524" width="20.54296875" style="46" customWidth="1"/>
    <col min="12525" max="12525" width="10.54296875" style="46"/>
    <col min="12526" max="12526" width="8.54296875" style="46" customWidth="1"/>
    <col min="12527" max="12527" width="10.54296875" style="46"/>
    <col min="12528" max="12528" width="8.54296875" style="46" customWidth="1"/>
    <col min="12529" max="12529" width="10.54296875" style="46"/>
    <col min="12530" max="12530" width="8.54296875" style="46" customWidth="1"/>
    <col min="12531" max="12531" width="10.54296875" style="46"/>
    <col min="12532" max="12532" width="8.54296875" style="46" customWidth="1"/>
    <col min="12533" max="12533" width="10.54296875" style="46"/>
    <col min="12534" max="12534" width="8.54296875" style="46" customWidth="1"/>
    <col min="12535" max="12535" width="10.54296875" style="46"/>
    <col min="12536" max="12536" width="8.54296875" style="46" customWidth="1"/>
    <col min="12537" max="12537" width="10.54296875" style="46"/>
    <col min="12538" max="12538" width="8.54296875" style="46" customWidth="1"/>
    <col min="12539" max="12539" width="10.54296875" style="46"/>
    <col min="12540" max="12540" width="8.54296875" style="46" customWidth="1"/>
    <col min="12541" max="12541" width="10.54296875" style="46"/>
    <col min="12542" max="12542" width="8.54296875" style="46" customWidth="1"/>
    <col min="12543" max="12543" width="10.54296875" style="46"/>
    <col min="12544" max="12544" width="8.54296875" style="46" customWidth="1"/>
    <col min="12545" max="12545" width="10.54296875" style="46"/>
    <col min="12546" max="12546" width="8.54296875" style="46" customWidth="1"/>
    <col min="12547" max="12547" width="10.54296875" style="46"/>
    <col min="12548" max="12548" width="8.54296875" style="46" customWidth="1"/>
    <col min="12549" max="12779" width="10.54296875" style="46"/>
    <col min="12780" max="12780" width="20.54296875" style="46" customWidth="1"/>
    <col min="12781" max="12781" width="10.54296875" style="46"/>
    <col min="12782" max="12782" width="8.54296875" style="46" customWidth="1"/>
    <col min="12783" max="12783" width="10.54296875" style="46"/>
    <col min="12784" max="12784" width="8.54296875" style="46" customWidth="1"/>
    <col min="12785" max="12785" width="10.54296875" style="46"/>
    <col min="12786" max="12786" width="8.54296875" style="46" customWidth="1"/>
    <col min="12787" max="12787" width="10.54296875" style="46"/>
    <col min="12788" max="12788" width="8.54296875" style="46" customWidth="1"/>
    <col min="12789" max="12789" width="10.54296875" style="46"/>
    <col min="12790" max="12790" width="8.54296875" style="46" customWidth="1"/>
    <col min="12791" max="12791" width="10.54296875" style="46"/>
    <col min="12792" max="12792" width="8.54296875" style="46" customWidth="1"/>
    <col min="12793" max="12793" width="10.54296875" style="46"/>
    <col min="12794" max="12794" width="8.54296875" style="46" customWidth="1"/>
    <col min="12795" max="12795" width="10.54296875" style="46"/>
    <col min="12796" max="12796" width="8.54296875" style="46" customWidth="1"/>
    <col min="12797" max="12797" width="10.54296875" style="46"/>
    <col min="12798" max="12798" width="8.54296875" style="46" customWidth="1"/>
    <col min="12799" max="12799" width="10.54296875" style="46"/>
    <col min="12800" max="12800" width="8.54296875" style="46" customWidth="1"/>
    <col min="12801" max="12801" width="10.54296875" style="46"/>
    <col min="12802" max="12802" width="8.54296875" style="46" customWidth="1"/>
    <col min="12803" max="12803" width="10.54296875" style="46"/>
    <col min="12804" max="12804" width="8.54296875" style="46" customWidth="1"/>
    <col min="12805" max="13035" width="10.54296875" style="46"/>
    <col min="13036" max="13036" width="20.54296875" style="46" customWidth="1"/>
    <col min="13037" max="13037" width="10.54296875" style="46"/>
    <col min="13038" max="13038" width="8.54296875" style="46" customWidth="1"/>
    <col min="13039" max="13039" width="10.54296875" style="46"/>
    <col min="13040" max="13040" width="8.54296875" style="46" customWidth="1"/>
    <col min="13041" max="13041" width="10.54296875" style="46"/>
    <col min="13042" max="13042" width="8.54296875" style="46" customWidth="1"/>
    <col min="13043" max="13043" width="10.54296875" style="46"/>
    <col min="13044" max="13044" width="8.54296875" style="46" customWidth="1"/>
    <col min="13045" max="13045" width="10.54296875" style="46"/>
    <col min="13046" max="13046" width="8.54296875" style="46" customWidth="1"/>
    <col min="13047" max="13047" width="10.54296875" style="46"/>
    <col min="13048" max="13048" width="8.54296875" style="46" customWidth="1"/>
    <col min="13049" max="13049" width="10.54296875" style="46"/>
    <col min="13050" max="13050" width="8.54296875" style="46" customWidth="1"/>
    <col min="13051" max="13051" width="10.54296875" style="46"/>
    <col min="13052" max="13052" width="8.54296875" style="46" customWidth="1"/>
    <col min="13053" max="13053" width="10.54296875" style="46"/>
    <col min="13054" max="13054" width="8.54296875" style="46" customWidth="1"/>
    <col min="13055" max="13055" width="10.54296875" style="46"/>
    <col min="13056" max="13056" width="8.54296875" style="46" customWidth="1"/>
    <col min="13057" max="13057" width="10.54296875" style="46"/>
    <col min="13058" max="13058" width="8.54296875" style="46" customWidth="1"/>
    <col min="13059" max="13059" width="10.54296875" style="46"/>
    <col min="13060" max="13060" width="8.54296875" style="46" customWidth="1"/>
    <col min="13061" max="13291" width="10.54296875" style="46"/>
    <col min="13292" max="13292" width="20.54296875" style="46" customWidth="1"/>
    <col min="13293" max="13293" width="10.54296875" style="46"/>
    <col min="13294" max="13294" width="8.54296875" style="46" customWidth="1"/>
    <col min="13295" max="13295" width="10.54296875" style="46"/>
    <col min="13296" max="13296" width="8.54296875" style="46" customWidth="1"/>
    <col min="13297" max="13297" width="10.54296875" style="46"/>
    <col min="13298" max="13298" width="8.54296875" style="46" customWidth="1"/>
    <col min="13299" max="13299" width="10.54296875" style="46"/>
    <col min="13300" max="13300" width="8.54296875" style="46" customWidth="1"/>
    <col min="13301" max="13301" width="10.54296875" style="46"/>
    <col min="13302" max="13302" width="8.54296875" style="46" customWidth="1"/>
    <col min="13303" max="13303" width="10.54296875" style="46"/>
    <col min="13304" max="13304" width="8.54296875" style="46" customWidth="1"/>
    <col min="13305" max="13305" width="10.54296875" style="46"/>
    <col min="13306" max="13306" width="8.54296875" style="46" customWidth="1"/>
    <col min="13307" max="13307" width="10.54296875" style="46"/>
    <col min="13308" max="13308" width="8.54296875" style="46" customWidth="1"/>
    <col min="13309" max="13309" width="10.54296875" style="46"/>
    <col min="13310" max="13310" width="8.54296875" style="46" customWidth="1"/>
    <col min="13311" max="13311" width="10.54296875" style="46"/>
    <col min="13312" max="13312" width="8.54296875" style="46" customWidth="1"/>
    <col min="13313" max="13313" width="10.54296875" style="46"/>
    <col min="13314" max="13314" width="8.54296875" style="46" customWidth="1"/>
    <col min="13315" max="13315" width="10.54296875" style="46"/>
    <col min="13316" max="13316" width="8.54296875" style="46" customWidth="1"/>
    <col min="13317" max="13547" width="10.54296875" style="46"/>
    <col min="13548" max="13548" width="20.54296875" style="46" customWidth="1"/>
    <col min="13549" max="13549" width="10.54296875" style="46"/>
    <col min="13550" max="13550" width="8.54296875" style="46" customWidth="1"/>
    <col min="13551" max="13551" width="10.54296875" style="46"/>
    <col min="13552" max="13552" width="8.54296875" style="46" customWidth="1"/>
    <col min="13553" max="13553" width="10.54296875" style="46"/>
    <col min="13554" max="13554" width="8.54296875" style="46" customWidth="1"/>
    <col min="13555" max="13555" width="10.54296875" style="46"/>
    <col min="13556" max="13556" width="8.54296875" style="46" customWidth="1"/>
    <col min="13557" max="13557" width="10.54296875" style="46"/>
    <col min="13558" max="13558" width="8.54296875" style="46" customWidth="1"/>
    <col min="13559" max="13559" width="10.54296875" style="46"/>
    <col min="13560" max="13560" width="8.54296875" style="46" customWidth="1"/>
    <col min="13561" max="13561" width="10.54296875" style="46"/>
    <col min="13562" max="13562" width="8.54296875" style="46" customWidth="1"/>
    <col min="13563" max="13563" width="10.54296875" style="46"/>
    <col min="13564" max="13564" width="8.54296875" style="46" customWidth="1"/>
    <col min="13565" max="13565" width="10.54296875" style="46"/>
    <col min="13566" max="13566" width="8.54296875" style="46" customWidth="1"/>
    <col min="13567" max="13567" width="10.54296875" style="46"/>
    <col min="13568" max="13568" width="8.54296875" style="46" customWidth="1"/>
    <col min="13569" max="13569" width="10.54296875" style="46"/>
    <col min="13570" max="13570" width="8.54296875" style="46" customWidth="1"/>
    <col min="13571" max="13571" width="10.54296875" style="46"/>
    <col min="13572" max="13572" width="8.54296875" style="46" customWidth="1"/>
    <col min="13573" max="13803" width="10.54296875" style="46"/>
    <col min="13804" max="13804" width="20.54296875" style="46" customWidth="1"/>
    <col min="13805" max="13805" width="10.54296875" style="46"/>
    <col min="13806" max="13806" width="8.54296875" style="46" customWidth="1"/>
    <col min="13807" max="13807" width="10.54296875" style="46"/>
    <col min="13808" max="13808" width="8.54296875" style="46" customWidth="1"/>
    <col min="13809" max="13809" width="10.54296875" style="46"/>
    <col min="13810" max="13810" width="8.54296875" style="46" customWidth="1"/>
    <col min="13811" max="13811" width="10.54296875" style="46"/>
    <col min="13812" max="13812" width="8.54296875" style="46" customWidth="1"/>
    <col min="13813" max="13813" width="10.54296875" style="46"/>
    <col min="13814" max="13814" width="8.54296875" style="46" customWidth="1"/>
    <col min="13815" max="13815" width="10.54296875" style="46"/>
    <col min="13816" max="13816" width="8.54296875" style="46" customWidth="1"/>
    <col min="13817" max="13817" width="10.54296875" style="46"/>
    <col min="13818" max="13818" width="8.54296875" style="46" customWidth="1"/>
    <col min="13819" max="13819" width="10.54296875" style="46"/>
    <col min="13820" max="13820" width="8.54296875" style="46" customWidth="1"/>
    <col min="13821" max="13821" width="10.54296875" style="46"/>
    <col min="13822" max="13822" width="8.54296875" style="46" customWidth="1"/>
    <col min="13823" max="13823" width="10.54296875" style="46"/>
    <col min="13824" max="13824" width="8.54296875" style="46" customWidth="1"/>
    <col min="13825" max="13825" width="10.54296875" style="46"/>
    <col min="13826" max="13826" width="8.54296875" style="46" customWidth="1"/>
    <col min="13827" max="13827" width="10.54296875" style="46"/>
    <col min="13828" max="13828" width="8.54296875" style="46" customWidth="1"/>
    <col min="13829" max="14059" width="10.54296875" style="46"/>
    <col min="14060" max="14060" width="20.54296875" style="46" customWidth="1"/>
    <col min="14061" max="14061" width="10.54296875" style="46"/>
    <col min="14062" max="14062" width="8.54296875" style="46" customWidth="1"/>
    <col min="14063" max="14063" width="10.54296875" style="46"/>
    <col min="14064" max="14064" width="8.54296875" style="46" customWidth="1"/>
    <col min="14065" max="14065" width="10.54296875" style="46"/>
    <col min="14066" max="14066" width="8.54296875" style="46" customWidth="1"/>
    <col min="14067" max="14067" width="10.54296875" style="46"/>
    <col min="14068" max="14068" width="8.54296875" style="46" customWidth="1"/>
    <col min="14069" max="14069" width="10.54296875" style="46"/>
    <col min="14070" max="14070" width="8.54296875" style="46" customWidth="1"/>
    <col min="14071" max="14071" width="10.54296875" style="46"/>
    <col min="14072" max="14072" width="8.54296875" style="46" customWidth="1"/>
    <col min="14073" max="14073" width="10.54296875" style="46"/>
    <col min="14074" max="14074" width="8.54296875" style="46" customWidth="1"/>
    <col min="14075" max="14075" width="10.54296875" style="46"/>
    <col min="14076" max="14076" width="8.54296875" style="46" customWidth="1"/>
    <col min="14077" max="14077" width="10.54296875" style="46"/>
    <col min="14078" max="14078" width="8.54296875" style="46" customWidth="1"/>
    <col min="14079" max="14079" width="10.54296875" style="46"/>
    <col min="14080" max="14080" width="8.54296875" style="46" customWidth="1"/>
    <col min="14081" max="14081" width="10.54296875" style="46"/>
    <col min="14082" max="14082" width="8.54296875" style="46" customWidth="1"/>
    <col min="14083" max="14083" width="10.54296875" style="46"/>
    <col min="14084" max="14084" width="8.54296875" style="46" customWidth="1"/>
    <col min="14085" max="14315" width="10.54296875" style="46"/>
    <col min="14316" max="14316" width="20.54296875" style="46" customWidth="1"/>
    <col min="14317" max="14317" width="10.54296875" style="46"/>
    <col min="14318" max="14318" width="8.54296875" style="46" customWidth="1"/>
    <col min="14319" max="14319" width="10.54296875" style="46"/>
    <col min="14320" max="14320" width="8.54296875" style="46" customWidth="1"/>
    <col min="14321" max="14321" width="10.54296875" style="46"/>
    <col min="14322" max="14322" width="8.54296875" style="46" customWidth="1"/>
    <col min="14323" max="14323" width="10.54296875" style="46"/>
    <col min="14324" max="14324" width="8.54296875" style="46" customWidth="1"/>
    <col min="14325" max="14325" width="10.54296875" style="46"/>
    <col min="14326" max="14326" width="8.54296875" style="46" customWidth="1"/>
    <col min="14327" max="14327" width="10.54296875" style="46"/>
    <col min="14328" max="14328" width="8.54296875" style="46" customWidth="1"/>
    <col min="14329" max="14329" width="10.54296875" style="46"/>
    <col min="14330" max="14330" width="8.54296875" style="46" customWidth="1"/>
    <col min="14331" max="14331" width="10.54296875" style="46"/>
    <col min="14332" max="14332" width="8.54296875" style="46" customWidth="1"/>
    <col min="14333" max="14333" width="10.54296875" style="46"/>
    <col min="14334" max="14334" width="8.54296875" style="46" customWidth="1"/>
    <col min="14335" max="14335" width="10.54296875" style="46"/>
    <col min="14336" max="14336" width="8.54296875" style="46" customWidth="1"/>
    <col min="14337" max="14337" width="10.54296875" style="46"/>
    <col min="14338" max="14338" width="8.54296875" style="46" customWidth="1"/>
    <col min="14339" max="14339" width="10.54296875" style="46"/>
    <col min="14340" max="14340" width="8.54296875" style="46" customWidth="1"/>
    <col min="14341" max="14571" width="10.54296875" style="46"/>
    <col min="14572" max="14572" width="20.54296875" style="46" customWidth="1"/>
    <col min="14573" max="14573" width="10.54296875" style="46"/>
    <col min="14574" max="14574" width="8.54296875" style="46" customWidth="1"/>
    <col min="14575" max="14575" width="10.54296875" style="46"/>
    <col min="14576" max="14576" width="8.54296875" style="46" customWidth="1"/>
    <col min="14577" max="14577" width="10.54296875" style="46"/>
    <col min="14578" max="14578" width="8.54296875" style="46" customWidth="1"/>
    <col min="14579" max="14579" width="10.54296875" style="46"/>
    <col min="14580" max="14580" width="8.54296875" style="46" customWidth="1"/>
    <col min="14581" max="14581" width="10.54296875" style="46"/>
    <col min="14582" max="14582" width="8.54296875" style="46" customWidth="1"/>
    <col min="14583" max="14583" width="10.54296875" style="46"/>
    <col min="14584" max="14584" width="8.54296875" style="46" customWidth="1"/>
    <col min="14585" max="14585" width="10.54296875" style="46"/>
    <col min="14586" max="14586" width="8.54296875" style="46" customWidth="1"/>
    <col min="14587" max="14587" width="10.54296875" style="46"/>
    <col min="14588" max="14588" width="8.54296875" style="46" customWidth="1"/>
    <col min="14589" max="14589" width="10.54296875" style="46"/>
    <col min="14590" max="14590" width="8.54296875" style="46" customWidth="1"/>
    <col min="14591" max="14591" width="10.54296875" style="46"/>
    <col min="14592" max="14592" width="8.54296875" style="46" customWidth="1"/>
    <col min="14593" max="14593" width="10.54296875" style="46"/>
    <col min="14594" max="14594" width="8.54296875" style="46" customWidth="1"/>
    <col min="14595" max="14595" width="10.54296875" style="46"/>
    <col min="14596" max="14596" width="8.54296875" style="46" customWidth="1"/>
    <col min="14597" max="14827" width="10.54296875" style="46"/>
    <col min="14828" max="14828" width="20.54296875" style="46" customWidth="1"/>
    <col min="14829" max="14829" width="10.54296875" style="46"/>
    <col min="14830" max="14830" width="8.54296875" style="46" customWidth="1"/>
    <col min="14831" max="14831" width="10.54296875" style="46"/>
    <col min="14832" max="14832" width="8.54296875" style="46" customWidth="1"/>
    <col min="14833" max="14833" width="10.54296875" style="46"/>
    <col min="14834" max="14834" width="8.54296875" style="46" customWidth="1"/>
    <col min="14835" max="14835" width="10.54296875" style="46"/>
    <col min="14836" max="14836" width="8.54296875" style="46" customWidth="1"/>
    <col min="14837" max="14837" width="10.54296875" style="46"/>
    <col min="14838" max="14838" width="8.54296875" style="46" customWidth="1"/>
    <col min="14839" max="14839" width="10.54296875" style="46"/>
    <col min="14840" max="14840" width="8.54296875" style="46" customWidth="1"/>
    <col min="14841" max="14841" width="10.54296875" style="46"/>
    <col min="14842" max="14842" width="8.54296875" style="46" customWidth="1"/>
    <col min="14843" max="14843" width="10.54296875" style="46"/>
    <col min="14844" max="14844" width="8.54296875" style="46" customWidth="1"/>
    <col min="14845" max="14845" width="10.54296875" style="46"/>
    <col min="14846" max="14846" width="8.54296875" style="46" customWidth="1"/>
    <col min="14847" max="14847" width="10.54296875" style="46"/>
    <col min="14848" max="14848" width="8.54296875" style="46" customWidth="1"/>
    <col min="14849" max="14849" width="10.54296875" style="46"/>
    <col min="14850" max="14850" width="8.54296875" style="46" customWidth="1"/>
    <col min="14851" max="14851" width="10.54296875" style="46"/>
    <col min="14852" max="14852" width="8.54296875" style="46" customWidth="1"/>
    <col min="14853" max="15083" width="10.54296875" style="46"/>
    <col min="15084" max="15084" width="20.54296875" style="46" customWidth="1"/>
    <col min="15085" max="15085" width="10.54296875" style="46"/>
    <col min="15086" max="15086" width="8.54296875" style="46" customWidth="1"/>
    <col min="15087" max="15087" width="10.54296875" style="46"/>
    <col min="15088" max="15088" width="8.54296875" style="46" customWidth="1"/>
    <col min="15089" max="15089" width="10.54296875" style="46"/>
    <col min="15090" max="15090" width="8.54296875" style="46" customWidth="1"/>
    <col min="15091" max="15091" width="10.54296875" style="46"/>
    <col min="15092" max="15092" width="8.54296875" style="46" customWidth="1"/>
    <col min="15093" max="15093" width="10.54296875" style="46"/>
    <col min="15094" max="15094" width="8.54296875" style="46" customWidth="1"/>
    <col min="15095" max="15095" width="10.54296875" style="46"/>
    <col min="15096" max="15096" width="8.54296875" style="46" customWidth="1"/>
    <col min="15097" max="15097" width="10.54296875" style="46"/>
    <col min="15098" max="15098" width="8.54296875" style="46" customWidth="1"/>
    <col min="15099" max="15099" width="10.54296875" style="46"/>
    <col min="15100" max="15100" width="8.54296875" style="46" customWidth="1"/>
    <col min="15101" max="15101" width="10.54296875" style="46"/>
    <col min="15102" max="15102" width="8.54296875" style="46" customWidth="1"/>
    <col min="15103" max="15103" width="10.54296875" style="46"/>
    <col min="15104" max="15104" width="8.54296875" style="46" customWidth="1"/>
    <col min="15105" max="15105" width="10.54296875" style="46"/>
    <col min="15106" max="15106" width="8.54296875" style="46" customWidth="1"/>
    <col min="15107" max="15107" width="10.54296875" style="46"/>
    <col min="15108" max="15108" width="8.54296875" style="46" customWidth="1"/>
    <col min="15109" max="15339" width="10.54296875" style="46"/>
    <col min="15340" max="15340" width="20.54296875" style="46" customWidth="1"/>
    <col min="15341" max="15341" width="10.54296875" style="46"/>
    <col min="15342" max="15342" width="8.54296875" style="46" customWidth="1"/>
    <col min="15343" max="15343" width="10.54296875" style="46"/>
    <col min="15344" max="15344" width="8.54296875" style="46" customWidth="1"/>
    <col min="15345" max="15345" width="10.54296875" style="46"/>
    <col min="15346" max="15346" width="8.54296875" style="46" customWidth="1"/>
    <col min="15347" max="15347" width="10.54296875" style="46"/>
    <col min="15348" max="15348" width="8.54296875" style="46" customWidth="1"/>
    <col min="15349" max="15349" width="10.54296875" style="46"/>
    <col min="15350" max="15350" width="8.54296875" style="46" customWidth="1"/>
    <col min="15351" max="15351" width="10.54296875" style="46"/>
    <col min="15352" max="15352" width="8.54296875" style="46" customWidth="1"/>
    <col min="15353" max="15353" width="10.54296875" style="46"/>
    <col min="15354" max="15354" width="8.54296875" style="46" customWidth="1"/>
    <col min="15355" max="15355" width="10.54296875" style="46"/>
    <col min="15356" max="15356" width="8.54296875" style="46" customWidth="1"/>
    <col min="15357" max="15357" width="10.54296875" style="46"/>
    <col min="15358" max="15358" width="8.54296875" style="46" customWidth="1"/>
    <col min="15359" max="15359" width="10.54296875" style="46"/>
    <col min="15360" max="15360" width="8.54296875" style="46" customWidth="1"/>
    <col min="15361" max="15361" width="10.54296875" style="46"/>
    <col min="15362" max="15362" width="8.54296875" style="46" customWidth="1"/>
    <col min="15363" max="15363" width="10.54296875" style="46"/>
    <col min="15364" max="15364" width="8.54296875" style="46" customWidth="1"/>
    <col min="15365" max="15595" width="10.54296875" style="46"/>
    <col min="15596" max="15596" width="20.54296875" style="46" customWidth="1"/>
    <col min="15597" max="15597" width="10.54296875" style="46"/>
    <col min="15598" max="15598" width="8.54296875" style="46" customWidth="1"/>
    <col min="15599" max="15599" width="10.54296875" style="46"/>
    <col min="15600" max="15600" width="8.54296875" style="46" customWidth="1"/>
    <col min="15601" max="15601" width="10.54296875" style="46"/>
    <col min="15602" max="15602" width="8.54296875" style="46" customWidth="1"/>
    <col min="15603" max="15603" width="10.54296875" style="46"/>
    <col min="15604" max="15604" width="8.54296875" style="46" customWidth="1"/>
    <col min="15605" max="15605" width="10.54296875" style="46"/>
    <col min="15606" max="15606" width="8.54296875" style="46" customWidth="1"/>
    <col min="15607" max="15607" width="10.54296875" style="46"/>
    <col min="15608" max="15608" width="8.54296875" style="46" customWidth="1"/>
    <col min="15609" max="15609" width="10.54296875" style="46"/>
    <col min="15610" max="15610" width="8.54296875" style="46" customWidth="1"/>
    <col min="15611" max="15611" width="10.54296875" style="46"/>
    <col min="15612" max="15612" width="8.54296875" style="46" customWidth="1"/>
    <col min="15613" max="15613" width="10.54296875" style="46"/>
    <col min="15614" max="15614" width="8.54296875" style="46" customWidth="1"/>
    <col min="15615" max="15615" width="10.54296875" style="46"/>
    <col min="15616" max="15616" width="8.54296875" style="46" customWidth="1"/>
    <col min="15617" max="15617" width="10.54296875" style="46"/>
    <col min="15618" max="15618" width="8.54296875" style="46" customWidth="1"/>
    <col min="15619" max="15619" width="10.54296875" style="46"/>
    <col min="15620" max="15620" width="8.54296875" style="46" customWidth="1"/>
    <col min="15621" max="15851" width="10.54296875" style="46"/>
    <col min="15852" max="15852" width="20.54296875" style="46" customWidth="1"/>
    <col min="15853" max="15853" width="10.54296875" style="46"/>
    <col min="15854" max="15854" width="8.54296875" style="46" customWidth="1"/>
    <col min="15855" max="15855" width="10.54296875" style="46"/>
    <col min="15856" max="15856" width="8.54296875" style="46" customWidth="1"/>
    <col min="15857" max="15857" width="10.54296875" style="46"/>
    <col min="15858" max="15858" width="8.54296875" style="46" customWidth="1"/>
    <col min="15859" max="15859" width="10.54296875" style="46"/>
    <col min="15860" max="15860" width="8.54296875" style="46" customWidth="1"/>
    <col min="15861" max="15861" width="10.54296875" style="46"/>
    <col min="15862" max="15862" width="8.54296875" style="46" customWidth="1"/>
    <col min="15863" max="15863" width="10.54296875" style="46"/>
    <col min="15864" max="15864" width="8.54296875" style="46" customWidth="1"/>
    <col min="15865" max="15865" width="10.54296875" style="46"/>
    <col min="15866" max="15866" width="8.54296875" style="46" customWidth="1"/>
    <col min="15867" max="15867" width="10.54296875" style="46"/>
    <col min="15868" max="15868" width="8.54296875" style="46" customWidth="1"/>
    <col min="15869" max="15869" width="10.54296875" style="46"/>
    <col min="15870" max="15870" width="8.54296875" style="46" customWidth="1"/>
    <col min="15871" max="15871" width="10.54296875" style="46"/>
    <col min="15872" max="15872" width="8.54296875" style="46" customWidth="1"/>
    <col min="15873" max="15873" width="10.54296875" style="46"/>
    <col min="15874" max="15874" width="8.54296875" style="46" customWidth="1"/>
    <col min="15875" max="15875" width="10.54296875" style="46"/>
    <col min="15876" max="15876" width="8.54296875" style="46" customWidth="1"/>
    <col min="15877" max="16107" width="10.54296875" style="46"/>
    <col min="16108" max="16108" width="20.54296875" style="46" customWidth="1"/>
    <col min="16109" max="16109" width="10.54296875" style="46"/>
    <col min="16110" max="16110" width="8.54296875" style="46" customWidth="1"/>
    <col min="16111" max="16111" width="10.54296875" style="46"/>
    <col min="16112" max="16112" width="8.54296875" style="46" customWidth="1"/>
    <col min="16113" max="16113" width="10.54296875" style="46"/>
    <col min="16114" max="16114" width="8.54296875" style="46" customWidth="1"/>
    <col min="16115" max="16115" width="10.54296875" style="46"/>
    <col min="16116" max="16116" width="8.54296875" style="46" customWidth="1"/>
    <col min="16117" max="16117" width="10.54296875" style="46"/>
    <col min="16118" max="16118" width="8.54296875" style="46" customWidth="1"/>
    <col min="16119" max="16119" width="10.54296875" style="46"/>
    <col min="16120" max="16120" width="8.54296875" style="46" customWidth="1"/>
    <col min="16121" max="16121" width="10.54296875" style="46"/>
    <col min="16122" max="16122" width="8.54296875" style="46" customWidth="1"/>
    <col min="16123" max="16123" width="10.54296875" style="46"/>
    <col min="16124" max="16124" width="8.54296875" style="46" customWidth="1"/>
    <col min="16125" max="16125" width="10.54296875" style="46"/>
    <col min="16126" max="16126" width="8.54296875" style="46" customWidth="1"/>
    <col min="16127" max="16127" width="10.54296875" style="46"/>
    <col min="16128" max="16128" width="8.54296875" style="46" customWidth="1"/>
    <col min="16129" max="16129" width="10.54296875" style="46"/>
    <col min="16130" max="16130" width="8.54296875" style="46" customWidth="1"/>
    <col min="16131" max="16131" width="10.54296875" style="46"/>
    <col min="16132" max="16132" width="8.54296875" style="46" customWidth="1"/>
    <col min="16133" max="16384" width="10.54296875" style="46"/>
  </cols>
  <sheetData>
    <row r="1" spans="1:7" ht="14.5">
      <c r="A1" s="46" t="s">
        <v>669</v>
      </c>
      <c r="B1" s="98" t="s">
        <v>673</v>
      </c>
    </row>
    <row r="2" spans="1:7" ht="14.5">
      <c r="A2" s="46" t="s">
        <v>675</v>
      </c>
      <c r="B2" s="117">
        <v>44539</v>
      </c>
    </row>
    <row r="3" spans="1:7" ht="14.5">
      <c r="A3" s="46" t="s">
        <v>736</v>
      </c>
      <c r="B3" s="98"/>
    </row>
    <row r="4" spans="1:7" ht="14.5">
      <c r="A4" s="99" t="s">
        <v>677</v>
      </c>
    </row>
    <row r="5" spans="1:7" ht="15" customHeight="1">
      <c r="A5" s="300" t="s">
        <v>683</v>
      </c>
      <c r="B5" s="300"/>
      <c r="C5" s="300"/>
      <c r="D5" s="300"/>
      <c r="E5" s="300"/>
    </row>
    <row r="6" spans="1:7" ht="40" customHeight="1">
      <c r="A6" s="300"/>
      <c r="B6" s="300"/>
      <c r="C6" s="300"/>
      <c r="D6" s="300"/>
      <c r="E6" s="300"/>
    </row>
    <row r="7" spans="1:7" ht="15" customHeight="1">
      <c r="A7" s="301" t="s">
        <v>684</v>
      </c>
      <c r="B7" s="302" t="s">
        <v>681</v>
      </c>
      <c r="C7" s="302"/>
      <c r="D7" s="302" t="s">
        <v>682</v>
      </c>
      <c r="E7" s="302"/>
    </row>
    <row r="8" spans="1:7" ht="15" customHeight="1">
      <c r="A8" s="301"/>
      <c r="B8" s="302"/>
      <c r="C8" s="302"/>
      <c r="D8" s="302"/>
      <c r="E8" s="302"/>
    </row>
    <row r="9" spans="1:7" ht="15" customHeight="1">
      <c r="A9" s="301"/>
      <c r="B9" s="302"/>
      <c r="C9" s="302"/>
      <c r="D9" s="302"/>
      <c r="E9" s="302"/>
    </row>
    <row r="10" spans="1:7" ht="15" customHeight="1">
      <c r="A10" s="301"/>
      <c r="B10" s="125" t="s">
        <v>487</v>
      </c>
      <c r="C10" s="125" t="s">
        <v>555</v>
      </c>
      <c r="D10" s="125" t="s">
        <v>487</v>
      </c>
      <c r="E10" s="125" t="s">
        <v>555</v>
      </c>
    </row>
    <row r="11" spans="1:7" s="47" customFormat="1" ht="15" customHeight="1">
      <c r="A11" s="126" t="s">
        <v>556</v>
      </c>
      <c r="B11" s="127">
        <v>168365.25900032482</v>
      </c>
      <c r="C11" s="128">
        <v>3.1220517124800744E-9</v>
      </c>
      <c r="D11" s="127">
        <v>94956.158664203875</v>
      </c>
      <c r="E11" s="128">
        <v>0.21635868189926313</v>
      </c>
      <c r="G11" s="48"/>
    </row>
    <row r="12" spans="1:7" s="47" customFormat="1" ht="15" customHeight="1">
      <c r="A12" s="129" t="s">
        <v>495</v>
      </c>
      <c r="B12" s="127">
        <v>13732.287001843668</v>
      </c>
      <c r="C12" s="128">
        <v>0.35865171607553004</v>
      </c>
      <c r="D12" s="127">
        <v>7474.5926340100723</v>
      </c>
      <c r="E12" s="128">
        <v>0.71043927990303513</v>
      </c>
    </row>
    <row r="13" spans="1:7" ht="15" customHeight="1">
      <c r="A13" s="130" t="s">
        <v>557</v>
      </c>
      <c r="B13" s="131">
        <v>1380.5115784514389</v>
      </c>
      <c r="C13" s="132">
        <v>1.1313015343256265</v>
      </c>
      <c r="D13" s="131">
        <v>815.3143235126513</v>
      </c>
      <c r="E13" s="132">
        <v>1.7783391428067497</v>
      </c>
    </row>
    <row r="14" spans="1:7" ht="15" customHeight="1">
      <c r="A14" s="130" t="s">
        <v>533</v>
      </c>
      <c r="B14" s="131">
        <v>642.68179352317998</v>
      </c>
      <c r="C14" s="132">
        <v>0.85271289203937073</v>
      </c>
      <c r="D14" s="131">
        <v>303.80127758379103</v>
      </c>
      <c r="E14" s="132">
        <v>2.6383556096812084</v>
      </c>
    </row>
    <row r="15" spans="1:7" ht="15" customHeight="1">
      <c r="A15" s="130" t="s">
        <v>558</v>
      </c>
      <c r="B15" s="131">
        <v>2951.7684145607082</v>
      </c>
      <c r="C15" s="132">
        <v>0.83139030493535726</v>
      </c>
      <c r="D15" s="131">
        <v>1639.930008164283</v>
      </c>
      <c r="E15" s="132">
        <v>1.5223011258623735</v>
      </c>
    </row>
    <row r="16" spans="1:7" ht="15" customHeight="1">
      <c r="A16" s="130" t="s">
        <v>543</v>
      </c>
      <c r="B16" s="131">
        <v>389.10837046152875</v>
      </c>
      <c r="C16" s="132">
        <v>1.3180493867583278</v>
      </c>
      <c r="D16" s="131">
        <v>218.92849950010006</v>
      </c>
      <c r="E16" s="132">
        <v>2.2093690516642948</v>
      </c>
    </row>
    <row r="17" spans="1:5" ht="15" customHeight="1">
      <c r="A17" s="130" t="s">
        <v>547</v>
      </c>
      <c r="B17" s="131">
        <v>6533.0796662247649</v>
      </c>
      <c r="C17" s="132">
        <v>0.54403370043056731</v>
      </c>
      <c r="D17" s="131">
        <v>3517.7822807077719</v>
      </c>
      <c r="E17" s="132">
        <v>1.1965599634153499</v>
      </c>
    </row>
    <row r="18" spans="1:5" ht="15" customHeight="1">
      <c r="A18" s="130" t="s">
        <v>549</v>
      </c>
      <c r="B18" s="131">
        <v>614.37358686332971</v>
      </c>
      <c r="C18" s="132">
        <v>2.2545648269218428</v>
      </c>
      <c r="D18" s="131">
        <v>326.44093217138879</v>
      </c>
      <c r="E18" s="132">
        <v>3.0764572257177605</v>
      </c>
    </row>
    <row r="19" spans="1:5" ht="15" customHeight="1">
      <c r="A19" s="130" t="s">
        <v>551</v>
      </c>
      <c r="B19" s="131">
        <v>1220.763591758614</v>
      </c>
      <c r="C19" s="132">
        <v>0.94356742592718157</v>
      </c>
      <c r="D19" s="131">
        <v>652.3953123700212</v>
      </c>
      <c r="E19" s="132">
        <v>2.1973764348654727</v>
      </c>
    </row>
    <row r="20" spans="1:5" s="47" customFormat="1" ht="15" customHeight="1">
      <c r="A20" s="129" t="s">
        <v>496</v>
      </c>
      <c r="B20" s="127">
        <v>44951.160265704064</v>
      </c>
      <c r="C20" s="128">
        <v>0.19598067554616783</v>
      </c>
      <c r="D20" s="127">
        <v>21591.320653002986</v>
      </c>
      <c r="E20" s="128">
        <v>0.5591656583132506</v>
      </c>
    </row>
    <row r="21" spans="1:5" ht="15" customHeight="1">
      <c r="A21" s="130" t="s">
        <v>500</v>
      </c>
      <c r="B21" s="131">
        <v>5323.6240826777621</v>
      </c>
      <c r="C21" s="132">
        <v>0.45074956914459979</v>
      </c>
      <c r="D21" s="131">
        <v>2271.2154708537478</v>
      </c>
      <c r="E21" s="132">
        <v>1.4915810015433038</v>
      </c>
    </row>
    <row r="22" spans="1:5" ht="15" customHeight="1">
      <c r="A22" s="130" t="s">
        <v>534</v>
      </c>
      <c r="B22" s="131">
        <v>2582.5476687118044</v>
      </c>
      <c r="C22" s="132">
        <v>0.704324246502951</v>
      </c>
      <c r="D22" s="131">
        <v>1292.7106569582309</v>
      </c>
      <c r="E22" s="132">
        <v>1.9767455384965678</v>
      </c>
    </row>
    <row r="23" spans="1:5" ht="15" customHeight="1">
      <c r="A23" s="130" t="s">
        <v>539</v>
      </c>
      <c r="B23" s="131">
        <v>7263.8103395099897</v>
      </c>
      <c r="C23" s="132">
        <v>0.48167770133657817</v>
      </c>
      <c r="D23" s="131">
        <v>3697.4496389995024</v>
      </c>
      <c r="E23" s="132">
        <v>1.1903578265178691</v>
      </c>
    </row>
    <row r="24" spans="1:5" ht="15" customHeight="1">
      <c r="A24" s="130" t="s">
        <v>544</v>
      </c>
      <c r="B24" s="131">
        <v>2766.2785026102983</v>
      </c>
      <c r="C24" s="132">
        <v>0.70161312415787702</v>
      </c>
      <c r="D24" s="131">
        <v>1329.4950168454316</v>
      </c>
      <c r="E24" s="132">
        <v>2.1907127961143558</v>
      </c>
    </row>
    <row r="25" spans="1:5" ht="15" customHeight="1">
      <c r="A25" s="130" t="s">
        <v>548</v>
      </c>
      <c r="B25" s="131">
        <v>3147.7190482183023</v>
      </c>
      <c r="C25" s="132">
        <v>0.61980287431618175</v>
      </c>
      <c r="D25" s="131">
        <v>1492.7873650668828</v>
      </c>
      <c r="E25" s="132">
        <v>1.8776954430765462</v>
      </c>
    </row>
    <row r="26" spans="1:5" ht="15" customHeight="1">
      <c r="A26" s="130" t="s">
        <v>550</v>
      </c>
      <c r="B26" s="131">
        <v>7648.6340276007904</v>
      </c>
      <c r="C26" s="132">
        <v>0.51484884888329141</v>
      </c>
      <c r="D26" s="131">
        <v>3575.8044261245213</v>
      </c>
      <c r="E26" s="132">
        <v>1.4923830970882934</v>
      </c>
    </row>
    <row r="27" spans="1:5" ht="15" customHeight="1">
      <c r="A27" s="130" t="s">
        <v>552</v>
      </c>
      <c r="B27" s="131">
        <v>2603.2598651828603</v>
      </c>
      <c r="C27" s="132">
        <v>0.46284890234148979</v>
      </c>
      <c r="D27" s="131">
        <v>1040.8417766237608</v>
      </c>
      <c r="E27" s="132">
        <v>1.6152181163359345</v>
      </c>
    </row>
    <row r="28" spans="1:5" ht="15" customHeight="1">
      <c r="A28" s="130" t="s">
        <v>553</v>
      </c>
      <c r="B28" s="131">
        <v>1800.4069809391738</v>
      </c>
      <c r="C28" s="132">
        <v>0.70586857474893194</v>
      </c>
      <c r="D28" s="131">
        <v>936.88766888219106</v>
      </c>
      <c r="E28" s="132">
        <v>1.4904779316258141</v>
      </c>
    </row>
    <row r="29" spans="1:5" ht="15" customHeight="1">
      <c r="A29" s="130" t="s">
        <v>554</v>
      </c>
      <c r="B29" s="131">
        <v>11814.879750253491</v>
      </c>
      <c r="C29" s="132">
        <v>0.51126396585334521</v>
      </c>
      <c r="D29" s="131">
        <v>5954.128632648627</v>
      </c>
      <c r="E29" s="132">
        <v>1.4066924096272413</v>
      </c>
    </row>
    <row r="30" spans="1:5" s="47" customFormat="1" ht="15" customHeight="1">
      <c r="A30" s="129" t="s">
        <v>497</v>
      </c>
      <c r="B30" s="127">
        <v>72395.036469282291</v>
      </c>
      <c r="C30" s="128">
        <v>0.16615454259507531</v>
      </c>
      <c r="D30" s="127">
        <v>42825.778869476067</v>
      </c>
      <c r="E30" s="128">
        <v>0.43221571248095542</v>
      </c>
    </row>
    <row r="31" spans="1:5" ht="15" customHeight="1">
      <c r="A31" s="130" t="s">
        <v>502</v>
      </c>
      <c r="B31" s="131">
        <v>17266.128372788618</v>
      </c>
      <c r="C31" s="132">
        <v>0.38140286228096404</v>
      </c>
      <c r="D31" s="131">
        <v>10270.262164607017</v>
      </c>
      <c r="E31" s="132">
        <v>0.70291873486898815</v>
      </c>
    </row>
    <row r="32" spans="1:5" ht="15" customHeight="1">
      <c r="A32" s="130" t="s">
        <v>536</v>
      </c>
      <c r="B32" s="131">
        <v>3212.241532891162</v>
      </c>
      <c r="C32" s="132">
        <v>0.53982496043443007</v>
      </c>
      <c r="D32" s="131">
        <v>1962.6637679187927</v>
      </c>
      <c r="E32" s="132">
        <v>1.1130504045941689</v>
      </c>
    </row>
    <row r="33" spans="1:5" ht="15" customHeight="1">
      <c r="A33" s="130" t="s">
        <v>541</v>
      </c>
      <c r="B33" s="131">
        <v>14456.149545267692</v>
      </c>
      <c r="C33" s="132">
        <v>0.34038827097579005</v>
      </c>
      <c r="D33" s="131">
        <v>7698.9656651621845</v>
      </c>
      <c r="E33" s="132">
        <v>0.7289063760328276</v>
      </c>
    </row>
    <row r="34" spans="1:5" ht="15" customHeight="1">
      <c r="A34" s="130" t="s">
        <v>546</v>
      </c>
      <c r="B34" s="131">
        <v>37460.517018335304</v>
      </c>
      <c r="C34" s="132">
        <v>0.34475955290871996</v>
      </c>
      <c r="D34" s="131">
        <v>22893.887271788066</v>
      </c>
      <c r="E34" s="132">
        <v>0.716759041805896</v>
      </c>
    </row>
    <row r="35" spans="1:5" s="47" customFormat="1" ht="15" customHeight="1">
      <c r="A35" s="129" t="s">
        <v>498</v>
      </c>
      <c r="B35" s="127">
        <v>24409.226063678816</v>
      </c>
      <c r="C35" s="128">
        <v>0.24417108877367311</v>
      </c>
      <c r="D35" s="127">
        <v>15172.557129160139</v>
      </c>
      <c r="E35" s="128">
        <v>0.53645331497703863</v>
      </c>
    </row>
    <row r="36" spans="1:5" ht="15" customHeight="1">
      <c r="A36" s="130" t="s">
        <v>503</v>
      </c>
      <c r="B36" s="131">
        <v>9180.7146961314938</v>
      </c>
      <c r="C36" s="132">
        <v>0.47018863415885437</v>
      </c>
      <c r="D36" s="131">
        <v>5650.3265532134892</v>
      </c>
      <c r="E36" s="132">
        <v>0.99052855998315059</v>
      </c>
    </row>
    <row r="37" spans="1:5" ht="15" customHeight="1">
      <c r="A37" s="130" t="s">
        <v>537</v>
      </c>
      <c r="B37" s="131">
        <v>5832.9999523257775</v>
      </c>
      <c r="C37" s="132">
        <v>0.42162490369298966</v>
      </c>
      <c r="D37" s="131">
        <v>3733.857698524916</v>
      </c>
      <c r="E37" s="132">
        <v>0.86468373748643734</v>
      </c>
    </row>
    <row r="38" spans="1:5" ht="15" customHeight="1">
      <c r="A38" s="130" t="s">
        <v>542</v>
      </c>
      <c r="B38" s="131">
        <v>9395.511415220908</v>
      </c>
      <c r="C38" s="132">
        <v>0.39603777451468081</v>
      </c>
      <c r="D38" s="131">
        <v>5788.3728774217534</v>
      </c>
      <c r="E38" s="132">
        <v>0.93813979186980823</v>
      </c>
    </row>
    <row r="39" spans="1:5" s="47" customFormat="1" ht="15" customHeight="1">
      <c r="A39" s="129" t="s">
        <v>685</v>
      </c>
      <c r="B39" s="127">
        <v>12877.549199820854</v>
      </c>
      <c r="C39" s="128">
        <v>0.33649612997415279</v>
      </c>
      <c r="D39" s="127">
        <v>7891.9093785574496</v>
      </c>
      <c r="E39" s="128">
        <v>0.67829353003536974</v>
      </c>
    </row>
    <row r="40" spans="1:5" ht="15" customHeight="1">
      <c r="A40" s="130" t="s">
        <v>501</v>
      </c>
      <c r="B40" s="131">
        <v>2113.1050049861824</v>
      </c>
      <c r="C40" s="132">
        <v>0.78296939476752148</v>
      </c>
      <c r="D40" s="131">
        <v>1344.645297578777</v>
      </c>
      <c r="E40" s="132">
        <v>1.1815961627946481</v>
      </c>
    </row>
    <row r="41" spans="1:5" ht="15" customHeight="1">
      <c r="A41" s="130" t="s">
        <v>535</v>
      </c>
      <c r="B41" s="131">
        <v>2648.95035215997</v>
      </c>
      <c r="C41" s="132">
        <v>0.70216301221454402</v>
      </c>
      <c r="D41" s="131">
        <v>1693.9176610991769</v>
      </c>
      <c r="E41" s="132">
        <v>1.4351219982244121</v>
      </c>
    </row>
    <row r="42" spans="1:5" ht="15" customHeight="1">
      <c r="A42" s="130" t="s">
        <v>540</v>
      </c>
      <c r="B42" s="131">
        <v>5643.065557314585</v>
      </c>
      <c r="C42" s="132">
        <v>0.53203382523225695</v>
      </c>
      <c r="D42" s="131">
        <v>3409.3562659467661</v>
      </c>
      <c r="E42" s="132">
        <v>1.1215905862110067</v>
      </c>
    </row>
    <row r="43" spans="1:5" ht="15" customHeight="1">
      <c r="A43" s="130" t="s">
        <v>545</v>
      </c>
      <c r="B43" s="131">
        <v>2472.4282853599839</v>
      </c>
      <c r="C43" s="132">
        <v>0.59950685971839668</v>
      </c>
      <c r="D43" s="131">
        <v>1443.9901539327072</v>
      </c>
      <c r="E43" s="132">
        <v>1.3676065450713148</v>
      </c>
    </row>
    <row r="44" spans="1:5" ht="15" customHeight="1">
      <c r="A44" s="130"/>
      <c r="B44" s="130"/>
      <c r="C44" s="130"/>
      <c r="D44" s="130"/>
      <c r="E44" s="130"/>
    </row>
    <row r="45" spans="1:5" ht="15" customHeight="1">
      <c r="A45" s="49" t="s">
        <v>559</v>
      </c>
      <c r="B45" s="49"/>
      <c r="C45" s="49"/>
      <c r="D45" s="49"/>
      <c r="E45" s="49"/>
    </row>
    <row r="46" spans="1:5" ht="15" customHeight="1">
      <c r="A46" s="49" t="s">
        <v>560</v>
      </c>
      <c r="B46" s="49"/>
      <c r="C46" s="49"/>
      <c r="D46" s="49"/>
      <c r="E46" s="49"/>
    </row>
    <row r="47" spans="1:5" ht="15" customHeight="1">
      <c r="A47" s="50" t="s">
        <v>561</v>
      </c>
      <c r="B47" s="49"/>
      <c r="C47" s="49"/>
      <c r="D47" s="49"/>
      <c r="E47" s="49"/>
    </row>
  </sheetData>
  <mergeCells count="4">
    <mergeCell ref="A5:E6"/>
    <mergeCell ref="A7:A10"/>
    <mergeCell ref="B7:C9"/>
    <mergeCell ref="D7:E9"/>
  </mergeCells>
  <hyperlinks>
    <hyperlink ref="B1" r:id="rId1" display="https://sidra.ibge.gov.br/pesquisa/cempre/quadros/brasil/2021" xr:uid="{6F83599D-6271-4ED7-BDB6-BBF07F0F8A62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558E35DE22214D924D2B9ADA105D41" ma:contentTypeVersion="12" ma:contentTypeDescription="Create a new document." ma:contentTypeScope="" ma:versionID="7d012d826111697f0838278bff43364f">
  <xsd:schema xmlns:xsd="http://www.w3.org/2001/XMLSchema" xmlns:xs="http://www.w3.org/2001/XMLSchema" xmlns:p="http://schemas.microsoft.com/office/2006/metadata/properties" xmlns:ns2="a5cfc8c2-2fbe-4d33-b3cd-5ef52130ce5b" xmlns:ns3="b9f7d1ea-cdc8-49df-8bd6-df198525b81c" targetNamespace="http://schemas.microsoft.com/office/2006/metadata/properties" ma:root="true" ma:fieldsID="525b205d58c77bbb244b8958bf67978e" ns2:_="" ns3:_="">
    <xsd:import namespace="a5cfc8c2-2fbe-4d33-b3cd-5ef52130ce5b"/>
    <xsd:import namespace="b9f7d1ea-cdc8-49df-8bd6-df198525b8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cfc8c2-2fbe-4d33-b3cd-5ef52130ce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f7d1ea-cdc8-49df-8bd6-df198525b81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671034-BEA8-4204-88FF-D4BA6077A2E7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terms/"/>
    <ds:schemaRef ds:uri="b9f7d1ea-cdc8-49df-8bd6-df198525b81c"/>
    <ds:schemaRef ds:uri="a5cfc8c2-2fbe-4d33-b3cd-5ef52130ce5b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7D5B838-2DE5-4632-87DD-0BDB4B3B15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ABAFD63-1617-471F-8935-46D9EA6557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cfc8c2-2fbe-4d33-b3cd-5ef52130ce5b"/>
    <ds:schemaRef ds:uri="b9f7d1ea-cdc8-49df-8bd6-df198525b8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THAILAND</vt:lpstr>
      <vt:lpstr>IO table TH</vt:lpstr>
      <vt:lpstr>National Accounts TH</vt:lpstr>
      <vt:lpstr>TSA TH</vt:lpstr>
      <vt:lpstr>Foreign Tourist arrivals+exp TH</vt:lpstr>
      <vt:lpstr>Spending structure TH</vt:lpstr>
      <vt:lpstr>BRAZIL</vt:lpstr>
      <vt:lpstr>Employment sector&amp;region BR</vt:lpstr>
      <vt:lpstr>Employment region BR</vt:lpstr>
      <vt:lpstr>Age&amp;Severity distribution BR</vt:lpstr>
      <vt:lpstr>Cases by region BR</vt:lpstr>
      <vt:lpstr>IO Table BR</vt:lpstr>
      <vt:lpstr>IO Import Table BR</vt:lpstr>
      <vt:lpstr>Tax Domestic BR</vt:lpstr>
      <vt:lpstr>Tax Import BR</vt:lpstr>
      <vt:lpstr>National Accounts BR</vt:lpstr>
      <vt:lpstr>GDP BR</vt:lpstr>
      <vt:lpstr>HH Survey 2019 BR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Evidera</dc:creator>
  <cp:lastModifiedBy>Author</cp:lastModifiedBy>
  <dcterms:created xsi:type="dcterms:W3CDTF">2021-11-01T02:40:51Z</dcterms:created>
  <dcterms:modified xsi:type="dcterms:W3CDTF">2024-05-17T20:15:50Z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0x0101002A558E35DE22214D924D2B9ADA105D41</vt:lpwstr>
  </property>
</Properties>
</file>