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"/>
    </mc:Choice>
  </mc:AlternateContent>
  <xr:revisionPtr revIDLastSave="0" documentId="13_ncr:1_{33EB3213-0ADC-478B-A825-D1DC95658C5E}" xr6:coauthVersionLast="45" xr6:coauthVersionMax="45" xr10:uidLastSave="{00000000-0000-0000-0000-000000000000}"/>
  <bookViews>
    <workbookView xWindow="28680" yWindow="-120" windowWidth="29040" windowHeight="15840" xr2:uid="{D3A50801-303F-4983-BB0E-69EBC62AE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5" i="1" l="1"/>
  <c r="X35" i="1"/>
  <c r="X38" i="1"/>
  <c r="W38" i="1"/>
  <c r="E7" i="1"/>
  <c r="F7" i="1"/>
  <c r="F4" i="1"/>
  <c r="E4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0" i="1"/>
  <c r="AG39" i="1"/>
  <c r="AG38" i="1"/>
  <c r="AG37" i="1"/>
  <c r="AG36" i="1"/>
  <c r="AG35" i="1"/>
  <c r="AG34" i="1"/>
  <c r="AG3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0" i="1"/>
  <c r="AD39" i="1"/>
  <c r="AD38" i="1"/>
  <c r="AD37" i="1"/>
  <c r="AD36" i="1"/>
  <c r="AD35" i="1"/>
  <c r="AD34" i="1"/>
  <c r="AD3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I5" i="1"/>
  <c r="I4" i="1"/>
  <c r="I3" i="1"/>
  <c r="I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L5" i="1"/>
  <c r="L4" i="1"/>
  <c r="L3" i="1"/>
  <c r="L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9" i="1"/>
  <c r="O8" i="1"/>
  <c r="O7" i="1"/>
  <c r="O6" i="1"/>
  <c r="O5" i="1"/>
  <c r="O4" i="1"/>
  <c r="O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0" i="1"/>
  <c r="AA39" i="1"/>
  <c r="AA38" i="1"/>
  <c r="AA37" i="1"/>
  <c r="AA36" i="1"/>
  <c r="AA35" i="1"/>
  <c r="AA34" i="1"/>
  <c r="AA47" i="1"/>
  <c r="AA46" i="1"/>
  <c r="AA45" i="1"/>
  <c r="AA44" i="1"/>
  <c r="AA43" i="1"/>
  <c r="AA42" i="1"/>
  <c r="AA48" i="1"/>
  <c r="O17" i="1"/>
  <c r="AG41" i="1"/>
  <c r="AD41" i="1"/>
  <c r="AA41" i="1"/>
  <c r="O10" i="1"/>
  <c r="L10" i="1"/>
  <c r="I10" i="1"/>
</calcChain>
</file>

<file path=xl/sharedStrings.xml><?xml version="1.0" encoding="utf-8"?>
<sst xmlns="http://schemas.openxmlformats.org/spreadsheetml/2006/main" count="237" uniqueCount="103">
  <si>
    <t>Boston Celtics Offense</t>
  </si>
  <si>
    <t>Atlanta Hawks Offense</t>
  </si>
  <si>
    <t>Brooklyn Nets Offense</t>
  </si>
  <si>
    <t>Charlotte Hornets Offense</t>
  </si>
  <si>
    <t>Chicago Bulls Offense</t>
  </si>
  <si>
    <t>Cleveland Cavaliers Offense</t>
  </si>
  <si>
    <t>Utah Jazz Offense</t>
  </si>
  <si>
    <t>Washington Wizards Offense</t>
  </si>
  <si>
    <t>Toronto Raptors Offense</t>
  </si>
  <si>
    <t>San Antonio Spurs Offense</t>
  </si>
  <si>
    <t>Sacramento Kings Offense</t>
  </si>
  <si>
    <t>Portland Trail Blazers Offense</t>
  </si>
  <si>
    <t>Phoenix Suns Offense</t>
  </si>
  <si>
    <t>Philadelphia 76ers Offense</t>
  </si>
  <si>
    <t>Orlando Magic Offense</t>
  </si>
  <si>
    <t>Oklahoma City Thunder Offense</t>
  </si>
  <si>
    <t>New York Knicks Offense</t>
  </si>
  <si>
    <t>New Orleans Pelicans Offense</t>
  </si>
  <si>
    <t>Minnesota Timberwolves Offense</t>
  </si>
  <si>
    <t>Milwaukee Bucks Offense</t>
  </si>
  <si>
    <t>Miami Heat Offense</t>
  </si>
  <si>
    <t>Memphis Grizzlies Offense</t>
  </si>
  <si>
    <t>Los Angeles Lakers Offense</t>
  </si>
  <si>
    <t>Los Angeles Clippers Offense</t>
  </si>
  <si>
    <t>Indiana Pacers Offense</t>
  </si>
  <si>
    <t>Houston Rockets Offense</t>
  </si>
  <si>
    <t>Golden State Warriors Offense</t>
  </si>
  <si>
    <t>Detroit Pistons Offense</t>
  </si>
  <si>
    <t>Denver Nuggets Offense</t>
  </si>
  <si>
    <t>Dallas Mavericks Offense</t>
  </si>
  <si>
    <t>TEAM</t>
  </si>
  <si>
    <t>TEAM O</t>
  </si>
  <si>
    <t>Atlanta Hawks Defense</t>
  </si>
  <si>
    <t>Boston Celtics Defense</t>
  </si>
  <si>
    <t>Brooklyn Nets Defense</t>
  </si>
  <si>
    <t>Charlotte Hornets Defense</t>
  </si>
  <si>
    <t>Chicago Bulls Defense</t>
  </si>
  <si>
    <t>Cleveland Cavaliers Defense</t>
  </si>
  <si>
    <t>Dallas Mavericks Defense</t>
  </si>
  <si>
    <t>Denver Nuggets Defense</t>
  </si>
  <si>
    <t>Detroit Pistons Defense</t>
  </si>
  <si>
    <t>Golden State Warriors Defense</t>
  </si>
  <si>
    <t>Houston Rockets Defense</t>
  </si>
  <si>
    <t>Indiana Pacers Defense</t>
  </si>
  <si>
    <t>Los Angeles Clippers Defense</t>
  </si>
  <si>
    <t>Los Angeles Lakers Defense</t>
  </si>
  <si>
    <t>Memphis Grizzlies Defense</t>
  </si>
  <si>
    <t>Miami Heat Defense</t>
  </si>
  <si>
    <t>Milwaukee Bucks Defense</t>
  </si>
  <si>
    <t>Minnesota Timberwolves Defense</t>
  </si>
  <si>
    <t>New Orleans Pelicans Defense</t>
  </si>
  <si>
    <t>New York Knicks Defense</t>
  </si>
  <si>
    <t>Oklahoma City Thunder Defense</t>
  </si>
  <si>
    <t>Orlando Magic Defense</t>
  </si>
  <si>
    <t>Philadelphia 76ers Defense</t>
  </si>
  <si>
    <t>Phoenix Suns Defense</t>
  </si>
  <si>
    <t>Portland Trail Blazers Defense</t>
  </si>
  <si>
    <t>Sacramento Kings Defense</t>
  </si>
  <si>
    <t>San Antonio Spurs Defense</t>
  </si>
  <si>
    <t>Toronto Raptors Defense</t>
  </si>
  <si>
    <t>Utah Jazz Defense</t>
  </si>
  <si>
    <t>Washington Wizards Defense</t>
  </si>
  <si>
    <t>TEAM D</t>
  </si>
  <si>
    <t>TEAM NAME</t>
  </si>
  <si>
    <t>Player</t>
  </si>
  <si>
    <t>Position</t>
  </si>
  <si>
    <t>PPG</t>
  </si>
  <si>
    <t>2FG</t>
  </si>
  <si>
    <t>2FGA</t>
  </si>
  <si>
    <t>2FGP</t>
  </si>
  <si>
    <t>3FG</t>
  </si>
  <si>
    <t>3FGA</t>
  </si>
  <si>
    <t>3FGP</t>
  </si>
  <si>
    <t>FTP</t>
  </si>
  <si>
    <t>ORB</t>
  </si>
  <si>
    <t>DRB</t>
  </si>
  <si>
    <t>STL</t>
  </si>
  <si>
    <t>BLK</t>
  </si>
  <si>
    <t>TOV</t>
  </si>
  <si>
    <t>PF/G</t>
  </si>
  <si>
    <t>PPGA</t>
  </si>
  <si>
    <t>2FGAA</t>
  </si>
  <si>
    <t>2FGPA</t>
  </si>
  <si>
    <t>3FGAA</t>
  </si>
  <si>
    <t>3FGPA</t>
  </si>
  <si>
    <t>FTPA</t>
  </si>
  <si>
    <t>ORBA</t>
  </si>
  <si>
    <t>DRBA</t>
  </si>
  <si>
    <t>STLA</t>
  </si>
  <si>
    <t>BLKA</t>
  </si>
  <si>
    <t>TOVA</t>
  </si>
  <si>
    <t>PF/GA</t>
  </si>
  <si>
    <t>FTA</t>
  </si>
  <si>
    <t>FT</t>
  </si>
  <si>
    <t>FTAA</t>
  </si>
  <si>
    <t>2FGAT</t>
  </si>
  <si>
    <t>3FGAT</t>
  </si>
  <si>
    <t>FTAT</t>
  </si>
  <si>
    <t>PPG/WD</t>
  </si>
  <si>
    <t>PPG/GD</t>
  </si>
  <si>
    <t>PPGA/WO</t>
  </si>
  <si>
    <t>PPGA/GD</t>
  </si>
  <si>
    <t>PPGA/GO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</si>
</sst>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933C-A566-49EF-92BC-D00B763D1A9F}">
  <dimension ref="A1:AM62"/>
  <sheetViews>
    <sheetView tabSelected="1" topLeftCell="B1" workbookViewId="0">
      <selection activeCell="X1" sqref="X1"/>
    </sheetView>
  </sheetViews>
  <sheetFormatPr defaultRowHeight="15" x14ac:dyDescent="0.25"/>
  <cols>
    <col min="1" max="1" width="15.140625" customWidth="1"/>
    <col min="2" max="2" width="35" customWidth="1"/>
  </cols>
  <sheetData>
    <row r="1" spans="1:39" ht="15.75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98</v>
      </c>
      <c r="F1" s="3" t="s">
        <v>99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93</v>
      </c>
      <c r="N1" s="3" t="s">
        <v>92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100</v>
      </c>
      <c r="X1" s="3" t="s">
        <v>102</v>
      </c>
      <c r="Y1" s="3" t="s">
        <v>95</v>
      </c>
      <c r="Z1" s="3" t="s">
        <v>81</v>
      </c>
      <c r="AA1" s="3" t="s">
        <v>82</v>
      </c>
      <c r="AB1" s="3" t="s">
        <v>96</v>
      </c>
      <c r="AC1" s="3" t="s">
        <v>83</v>
      </c>
      <c r="AD1" s="3" t="s">
        <v>84</v>
      </c>
      <c r="AE1" s="3" t="s">
        <v>97</v>
      </c>
      <c r="AF1" s="3" t="s">
        <v>94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</row>
    <row r="2" spans="1:39" ht="15.75" x14ac:dyDescent="0.25">
      <c r="A2" s="3" t="s">
        <v>30</v>
      </c>
      <c r="B2" s="4" t="s">
        <v>1</v>
      </c>
      <c r="C2" s="2" t="s">
        <v>31</v>
      </c>
      <c r="D2">
        <v>111.4</v>
      </c>
      <c r="G2">
        <v>26.5</v>
      </c>
      <c r="H2">
        <v>52.5</v>
      </c>
      <c r="I2" s="5">
        <f t="shared" ref="I2:I9" si="0">G2/H2</f>
        <v>0.50476190476190474</v>
      </c>
      <c r="J2">
        <v>12.6</v>
      </c>
      <c r="K2">
        <v>37.299999999999997</v>
      </c>
      <c r="L2" s="5">
        <f t="shared" ref="L2:L9" si="1">J2/K2</f>
        <v>0.33780160857908847</v>
      </c>
      <c r="M2">
        <v>20.7</v>
      </c>
      <c r="N2">
        <v>25.5</v>
      </c>
      <c r="O2" s="5">
        <v>0.81</v>
      </c>
      <c r="P2">
        <v>11.6</v>
      </c>
      <c r="Q2">
        <v>37.299999999999997</v>
      </c>
      <c r="R2">
        <v>6.2</v>
      </c>
      <c r="S2">
        <v>3.5</v>
      </c>
      <c r="T2">
        <v>14.3</v>
      </c>
      <c r="U2">
        <v>20.8</v>
      </c>
    </row>
    <row r="3" spans="1:39" ht="15.75" x14ac:dyDescent="0.25">
      <c r="A3" s="3" t="s">
        <v>30</v>
      </c>
      <c r="B3" s="4" t="s">
        <v>0</v>
      </c>
      <c r="C3" s="2" t="s">
        <v>31</v>
      </c>
      <c r="D3">
        <v>110.8</v>
      </c>
      <c r="G3">
        <v>29.2</v>
      </c>
      <c r="H3">
        <v>55.1</v>
      </c>
      <c r="I3" s="5">
        <f t="shared" si="0"/>
        <v>0.52994555353901995</v>
      </c>
      <c r="J3">
        <v>12.2</v>
      </c>
      <c r="K3">
        <v>33.299999999999997</v>
      </c>
      <c r="L3" s="5">
        <f t="shared" si="1"/>
        <v>0.36636636636636638</v>
      </c>
      <c r="M3">
        <v>15.9</v>
      </c>
      <c r="N3">
        <v>21.3</v>
      </c>
      <c r="O3" s="5">
        <f t="shared" ref="O3:O9" si="2">M3/N3</f>
        <v>0.74647887323943662</v>
      </c>
      <c r="P3">
        <v>11.3</v>
      </c>
      <c r="Q3">
        <v>33.700000000000003</v>
      </c>
      <c r="R3">
        <v>9</v>
      </c>
      <c r="S3">
        <v>6</v>
      </c>
      <c r="T3">
        <v>15.5</v>
      </c>
      <c r="U3">
        <v>21.2</v>
      </c>
    </row>
    <row r="4" spans="1:39" ht="15.75" x14ac:dyDescent="0.25">
      <c r="A4" s="3" t="s">
        <v>30</v>
      </c>
      <c r="B4" s="4" t="s">
        <v>2</v>
      </c>
      <c r="C4" s="2" t="s">
        <v>31</v>
      </c>
      <c r="D4">
        <v>119.3</v>
      </c>
      <c r="E4">
        <f>(125+122+116+122+122+125)/6</f>
        <v>122</v>
      </c>
      <c r="F4">
        <f>(123+104+111+145+96+130+122+110+116)/9</f>
        <v>117.44444444444444</v>
      </c>
      <c r="G4">
        <v>28.5</v>
      </c>
      <c r="H4">
        <v>51.1</v>
      </c>
      <c r="I4" s="5">
        <f t="shared" si="0"/>
        <v>0.55772994129158515</v>
      </c>
      <c r="J4">
        <v>14.5</v>
      </c>
      <c r="K4">
        <v>35.9</v>
      </c>
      <c r="L4" s="5">
        <f t="shared" si="1"/>
        <v>0.40389972144846797</v>
      </c>
      <c r="M4">
        <v>18.8</v>
      </c>
      <c r="N4">
        <v>23.3</v>
      </c>
      <c r="O4" s="5">
        <f t="shared" si="2"/>
        <v>0.80686695278969955</v>
      </c>
      <c r="P4">
        <v>8.5</v>
      </c>
      <c r="Q4">
        <v>37.700000000000003</v>
      </c>
      <c r="R4">
        <v>6.7</v>
      </c>
      <c r="S4">
        <v>5.7</v>
      </c>
      <c r="T4">
        <v>16.100000000000001</v>
      </c>
      <c r="U4">
        <v>18.5</v>
      </c>
    </row>
    <row r="5" spans="1:39" ht="15.75" x14ac:dyDescent="0.25">
      <c r="A5" s="3" t="s">
        <v>30</v>
      </c>
      <c r="B5" s="4" t="s">
        <v>3</v>
      </c>
      <c r="C5" s="2" t="s">
        <v>31</v>
      </c>
      <c r="D5">
        <v>107.6</v>
      </c>
      <c r="G5">
        <v>25.9</v>
      </c>
      <c r="H5">
        <v>51.9</v>
      </c>
      <c r="I5" s="5">
        <f t="shared" si="0"/>
        <v>0.49903660886319845</v>
      </c>
      <c r="J5">
        <v>13.1</v>
      </c>
      <c r="K5">
        <v>35.799999999999997</v>
      </c>
      <c r="L5" s="5">
        <f t="shared" si="1"/>
        <v>0.36592178770949724</v>
      </c>
      <c r="M5">
        <v>16.5</v>
      </c>
      <c r="N5">
        <v>22.4</v>
      </c>
      <c r="O5" s="5">
        <f t="shared" si="2"/>
        <v>0.7366071428571429</v>
      </c>
      <c r="P5">
        <v>11</v>
      </c>
      <c r="Q5">
        <v>33.799999999999997</v>
      </c>
      <c r="R5">
        <v>9.1</v>
      </c>
      <c r="S5">
        <v>5.5</v>
      </c>
      <c r="T5">
        <v>15.3</v>
      </c>
      <c r="U5">
        <v>19.100000000000001</v>
      </c>
    </row>
    <row r="6" spans="1:39" ht="15.75" x14ac:dyDescent="0.25">
      <c r="A6" s="3" t="s">
        <v>30</v>
      </c>
      <c r="B6" s="4" t="s">
        <v>4</v>
      </c>
      <c r="C6" s="2" t="s">
        <v>31</v>
      </c>
      <c r="D6">
        <v>117.4</v>
      </c>
      <c r="G6">
        <v>28.2</v>
      </c>
      <c r="H6">
        <v>52.1</v>
      </c>
      <c r="I6" s="5">
        <f t="shared" si="0"/>
        <v>0.54126679462571969</v>
      </c>
      <c r="J6">
        <v>13.9</v>
      </c>
      <c r="K6">
        <v>36.1</v>
      </c>
      <c r="L6" s="5">
        <f t="shared" si="1"/>
        <v>0.38504155124653738</v>
      </c>
      <c r="M6">
        <v>19.2</v>
      </c>
      <c r="N6">
        <v>23.9</v>
      </c>
      <c r="O6" s="5">
        <f t="shared" si="2"/>
        <v>0.80334728033472802</v>
      </c>
      <c r="P6">
        <v>8.3000000000000007</v>
      </c>
      <c r="Q6">
        <v>36.5</v>
      </c>
      <c r="R6">
        <v>7.9</v>
      </c>
      <c r="S6">
        <v>4.0999999999999996</v>
      </c>
      <c r="T6">
        <v>18.100000000000001</v>
      </c>
      <c r="U6">
        <v>21.6</v>
      </c>
    </row>
    <row r="7" spans="1:39" ht="15.75" x14ac:dyDescent="0.25">
      <c r="A7" s="3" t="s">
        <v>30</v>
      </c>
      <c r="B7" s="4" t="s">
        <v>5</v>
      </c>
      <c r="C7" s="2" t="s">
        <v>31</v>
      </c>
      <c r="D7">
        <v>99.5</v>
      </c>
      <c r="E7">
        <f>(128+83+94+90)/4</f>
        <v>98.75</v>
      </c>
      <c r="F7">
        <f>(121+118+86+99+96+91+87+106)/8</f>
        <v>100.5</v>
      </c>
      <c r="G7">
        <v>28.8</v>
      </c>
      <c r="H7">
        <v>58.8</v>
      </c>
      <c r="I7" s="5">
        <f t="shared" si="0"/>
        <v>0.48979591836734698</v>
      </c>
      <c r="J7">
        <v>9.5</v>
      </c>
      <c r="K7">
        <v>27.8</v>
      </c>
      <c r="L7" s="5">
        <f t="shared" si="1"/>
        <v>0.34172661870503596</v>
      </c>
      <c r="M7">
        <v>13.3</v>
      </c>
      <c r="N7">
        <v>20.100000000000001</v>
      </c>
      <c r="O7" s="5">
        <f t="shared" si="2"/>
        <v>0.6616915422885572</v>
      </c>
      <c r="P7">
        <v>11.3</v>
      </c>
      <c r="Q7">
        <v>32.5</v>
      </c>
      <c r="R7">
        <v>10.1</v>
      </c>
      <c r="S7">
        <v>4.8</v>
      </c>
      <c r="T7">
        <v>16.399999999999999</v>
      </c>
      <c r="U7">
        <v>18.8</v>
      </c>
    </row>
    <row r="8" spans="1:39" ht="15.75" x14ac:dyDescent="0.25">
      <c r="A8" s="3" t="s">
        <v>30</v>
      </c>
      <c r="B8" s="1" t="s">
        <v>29</v>
      </c>
      <c r="C8" s="2" t="s">
        <v>31</v>
      </c>
      <c r="D8">
        <v>107.5</v>
      </c>
      <c r="G8">
        <v>25.7</v>
      </c>
      <c r="H8">
        <v>48.2</v>
      </c>
      <c r="I8" s="5">
        <f t="shared" si="0"/>
        <v>0.53319502074688796</v>
      </c>
      <c r="J8">
        <v>12.9</v>
      </c>
      <c r="K8">
        <v>38.4</v>
      </c>
      <c r="L8" s="5">
        <f t="shared" si="1"/>
        <v>0.3359375</v>
      </c>
      <c r="M8">
        <v>17.3</v>
      </c>
      <c r="N8">
        <v>23.5</v>
      </c>
      <c r="O8" s="5">
        <f t="shared" si="2"/>
        <v>0.73617021276595751</v>
      </c>
      <c r="P8">
        <v>8.8000000000000007</v>
      </c>
      <c r="Q8">
        <v>35.6</v>
      </c>
      <c r="R8">
        <v>7.7</v>
      </c>
      <c r="S8">
        <v>4.5999999999999996</v>
      </c>
      <c r="T8">
        <v>13.6</v>
      </c>
      <c r="U8">
        <v>21</v>
      </c>
    </row>
    <row r="9" spans="1:39" ht="15.75" x14ac:dyDescent="0.25">
      <c r="A9" s="3" t="s">
        <v>30</v>
      </c>
      <c r="B9" s="1" t="s">
        <v>28</v>
      </c>
      <c r="C9" s="2" t="s">
        <v>31</v>
      </c>
      <c r="D9">
        <v>115.4</v>
      </c>
      <c r="G9">
        <v>29.9</v>
      </c>
      <c r="H9">
        <v>54.4</v>
      </c>
      <c r="I9" s="5">
        <f t="shared" si="0"/>
        <v>0.54963235294117641</v>
      </c>
      <c r="J9">
        <v>12.9</v>
      </c>
      <c r="K9">
        <v>34.299999999999997</v>
      </c>
      <c r="L9" s="5">
        <f t="shared" si="1"/>
        <v>0.37609329446064144</v>
      </c>
      <c r="M9">
        <v>16.8</v>
      </c>
      <c r="N9">
        <v>22.7</v>
      </c>
      <c r="O9" s="5">
        <f t="shared" si="2"/>
        <v>0.74008810572687234</v>
      </c>
      <c r="P9">
        <v>11</v>
      </c>
      <c r="Q9">
        <v>32.200000000000003</v>
      </c>
      <c r="R9">
        <v>8.4</v>
      </c>
      <c r="S9">
        <v>4.5</v>
      </c>
      <c r="T9">
        <v>14.4</v>
      </c>
      <c r="U9">
        <v>20.9</v>
      </c>
    </row>
    <row r="10" spans="1:39" ht="15.75" x14ac:dyDescent="0.25">
      <c r="A10" s="3" t="s">
        <v>30</v>
      </c>
      <c r="B10" s="1" t="s">
        <v>27</v>
      </c>
      <c r="C10" s="2" t="s">
        <v>31</v>
      </c>
      <c r="D10">
        <v>108.9</v>
      </c>
      <c r="G10">
        <v>25.7</v>
      </c>
      <c r="H10">
        <v>53.2</v>
      </c>
      <c r="I10" s="5">
        <f>G10/H10</f>
        <v>0.48308270676691728</v>
      </c>
      <c r="J10">
        <v>13.3</v>
      </c>
      <c r="K10">
        <v>38.5</v>
      </c>
      <c r="L10" s="5">
        <f>J10/K10</f>
        <v>0.34545454545454546</v>
      </c>
      <c r="M10">
        <v>17.600000000000001</v>
      </c>
      <c r="N10">
        <v>22.4</v>
      </c>
      <c r="O10" s="5">
        <f>M10/N10</f>
        <v>0.78571428571428581</v>
      </c>
      <c r="P10">
        <v>11.1</v>
      </c>
      <c r="Q10">
        <v>31.6</v>
      </c>
      <c r="R10">
        <v>8.4</v>
      </c>
      <c r="S10">
        <v>4.5</v>
      </c>
      <c r="T10">
        <v>13.9</v>
      </c>
      <c r="U10">
        <v>20.5</v>
      </c>
    </row>
    <row r="11" spans="1:39" ht="15.75" x14ac:dyDescent="0.25">
      <c r="A11" s="3" t="s">
        <v>30</v>
      </c>
      <c r="B11" s="1" t="s">
        <v>26</v>
      </c>
      <c r="C11" s="2" t="s">
        <v>31</v>
      </c>
      <c r="D11">
        <v>111.6</v>
      </c>
      <c r="G11">
        <v>26.4</v>
      </c>
      <c r="H11">
        <v>51.5</v>
      </c>
      <c r="I11" s="5">
        <f t="shared" ref="I11:I31" si="3">G11/H11</f>
        <v>0.51262135922330099</v>
      </c>
      <c r="J11">
        <v>13.2</v>
      </c>
      <c r="K11">
        <v>37.799999999999997</v>
      </c>
      <c r="L11" s="5">
        <f t="shared" ref="L11:L31" si="4">J11/K11</f>
        <v>0.34920634920634919</v>
      </c>
      <c r="M11">
        <v>19.2</v>
      </c>
      <c r="N11">
        <v>24.4</v>
      </c>
      <c r="O11" s="5">
        <f t="shared" ref="O11:O16" si="5">M11/N11</f>
        <v>0.78688524590163933</v>
      </c>
      <c r="P11">
        <v>7.9</v>
      </c>
      <c r="Q11">
        <v>35.200000000000003</v>
      </c>
      <c r="R11">
        <v>7.5</v>
      </c>
      <c r="S11">
        <v>5.8</v>
      </c>
      <c r="T11">
        <v>14.8</v>
      </c>
      <c r="U11">
        <v>23.7</v>
      </c>
    </row>
    <row r="12" spans="1:39" ht="15.75" x14ac:dyDescent="0.25">
      <c r="A12" s="3" t="s">
        <v>30</v>
      </c>
      <c r="B12" s="1" t="s">
        <v>25</v>
      </c>
      <c r="C12" s="2" t="s">
        <v>31</v>
      </c>
      <c r="D12">
        <v>110.2</v>
      </c>
      <c r="G12">
        <v>26.6</v>
      </c>
      <c r="H12">
        <v>48.3</v>
      </c>
      <c r="I12" s="5">
        <f t="shared" si="3"/>
        <v>0.55072463768115953</v>
      </c>
      <c r="J12">
        <v>13.3</v>
      </c>
      <c r="K12">
        <v>37.799999999999997</v>
      </c>
      <c r="L12" s="5">
        <f t="shared" si="4"/>
        <v>0.35185185185185192</v>
      </c>
      <c r="M12">
        <v>17</v>
      </c>
      <c r="N12">
        <v>23.2</v>
      </c>
      <c r="O12" s="5">
        <f t="shared" si="5"/>
        <v>0.73275862068965525</v>
      </c>
      <c r="P12">
        <v>8.1</v>
      </c>
      <c r="Q12">
        <v>35</v>
      </c>
      <c r="R12">
        <v>7.7</v>
      </c>
      <c r="S12">
        <v>6.4</v>
      </c>
      <c r="T12">
        <v>16.2</v>
      </c>
      <c r="U12">
        <v>19.899999999999999</v>
      </c>
    </row>
    <row r="13" spans="1:39" ht="15.75" x14ac:dyDescent="0.25">
      <c r="A13" s="3" t="s">
        <v>30</v>
      </c>
      <c r="B13" s="1" t="s">
        <v>24</v>
      </c>
      <c r="C13" s="2" t="s">
        <v>31</v>
      </c>
      <c r="D13">
        <v>112.9</v>
      </c>
      <c r="G13">
        <v>31.3</v>
      </c>
      <c r="H13">
        <v>56.5</v>
      </c>
      <c r="I13" s="5">
        <f t="shared" si="3"/>
        <v>0.55398230088495581</v>
      </c>
      <c r="J13">
        <v>11.8</v>
      </c>
      <c r="K13">
        <v>33.5</v>
      </c>
      <c r="L13" s="5">
        <f t="shared" si="4"/>
        <v>0.35223880597014928</v>
      </c>
      <c r="M13">
        <v>15</v>
      </c>
      <c r="N13">
        <v>20.100000000000001</v>
      </c>
      <c r="O13" s="5">
        <f t="shared" si="5"/>
        <v>0.74626865671641784</v>
      </c>
      <c r="P13">
        <v>8.4</v>
      </c>
      <c r="Q13">
        <v>33.9</v>
      </c>
      <c r="R13">
        <v>9.8000000000000007</v>
      </c>
      <c r="S13">
        <v>5.4</v>
      </c>
      <c r="T13">
        <v>13.8</v>
      </c>
      <c r="U13">
        <v>21.2</v>
      </c>
    </row>
    <row r="14" spans="1:39" ht="15.75" x14ac:dyDescent="0.25">
      <c r="A14" s="3" t="s">
        <v>30</v>
      </c>
      <c r="B14" s="1" t="s">
        <v>23</v>
      </c>
      <c r="C14" s="2" t="s">
        <v>31</v>
      </c>
      <c r="D14">
        <v>114.9</v>
      </c>
      <c r="G14">
        <v>25.8</v>
      </c>
      <c r="H14">
        <v>49.6</v>
      </c>
      <c r="I14" s="5">
        <f t="shared" si="3"/>
        <v>0.52016129032258063</v>
      </c>
      <c r="J14">
        <v>15.4</v>
      </c>
      <c r="K14">
        <v>35.1</v>
      </c>
      <c r="L14" s="5">
        <f t="shared" si="4"/>
        <v>0.43874643874643876</v>
      </c>
      <c r="M14">
        <v>17</v>
      </c>
      <c r="N14">
        <v>20.5</v>
      </c>
      <c r="O14" s="5">
        <f t="shared" si="5"/>
        <v>0.82926829268292679</v>
      </c>
      <c r="P14">
        <v>9.1</v>
      </c>
      <c r="Q14">
        <v>32.799999999999997</v>
      </c>
      <c r="R14">
        <v>7.1</v>
      </c>
      <c r="S14">
        <v>4.8</v>
      </c>
      <c r="T14">
        <v>14.1</v>
      </c>
      <c r="U14">
        <v>21.1</v>
      </c>
    </row>
    <row r="15" spans="1:39" ht="15.75" x14ac:dyDescent="0.25">
      <c r="A15" s="3" t="s">
        <v>30</v>
      </c>
      <c r="B15" s="1" t="s">
        <v>22</v>
      </c>
      <c r="C15" s="2" t="s">
        <v>31</v>
      </c>
      <c r="D15">
        <v>115.3</v>
      </c>
      <c r="G15">
        <v>30.5</v>
      </c>
      <c r="H15">
        <v>56.2</v>
      </c>
      <c r="I15" s="5">
        <f t="shared" si="3"/>
        <v>0.54270462633451955</v>
      </c>
      <c r="J15">
        <v>12.5</v>
      </c>
      <c r="K15">
        <v>31.9</v>
      </c>
      <c r="L15" s="5">
        <f t="shared" si="4"/>
        <v>0.39184952978056425</v>
      </c>
      <c r="M15">
        <v>16.899999999999999</v>
      </c>
      <c r="N15">
        <v>22.5</v>
      </c>
      <c r="O15" s="5">
        <f t="shared" si="5"/>
        <v>0.75111111111111106</v>
      </c>
      <c r="P15">
        <v>10.5</v>
      </c>
      <c r="Q15">
        <v>38.1</v>
      </c>
      <c r="R15">
        <v>6.9</v>
      </c>
      <c r="S15">
        <v>6.5</v>
      </c>
      <c r="T15">
        <v>15.2</v>
      </c>
      <c r="U15">
        <v>18.600000000000001</v>
      </c>
    </row>
    <row r="16" spans="1:39" ht="15.75" x14ac:dyDescent="0.25">
      <c r="A16" s="3" t="s">
        <v>30</v>
      </c>
      <c r="B16" s="1" t="s">
        <v>21</v>
      </c>
      <c r="C16" s="2" t="s">
        <v>31</v>
      </c>
      <c r="I16" s="5" t="e">
        <f t="shared" si="3"/>
        <v>#DIV/0!</v>
      </c>
      <c r="L16" s="5" t="e">
        <f t="shared" si="4"/>
        <v>#DIV/0!</v>
      </c>
      <c r="O16" s="5" t="e">
        <f t="shared" si="5"/>
        <v>#DIV/0!</v>
      </c>
    </row>
    <row r="17" spans="1:39" ht="15.75" x14ac:dyDescent="0.25">
      <c r="A17" s="3" t="s">
        <v>30</v>
      </c>
      <c r="B17" s="1" t="s">
        <v>20</v>
      </c>
      <c r="C17" s="2" t="s">
        <v>31</v>
      </c>
      <c r="D17">
        <v>110.3</v>
      </c>
      <c r="G17">
        <v>26.7</v>
      </c>
      <c r="H17">
        <v>45.9</v>
      </c>
      <c r="I17" s="5">
        <f t="shared" si="3"/>
        <v>0.5816993464052288</v>
      </c>
      <c r="J17">
        <v>13</v>
      </c>
      <c r="K17">
        <v>35.700000000000003</v>
      </c>
      <c r="L17" s="5">
        <f t="shared" si="4"/>
        <v>0.36414565826330531</v>
      </c>
      <c r="M17">
        <v>17.899999999999999</v>
      </c>
      <c r="N17">
        <v>23.3</v>
      </c>
      <c r="O17" s="5">
        <f>M17/N17</f>
        <v>0.76824034334763935</v>
      </c>
      <c r="P17">
        <v>6.8</v>
      </c>
      <c r="Q17">
        <v>35.299999999999997</v>
      </c>
      <c r="R17">
        <v>6.4</v>
      </c>
      <c r="S17">
        <v>3.8</v>
      </c>
      <c r="T17">
        <v>18.3</v>
      </c>
      <c r="U17">
        <v>21.1</v>
      </c>
    </row>
    <row r="18" spans="1:39" ht="15.75" x14ac:dyDescent="0.25">
      <c r="A18" s="3" t="s">
        <v>30</v>
      </c>
      <c r="B18" s="1" t="s">
        <v>19</v>
      </c>
      <c r="C18" s="2" t="s">
        <v>31</v>
      </c>
      <c r="I18" s="5" t="e">
        <f t="shared" si="3"/>
        <v>#DIV/0!</v>
      </c>
      <c r="L18" s="5" t="e">
        <f t="shared" si="4"/>
        <v>#DIV/0!</v>
      </c>
      <c r="O18" s="5" t="e">
        <f t="shared" ref="O18:O31" si="6">M18/N18</f>
        <v>#DIV/0!</v>
      </c>
    </row>
    <row r="19" spans="1:39" ht="15.75" x14ac:dyDescent="0.25">
      <c r="A19" s="3" t="s">
        <v>30</v>
      </c>
      <c r="B19" s="1" t="s">
        <v>18</v>
      </c>
      <c r="C19" s="2" t="s">
        <v>31</v>
      </c>
      <c r="I19" s="5" t="e">
        <f t="shared" si="3"/>
        <v>#DIV/0!</v>
      </c>
      <c r="L19" s="5" t="e">
        <f t="shared" si="4"/>
        <v>#DIV/0!</v>
      </c>
      <c r="O19" s="5" t="e">
        <f t="shared" si="6"/>
        <v>#DIV/0!</v>
      </c>
    </row>
    <row r="20" spans="1:39" ht="15.75" x14ac:dyDescent="0.25">
      <c r="A20" s="3" t="s">
        <v>30</v>
      </c>
      <c r="B20" s="1" t="s">
        <v>17</v>
      </c>
      <c r="C20" s="2" t="s">
        <v>31</v>
      </c>
      <c r="D20">
        <v>107.8</v>
      </c>
      <c r="G20">
        <v>29.8</v>
      </c>
      <c r="H20">
        <v>55.3</v>
      </c>
      <c r="I20" s="5">
        <f t="shared" si="3"/>
        <v>0.53887884267631103</v>
      </c>
      <c r="J20">
        <v>10.199999999999999</v>
      </c>
      <c r="K20">
        <v>30.4</v>
      </c>
      <c r="L20" s="5">
        <f t="shared" si="4"/>
        <v>0.33552631578947367</v>
      </c>
      <c r="M20">
        <v>17.8</v>
      </c>
      <c r="N20">
        <v>24.8</v>
      </c>
      <c r="O20" s="5">
        <f t="shared" si="6"/>
        <v>0.717741935483871</v>
      </c>
      <c r="P20">
        <v>11.5</v>
      </c>
      <c r="Q20">
        <v>36.799999999999997</v>
      </c>
      <c r="R20">
        <v>7.4</v>
      </c>
      <c r="S20">
        <v>3.8</v>
      </c>
      <c r="T20">
        <v>16.3</v>
      </c>
      <c r="U20">
        <v>17.600000000000001</v>
      </c>
    </row>
    <row r="21" spans="1:39" ht="15.75" x14ac:dyDescent="0.25">
      <c r="A21" s="3" t="s">
        <v>30</v>
      </c>
      <c r="B21" s="1" t="s">
        <v>16</v>
      </c>
      <c r="C21" s="2" t="s">
        <v>31</v>
      </c>
      <c r="I21" s="5" t="e">
        <f t="shared" si="3"/>
        <v>#DIV/0!</v>
      </c>
      <c r="L21" s="5" t="e">
        <f t="shared" si="4"/>
        <v>#DIV/0!</v>
      </c>
      <c r="O21" s="5" t="e">
        <f t="shared" si="6"/>
        <v>#DIV/0!</v>
      </c>
    </row>
    <row r="22" spans="1:39" ht="15.75" x14ac:dyDescent="0.25">
      <c r="A22" s="3" t="s">
        <v>30</v>
      </c>
      <c r="B22" s="1" t="s">
        <v>15</v>
      </c>
      <c r="C22" s="2" t="s">
        <v>31</v>
      </c>
      <c r="D22">
        <v>106</v>
      </c>
      <c r="G22">
        <v>26.2</v>
      </c>
      <c r="H22">
        <v>48.2</v>
      </c>
      <c r="I22" s="5">
        <f t="shared" si="3"/>
        <v>0.54356846473029041</v>
      </c>
      <c r="J22">
        <v>12.8</v>
      </c>
      <c r="K22">
        <v>38.799999999999997</v>
      </c>
      <c r="L22" s="5">
        <f t="shared" si="4"/>
        <v>0.32989690721649489</v>
      </c>
      <c r="M22">
        <v>15.2</v>
      </c>
      <c r="N22">
        <v>20.9</v>
      </c>
      <c r="O22" s="5">
        <f t="shared" si="6"/>
        <v>0.72727272727272729</v>
      </c>
      <c r="P22">
        <v>7.2</v>
      </c>
      <c r="Q22">
        <v>37.799999999999997</v>
      </c>
      <c r="R22">
        <v>6.7</v>
      </c>
      <c r="S22">
        <v>5</v>
      </c>
      <c r="T22">
        <v>14.8</v>
      </c>
      <c r="U22">
        <v>19.2</v>
      </c>
    </row>
    <row r="23" spans="1:39" ht="15.75" x14ac:dyDescent="0.25">
      <c r="A23" s="3" t="s">
        <v>30</v>
      </c>
      <c r="B23" s="1" t="s">
        <v>14</v>
      </c>
      <c r="C23" s="2" t="s">
        <v>31</v>
      </c>
      <c r="I23" s="5" t="e">
        <f t="shared" si="3"/>
        <v>#DIV/0!</v>
      </c>
      <c r="L23" s="5" t="e">
        <f t="shared" si="4"/>
        <v>#DIV/0!</v>
      </c>
      <c r="O23" s="5" t="e">
        <f t="shared" si="6"/>
        <v>#DIV/0!</v>
      </c>
    </row>
    <row r="24" spans="1:39" ht="15.75" x14ac:dyDescent="0.25">
      <c r="A24" s="3" t="s">
        <v>30</v>
      </c>
      <c r="B24" s="1" t="s">
        <v>13</v>
      </c>
      <c r="C24" s="2" t="s">
        <v>31</v>
      </c>
      <c r="I24" s="5" t="e">
        <f t="shared" si="3"/>
        <v>#DIV/0!</v>
      </c>
      <c r="L24" s="5" t="e">
        <f t="shared" si="4"/>
        <v>#DIV/0!</v>
      </c>
      <c r="O24" s="5" t="e">
        <f t="shared" si="6"/>
        <v>#DIV/0!</v>
      </c>
    </row>
    <row r="25" spans="1:39" ht="15.75" x14ac:dyDescent="0.25">
      <c r="A25" s="3" t="s">
        <v>30</v>
      </c>
      <c r="B25" s="1" t="s">
        <v>12</v>
      </c>
      <c r="C25" s="2" t="s">
        <v>31</v>
      </c>
      <c r="I25" s="5" t="e">
        <f t="shared" si="3"/>
        <v>#DIV/0!</v>
      </c>
      <c r="L25" s="5" t="e">
        <f t="shared" si="4"/>
        <v>#DIV/0!</v>
      </c>
      <c r="O25" s="5" t="e">
        <f t="shared" si="6"/>
        <v>#DIV/0!</v>
      </c>
    </row>
    <row r="26" spans="1:39" ht="15.75" x14ac:dyDescent="0.25">
      <c r="A26" s="3" t="s">
        <v>30</v>
      </c>
      <c r="B26" s="1" t="s">
        <v>11</v>
      </c>
      <c r="C26" s="2" t="s">
        <v>31</v>
      </c>
      <c r="I26" s="5" t="e">
        <f t="shared" si="3"/>
        <v>#DIV/0!</v>
      </c>
      <c r="L26" s="5" t="e">
        <f t="shared" si="4"/>
        <v>#DIV/0!</v>
      </c>
      <c r="O26" s="5" t="e">
        <f t="shared" si="6"/>
        <v>#DIV/0!</v>
      </c>
    </row>
    <row r="27" spans="1:39" ht="15.75" x14ac:dyDescent="0.25">
      <c r="A27" s="3" t="s">
        <v>30</v>
      </c>
      <c r="B27" s="1" t="s">
        <v>10</v>
      </c>
      <c r="C27" s="2" t="s">
        <v>31</v>
      </c>
      <c r="I27" s="5" t="e">
        <f t="shared" si="3"/>
        <v>#DIV/0!</v>
      </c>
      <c r="L27" s="5" t="e">
        <f t="shared" si="4"/>
        <v>#DIV/0!</v>
      </c>
      <c r="O27" s="5" t="e">
        <f t="shared" si="6"/>
        <v>#DIV/0!</v>
      </c>
    </row>
    <row r="28" spans="1:39" ht="15.75" x14ac:dyDescent="0.25">
      <c r="A28" s="3" t="s">
        <v>30</v>
      </c>
      <c r="B28" s="1" t="s">
        <v>9</v>
      </c>
      <c r="C28" s="2" t="s">
        <v>31</v>
      </c>
      <c r="I28" s="5" t="e">
        <f t="shared" si="3"/>
        <v>#DIV/0!</v>
      </c>
      <c r="L28" s="5" t="e">
        <f t="shared" si="4"/>
        <v>#DIV/0!</v>
      </c>
      <c r="O28" s="5" t="e">
        <f t="shared" si="6"/>
        <v>#DIV/0!</v>
      </c>
    </row>
    <row r="29" spans="1:39" ht="15.75" x14ac:dyDescent="0.25">
      <c r="A29" s="3" t="s">
        <v>30</v>
      </c>
      <c r="B29" s="1" t="s">
        <v>8</v>
      </c>
      <c r="C29" s="2" t="s">
        <v>31</v>
      </c>
      <c r="I29" s="5" t="e">
        <f t="shared" si="3"/>
        <v>#DIV/0!</v>
      </c>
      <c r="L29" s="5" t="e">
        <f t="shared" si="4"/>
        <v>#DIV/0!</v>
      </c>
      <c r="O29" s="5" t="e">
        <f t="shared" si="6"/>
        <v>#DIV/0!</v>
      </c>
    </row>
    <row r="30" spans="1:39" ht="15.75" x14ac:dyDescent="0.25">
      <c r="A30" s="3" t="s">
        <v>30</v>
      </c>
      <c r="B30" s="1" t="s">
        <v>6</v>
      </c>
      <c r="C30" s="2" t="s">
        <v>31</v>
      </c>
      <c r="D30">
        <v>110.5</v>
      </c>
      <c r="G30">
        <v>24.5</v>
      </c>
      <c r="H30">
        <v>47.3</v>
      </c>
      <c r="I30" s="5">
        <f t="shared" si="3"/>
        <v>0.51797040169133191</v>
      </c>
      <c r="J30">
        <v>16.2</v>
      </c>
      <c r="K30">
        <v>40.700000000000003</v>
      </c>
      <c r="L30" s="5">
        <f t="shared" si="4"/>
        <v>0.398034398034398</v>
      </c>
      <c r="M30">
        <v>13.2</v>
      </c>
      <c r="N30">
        <v>19.2</v>
      </c>
      <c r="O30" s="5">
        <f t="shared" si="6"/>
        <v>0.6875</v>
      </c>
      <c r="P30">
        <v>11.2</v>
      </c>
      <c r="Q30">
        <v>38.200000000000003</v>
      </c>
      <c r="R30">
        <v>5.7</v>
      </c>
      <c r="S30">
        <v>5.8</v>
      </c>
      <c r="T30">
        <v>15.5</v>
      </c>
      <c r="U30">
        <v>17.8</v>
      </c>
    </row>
    <row r="31" spans="1:39" ht="15.75" x14ac:dyDescent="0.25">
      <c r="A31" s="3" t="s">
        <v>30</v>
      </c>
      <c r="B31" s="1" t="s">
        <v>7</v>
      </c>
      <c r="C31" s="2" t="s">
        <v>31</v>
      </c>
      <c r="I31" s="5" t="e">
        <f t="shared" si="3"/>
        <v>#DIV/0!</v>
      </c>
      <c r="L31" s="5" t="e">
        <f t="shared" si="4"/>
        <v>#DIV/0!</v>
      </c>
      <c r="O31" s="5" t="e">
        <f t="shared" si="6"/>
        <v>#DIV/0!</v>
      </c>
    </row>
    <row r="32" spans="1:39" ht="15.75" x14ac:dyDescent="0.25">
      <c r="A32" s="2"/>
      <c r="B32" s="2"/>
      <c r="C32" s="2"/>
      <c r="V32" s="3" t="s">
        <v>80</v>
      </c>
      <c r="W32" s="3" t="s">
        <v>100</v>
      </c>
      <c r="X32" s="3" t="s">
        <v>101</v>
      </c>
      <c r="Y32" s="3" t="s">
        <v>95</v>
      </c>
      <c r="Z32" s="3" t="s">
        <v>81</v>
      </c>
      <c r="AA32" s="3" t="s">
        <v>82</v>
      </c>
      <c r="AB32" s="3" t="s">
        <v>96</v>
      </c>
      <c r="AC32" s="3" t="s">
        <v>83</v>
      </c>
      <c r="AD32" s="3" t="s">
        <v>84</v>
      </c>
      <c r="AE32" s="3" t="s">
        <v>97</v>
      </c>
      <c r="AF32" s="3" t="s">
        <v>94</v>
      </c>
      <c r="AG32" s="3" t="s">
        <v>85</v>
      </c>
      <c r="AH32" s="3" t="s">
        <v>86</v>
      </c>
      <c r="AI32" s="3" t="s">
        <v>87</v>
      </c>
      <c r="AJ32" s="3" t="s">
        <v>88</v>
      </c>
      <c r="AK32" s="3" t="s">
        <v>89</v>
      </c>
      <c r="AL32" s="3" t="s">
        <v>90</v>
      </c>
      <c r="AM32" s="3" t="s">
        <v>91</v>
      </c>
    </row>
    <row r="33" spans="1:39" ht="15.75" x14ac:dyDescent="0.25">
      <c r="A33" s="3" t="s">
        <v>30</v>
      </c>
      <c r="B33" s="4" t="s">
        <v>32</v>
      </c>
      <c r="C33" s="2" t="s">
        <v>62</v>
      </c>
      <c r="V33">
        <v>110.3</v>
      </c>
      <c r="Y33">
        <v>27.9</v>
      </c>
      <c r="Z33">
        <v>54.1</v>
      </c>
      <c r="AA33">
        <v>0.51600000000000001</v>
      </c>
      <c r="AB33">
        <v>11.9</v>
      </c>
      <c r="AC33">
        <v>36.700000000000003</v>
      </c>
      <c r="AD33" s="5">
        <f t="shared" ref="AD33:AD40" si="7">AB33/AC33</f>
        <v>0.32425068119891004</v>
      </c>
      <c r="AE33">
        <v>18.7</v>
      </c>
      <c r="AF33">
        <v>22.8</v>
      </c>
      <c r="AG33" s="5">
        <f t="shared" ref="AG33:AG40" si="8">AE33/AF33</f>
        <v>0.82017543859649122</v>
      </c>
      <c r="AH33">
        <v>10.9</v>
      </c>
      <c r="AI33">
        <v>35.299999999999997</v>
      </c>
      <c r="AJ33">
        <v>7.5</v>
      </c>
      <c r="AK33">
        <v>5.8</v>
      </c>
      <c r="AL33">
        <v>12.6</v>
      </c>
      <c r="AM33">
        <v>20.3</v>
      </c>
    </row>
    <row r="34" spans="1:39" ht="15.75" x14ac:dyDescent="0.25">
      <c r="A34" s="3" t="s">
        <v>30</v>
      </c>
      <c r="B34" s="4" t="s">
        <v>33</v>
      </c>
      <c r="C34" s="2" t="s">
        <v>62</v>
      </c>
      <c r="V34">
        <v>109.5</v>
      </c>
      <c r="Y34">
        <v>28.3</v>
      </c>
      <c r="Z34">
        <v>54.3</v>
      </c>
      <c r="AA34" s="5">
        <f t="shared" ref="AA34:AA40" si="9">Y34/Z34</f>
        <v>0.52117863720073665</v>
      </c>
      <c r="AB34">
        <v>11.7</v>
      </c>
      <c r="AC34">
        <v>32.299999999999997</v>
      </c>
      <c r="AD34" s="5">
        <f t="shared" si="7"/>
        <v>0.36222910216718268</v>
      </c>
      <c r="AE34">
        <v>17.8</v>
      </c>
      <c r="AF34">
        <v>22.8</v>
      </c>
      <c r="AG34" s="5">
        <f t="shared" si="8"/>
        <v>0.7807017543859649</v>
      </c>
      <c r="AH34">
        <v>9.3000000000000007</v>
      </c>
      <c r="AI34">
        <v>33.200000000000003</v>
      </c>
      <c r="AJ34">
        <v>7.8</v>
      </c>
      <c r="AK34">
        <v>5.3</v>
      </c>
      <c r="AL34">
        <v>15</v>
      </c>
      <c r="AM34">
        <v>20.100000000000001</v>
      </c>
    </row>
    <row r="35" spans="1:39" ht="15.75" x14ac:dyDescent="0.25">
      <c r="A35" s="3" t="s">
        <v>30</v>
      </c>
      <c r="B35" s="4" t="s">
        <v>34</v>
      </c>
      <c r="C35" s="2" t="s">
        <v>62</v>
      </c>
      <c r="V35">
        <v>113.7</v>
      </c>
      <c r="W35">
        <f>(95+106+116+96+115+129+109+115)/8</f>
        <v>110.125</v>
      </c>
      <c r="X35">
        <f>(99+141+114+123+109+116+123)/7</f>
        <v>117.85714285714286</v>
      </c>
      <c r="Y35">
        <v>30.1</v>
      </c>
      <c r="Z35">
        <v>60.5</v>
      </c>
      <c r="AA35" s="5">
        <f t="shared" si="9"/>
        <v>0.49752066115702481</v>
      </c>
      <c r="AB35">
        <v>12.4</v>
      </c>
      <c r="AC35">
        <v>34.700000000000003</v>
      </c>
      <c r="AD35" s="5">
        <f t="shared" si="7"/>
        <v>0.35734870317002881</v>
      </c>
      <c r="AE35">
        <v>16.3</v>
      </c>
      <c r="AF35">
        <v>21.1</v>
      </c>
      <c r="AG35" s="5">
        <f t="shared" si="8"/>
        <v>0.77251184834123221</v>
      </c>
      <c r="AH35">
        <v>11.4</v>
      </c>
      <c r="AI35">
        <v>33.6</v>
      </c>
      <c r="AJ35">
        <v>8.5</v>
      </c>
      <c r="AK35">
        <v>4</v>
      </c>
      <c r="AL35">
        <v>13.1</v>
      </c>
      <c r="AM35">
        <v>20.3</v>
      </c>
    </row>
    <row r="36" spans="1:39" ht="15.75" x14ac:dyDescent="0.25">
      <c r="A36" s="3" t="s">
        <v>30</v>
      </c>
      <c r="B36" s="4" t="s">
        <v>35</v>
      </c>
      <c r="C36" s="2" t="s">
        <v>62</v>
      </c>
      <c r="V36">
        <v>108.1</v>
      </c>
      <c r="Y36">
        <v>25.3</v>
      </c>
      <c r="Z36">
        <v>47.2</v>
      </c>
      <c r="AA36" s="5">
        <f t="shared" si="9"/>
        <v>0.53601694915254239</v>
      </c>
      <c r="AB36">
        <v>13.9</v>
      </c>
      <c r="AC36">
        <v>40.4</v>
      </c>
      <c r="AD36" s="5">
        <f t="shared" si="7"/>
        <v>0.34405940594059409</v>
      </c>
      <c r="AE36">
        <v>15.8</v>
      </c>
      <c r="AF36">
        <v>21.6</v>
      </c>
      <c r="AG36" s="5">
        <f t="shared" si="8"/>
        <v>0.73148148148148151</v>
      </c>
      <c r="AH36">
        <v>11.3</v>
      </c>
      <c r="AI36">
        <v>36.1</v>
      </c>
      <c r="AJ36">
        <v>8.4</v>
      </c>
      <c r="AK36">
        <v>5.7</v>
      </c>
      <c r="AL36">
        <v>16.100000000000001</v>
      </c>
      <c r="AM36">
        <v>19.399999999999999</v>
      </c>
    </row>
    <row r="37" spans="1:39" ht="15.75" x14ac:dyDescent="0.25">
      <c r="A37" s="3" t="s">
        <v>30</v>
      </c>
      <c r="B37" s="4" t="s">
        <v>36</v>
      </c>
      <c r="C37" s="2" t="s">
        <v>62</v>
      </c>
      <c r="V37">
        <v>120</v>
      </c>
      <c r="Y37">
        <v>28.6</v>
      </c>
      <c r="Z37">
        <v>52.2</v>
      </c>
      <c r="AA37" s="5">
        <f t="shared" si="9"/>
        <v>0.54789272030651337</v>
      </c>
      <c r="AB37">
        <v>14.5</v>
      </c>
      <c r="AC37">
        <v>38</v>
      </c>
      <c r="AD37" s="5">
        <f t="shared" si="7"/>
        <v>0.38157894736842107</v>
      </c>
      <c r="AE37">
        <v>19.2</v>
      </c>
      <c r="AF37">
        <v>25.6</v>
      </c>
      <c r="AG37" s="5">
        <f t="shared" si="8"/>
        <v>0.74999999999999989</v>
      </c>
      <c r="AH37">
        <v>8.9</v>
      </c>
      <c r="AI37">
        <v>33.5</v>
      </c>
      <c r="AJ37">
        <v>9.4</v>
      </c>
      <c r="AK37">
        <v>3.9</v>
      </c>
      <c r="AL37">
        <v>14.9</v>
      </c>
      <c r="AM37">
        <v>22.2</v>
      </c>
    </row>
    <row r="38" spans="1:39" ht="15.75" x14ac:dyDescent="0.25">
      <c r="A38" s="3" t="s">
        <v>30</v>
      </c>
      <c r="B38" s="4" t="s">
        <v>37</v>
      </c>
      <c r="C38" s="2" t="s">
        <v>62</v>
      </c>
      <c r="V38">
        <v>103.9</v>
      </c>
      <c r="W38">
        <f>(114+119+95+103+105+90+101+117+103)/9</f>
        <v>105.22222222222223</v>
      </c>
      <c r="X38">
        <f>(94+119+91+100)/4</f>
        <v>101</v>
      </c>
      <c r="Y38">
        <v>25.3</v>
      </c>
      <c r="Z38">
        <v>50.8</v>
      </c>
      <c r="AA38" s="5">
        <f t="shared" si="9"/>
        <v>0.49803149606299218</v>
      </c>
      <c r="AB38">
        <v>13.3</v>
      </c>
      <c r="AC38">
        <v>33.700000000000003</v>
      </c>
      <c r="AD38" s="5">
        <f t="shared" si="7"/>
        <v>0.39465875370919878</v>
      </c>
      <c r="AE38">
        <v>13.4</v>
      </c>
      <c r="AF38">
        <v>18.399999999999999</v>
      </c>
      <c r="AG38" s="5">
        <f t="shared" si="8"/>
        <v>0.72826086956521752</v>
      </c>
      <c r="AH38">
        <v>10.5</v>
      </c>
      <c r="AI38">
        <v>35.1</v>
      </c>
      <c r="AJ38">
        <v>9.4</v>
      </c>
      <c r="AK38">
        <v>5.5</v>
      </c>
      <c r="AL38">
        <v>18.5</v>
      </c>
      <c r="AM38">
        <v>18.5</v>
      </c>
    </row>
    <row r="39" spans="1:39" ht="15.75" x14ac:dyDescent="0.25">
      <c r="A39" s="3" t="s">
        <v>30</v>
      </c>
      <c r="B39" s="1" t="s">
        <v>38</v>
      </c>
      <c r="C39" s="2" t="s">
        <v>62</v>
      </c>
      <c r="V39">
        <v>106.8</v>
      </c>
      <c r="Y39">
        <v>27.8</v>
      </c>
      <c r="Z39">
        <v>51.6</v>
      </c>
      <c r="AA39" s="5">
        <f t="shared" si="9"/>
        <v>0.53875968992248058</v>
      </c>
      <c r="AB39">
        <v>11.1</v>
      </c>
      <c r="AC39">
        <v>34.9</v>
      </c>
      <c r="AD39" s="5">
        <f t="shared" si="7"/>
        <v>0.31805157593123212</v>
      </c>
      <c r="AE39">
        <v>18.100000000000001</v>
      </c>
      <c r="AF39">
        <v>24.3</v>
      </c>
      <c r="AG39" s="5">
        <f t="shared" si="8"/>
        <v>0.74485596707818935</v>
      </c>
      <c r="AH39">
        <v>9.8000000000000007</v>
      </c>
      <c r="AI39">
        <v>36.700000000000003</v>
      </c>
      <c r="AJ39">
        <v>8.1</v>
      </c>
      <c r="AK39">
        <v>4</v>
      </c>
      <c r="AL39">
        <v>15.1</v>
      </c>
      <c r="AM39">
        <v>21.8</v>
      </c>
    </row>
    <row r="40" spans="1:39" ht="15.75" x14ac:dyDescent="0.25">
      <c r="A40" s="3" t="s">
        <v>30</v>
      </c>
      <c r="B40" s="1" t="s">
        <v>39</v>
      </c>
      <c r="C40" s="2" t="s">
        <v>62</v>
      </c>
      <c r="V40">
        <v>112.5</v>
      </c>
      <c r="Y40">
        <v>28.2</v>
      </c>
      <c r="Z40">
        <v>51.8</v>
      </c>
      <c r="AA40" s="5">
        <f t="shared" si="9"/>
        <v>0.54440154440154442</v>
      </c>
      <c r="AB40">
        <v>13.1</v>
      </c>
      <c r="AC40">
        <v>33.5</v>
      </c>
      <c r="AD40" s="5">
        <f t="shared" si="7"/>
        <v>0.39104477611940297</v>
      </c>
      <c r="AE40">
        <v>17</v>
      </c>
      <c r="AF40">
        <v>22.8</v>
      </c>
      <c r="AG40" s="5">
        <f t="shared" si="8"/>
        <v>0.74561403508771928</v>
      </c>
      <c r="AH40">
        <v>9.6999999999999993</v>
      </c>
      <c r="AI40">
        <v>31.1</v>
      </c>
      <c r="AJ40">
        <v>7.5</v>
      </c>
      <c r="AK40">
        <v>4.5</v>
      </c>
      <c r="AL40">
        <v>15.8</v>
      </c>
      <c r="AM40">
        <v>22.4</v>
      </c>
    </row>
    <row r="41" spans="1:39" ht="15.75" x14ac:dyDescent="0.25">
      <c r="A41" s="3" t="s">
        <v>30</v>
      </c>
      <c r="B41" s="1" t="s">
        <v>40</v>
      </c>
      <c r="C41" s="2" t="s">
        <v>62</v>
      </c>
      <c r="V41">
        <v>113.6</v>
      </c>
      <c r="Y41">
        <v>27.5</v>
      </c>
      <c r="Z41">
        <v>47.2</v>
      </c>
      <c r="AA41" s="5">
        <f>Y41/Z41</f>
        <v>0.5826271186440678</v>
      </c>
      <c r="AB41">
        <v>14.2</v>
      </c>
      <c r="AC41">
        <v>36.6</v>
      </c>
      <c r="AD41" s="5">
        <f>AB41/AC41</f>
        <v>0.38797814207650272</v>
      </c>
      <c r="AE41">
        <v>16</v>
      </c>
      <c r="AF41">
        <v>21.9</v>
      </c>
      <c r="AG41" s="5">
        <f>AE41/AF41</f>
        <v>0.73059360730593614</v>
      </c>
      <c r="AH41">
        <v>8.5</v>
      </c>
      <c r="AI41">
        <v>37.1</v>
      </c>
      <c r="AJ41">
        <v>7</v>
      </c>
      <c r="AK41">
        <v>6.2</v>
      </c>
      <c r="AL41">
        <v>17.5</v>
      </c>
      <c r="AM41">
        <v>21.7</v>
      </c>
    </row>
    <row r="42" spans="1:39" ht="15.75" x14ac:dyDescent="0.25">
      <c r="A42" s="3" t="s">
        <v>30</v>
      </c>
      <c r="B42" s="1" t="s">
        <v>41</v>
      </c>
      <c r="C42" s="2" t="s">
        <v>62</v>
      </c>
      <c r="V42">
        <v>115.2</v>
      </c>
      <c r="Y42">
        <v>26.5</v>
      </c>
      <c r="Z42">
        <v>53.5</v>
      </c>
      <c r="AA42" s="5">
        <f>Y42/Z42</f>
        <v>0.49532710280373832</v>
      </c>
      <c r="AB42">
        <v>13.5</v>
      </c>
      <c r="AC42">
        <v>35.799999999999997</v>
      </c>
      <c r="AD42" s="5">
        <f t="shared" ref="AD42:AD62" si="10">AB42/AC42</f>
        <v>0.37709497206703912</v>
      </c>
      <c r="AE42">
        <v>21.5</v>
      </c>
      <c r="AF42">
        <v>28.1</v>
      </c>
      <c r="AG42" s="5">
        <f t="shared" ref="AG42:AG62" si="11">AE42/AF42</f>
        <v>0.76512455516014233</v>
      </c>
      <c r="AH42">
        <v>11.2</v>
      </c>
      <c r="AI42">
        <v>38.200000000000003</v>
      </c>
      <c r="AJ42">
        <v>7.5</v>
      </c>
      <c r="AK42">
        <v>5.5</v>
      </c>
      <c r="AL42">
        <v>16.399999999999999</v>
      </c>
      <c r="AM42">
        <v>22</v>
      </c>
    </row>
    <row r="43" spans="1:39" ht="15.75" x14ac:dyDescent="0.25">
      <c r="A43" s="3" t="s">
        <v>30</v>
      </c>
      <c r="B43" s="1" t="s">
        <v>42</v>
      </c>
      <c r="C43" s="2" t="s">
        <v>62</v>
      </c>
      <c r="V43">
        <v>112.7</v>
      </c>
      <c r="Y43">
        <v>29.8</v>
      </c>
      <c r="Z43">
        <v>58.8</v>
      </c>
      <c r="AA43" s="5">
        <f t="shared" ref="AA43:AA47" si="12">Y43/Z43</f>
        <v>0.50680272108843538</v>
      </c>
      <c r="AB43">
        <v>12</v>
      </c>
      <c r="AC43">
        <v>32.4</v>
      </c>
      <c r="AD43" s="5">
        <f t="shared" si="10"/>
        <v>0.37037037037037041</v>
      </c>
      <c r="AE43">
        <v>17.2</v>
      </c>
      <c r="AF43">
        <v>22.8</v>
      </c>
      <c r="AG43" s="5">
        <f t="shared" si="11"/>
        <v>0.7543859649122806</v>
      </c>
      <c r="AH43">
        <v>11.2</v>
      </c>
      <c r="AI43">
        <v>36.299999999999997</v>
      </c>
      <c r="AJ43">
        <v>8.8000000000000007</v>
      </c>
      <c r="AK43">
        <v>5.8</v>
      </c>
      <c r="AL43">
        <v>15.3</v>
      </c>
      <c r="AM43">
        <v>20.3</v>
      </c>
    </row>
    <row r="44" spans="1:39" ht="15.75" x14ac:dyDescent="0.25">
      <c r="A44" s="3" t="s">
        <v>30</v>
      </c>
      <c r="B44" s="1" t="s">
        <v>43</v>
      </c>
      <c r="C44" s="2" t="s">
        <v>62</v>
      </c>
      <c r="V44">
        <v>109.8</v>
      </c>
      <c r="Y44">
        <v>27.6</v>
      </c>
      <c r="Z44">
        <v>54.7</v>
      </c>
      <c r="AA44" s="5">
        <f t="shared" si="12"/>
        <v>0.50457038391224862</v>
      </c>
      <c r="AB44">
        <v>12.5</v>
      </c>
      <c r="AC44">
        <v>31.7</v>
      </c>
      <c r="AD44" s="5">
        <f t="shared" si="10"/>
        <v>0.39432176656151419</v>
      </c>
      <c r="AE44">
        <v>16.899999999999999</v>
      </c>
      <c r="AF44">
        <v>22.2</v>
      </c>
      <c r="AG44" s="5">
        <f t="shared" si="11"/>
        <v>0.76126126126126126</v>
      </c>
      <c r="AH44">
        <v>9.4</v>
      </c>
      <c r="AI44">
        <v>35.200000000000003</v>
      </c>
      <c r="AJ44">
        <v>7</v>
      </c>
      <c r="AK44">
        <v>5.9</v>
      </c>
      <c r="AL44">
        <v>16.2</v>
      </c>
      <c r="AM44">
        <v>19.399999999999999</v>
      </c>
    </row>
    <row r="45" spans="1:39" ht="15.75" x14ac:dyDescent="0.25">
      <c r="A45" s="3" t="s">
        <v>30</v>
      </c>
      <c r="B45" s="1" t="s">
        <v>44</v>
      </c>
      <c r="C45" s="2" t="s">
        <v>62</v>
      </c>
      <c r="V45">
        <v>108.6</v>
      </c>
      <c r="Y45">
        <v>26.8</v>
      </c>
      <c r="Z45">
        <v>49.1</v>
      </c>
      <c r="AA45" s="5">
        <f t="shared" si="12"/>
        <v>0.54582484725050917</v>
      </c>
      <c r="AB45">
        <v>12.8</v>
      </c>
      <c r="AC45">
        <v>35.200000000000003</v>
      </c>
      <c r="AD45" s="5">
        <f t="shared" si="10"/>
        <v>0.36363636363636365</v>
      </c>
      <c r="AE45">
        <v>16.7</v>
      </c>
      <c r="AF45">
        <v>21.1</v>
      </c>
      <c r="AG45" s="5">
        <f t="shared" si="11"/>
        <v>0.79146919431279616</v>
      </c>
      <c r="AH45">
        <v>8.8000000000000007</v>
      </c>
      <c r="AI45">
        <v>31.6</v>
      </c>
      <c r="AJ45">
        <v>7.1</v>
      </c>
      <c r="AK45">
        <v>2.8</v>
      </c>
      <c r="AL45">
        <v>14.6</v>
      </c>
      <c r="AM45">
        <v>18.100000000000001</v>
      </c>
    </row>
    <row r="46" spans="1:39" ht="15.75" x14ac:dyDescent="0.25">
      <c r="A46" s="3" t="s">
        <v>30</v>
      </c>
      <c r="B46" s="1" t="s">
        <v>45</v>
      </c>
      <c r="C46" s="2" t="s">
        <v>62</v>
      </c>
      <c r="V46">
        <v>105.1</v>
      </c>
      <c r="Y46">
        <v>28.7</v>
      </c>
      <c r="Z46">
        <v>56.3</v>
      </c>
      <c r="AA46" s="5">
        <f t="shared" si="12"/>
        <v>0.50976909413854354</v>
      </c>
      <c r="AB46">
        <v>11.5</v>
      </c>
      <c r="AC46">
        <v>33.9</v>
      </c>
      <c r="AD46" s="5">
        <f t="shared" si="10"/>
        <v>0.33923303834808261</v>
      </c>
      <c r="AE46">
        <v>13.3</v>
      </c>
      <c r="AF46">
        <v>17.399999999999999</v>
      </c>
      <c r="AG46" s="5">
        <f t="shared" si="11"/>
        <v>0.76436781609195414</v>
      </c>
      <c r="AH46">
        <v>8.9</v>
      </c>
      <c r="AI46">
        <v>32.299999999999997</v>
      </c>
      <c r="AJ46">
        <v>8.3000000000000007</v>
      </c>
      <c r="AK46">
        <v>4.7</v>
      </c>
      <c r="AL46">
        <v>13.7</v>
      </c>
      <c r="AM46">
        <v>20.6</v>
      </c>
    </row>
    <row r="47" spans="1:39" ht="15.75" x14ac:dyDescent="0.25">
      <c r="A47" s="3" t="s">
        <v>30</v>
      </c>
      <c r="B47" s="1" t="s">
        <v>46</v>
      </c>
      <c r="C47" s="2" t="s">
        <v>62</v>
      </c>
      <c r="AA47" s="5" t="e">
        <f t="shared" si="12"/>
        <v>#DIV/0!</v>
      </c>
      <c r="AD47" s="5" t="e">
        <f t="shared" si="10"/>
        <v>#DIV/0!</v>
      </c>
      <c r="AG47" s="5" t="e">
        <f t="shared" si="11"/>
        <v>#DIV/0!</v>
      </c>
    </row>
    <row r="48" spans="1:39" ht="15.75" x14ac:dyDescent="0.25">
      <c r="A48" s="3" t="s">
        <v>30</v>
      </c>
      <c r="B48" s="1" t="s">
        <v>47</v>
      </c>
      <c r="C48" s="2" t="s">
        <v>62</v>
      </c>
      <c r="V48">
        <v>113.8</v>
      </c>
      <c r="Y48">
        <v>25.4</v>
      </c>
      <c r="Z48">
        <v>48.5</v>
      </c>
      <c r="AA48" s="5">
        <f>Y48/Z48</f>
        <v>0.52371134020618548</v>
      </c>
      <c r="AB48">
        <v>15.3</v>
      </c>
      <c r="AC48">
        <v>40.799999999999997</v>
      </c>
      <c r="AD48" s="5">
        <f t="shared" si="10"/>
        <v>0.37500000000000006</v>
      </c>
      <c r="AE48">
        <v>17</v>
      </c>
      <c r="AF48">
        <v>22.4</v>
      </c>
      <c r="AG48" s="5">
        <f t="shared" si="11"/>
        <v>0.75892857142857151</v>
      </c>
      <c r="AH48">
        <v>10.199999999999999</v>
      </c>
      <c r="AI48">
        <v>32.4</v>
      </c>
      <c r="AJ48">
        <v>10.3</v>
      </c>
      <c r="AK48">
        <v>3.9</v>
      </c>
      <c r="AL48">
        <v>15.3</v>
      </c>
      <c r="AM48">
        <v>22.3</v>
      </c>
    </row>
    <row r="49" spans="1:39" ht="15.75" x14ac:dyDescent="0.25">
      <c r="A49" s="3" t="s">
        <v>30</v>
      </c>
      <c r="B49" s="1" t="s">
        <v>48</v>
      </c>
      <c r="C49" s="2" t="s">
        <v>62</v>
      </c>
      <c r="AA49" s="5" t="e">
        <f t="shared" ref="AA49:AA62" si="13">Y49/Z49</f>
        <v>#DIV/0!</v>
      </c>
      <c r="AD49" s="5" t="e">
        <f t="shared" si="10"/>
        <v>#DIV/0!</v>
      </c>
      <c r="AG49" s="5" t="e">
        <f t="shared" si="11"/>
        <v>#DIV/0!</v>
      </c>
    </row>
    <row r="50" spans="1:39" ht="15.75" x14ac:dyDescent="0.25">
      <c r="A50" s="3" t="s">
        <v>30</v>
      </c>
      <c r="B50" s="1" t="s">
        <v>49</v>
      </c>
      <c r="C50" s="2" t="s">
        <v>62</v>
      </c>
      <c r="AA50" s="5" t="e">
        <f t="shared" si="13"/>
        <v>#DIV/0!</v>
      </c>
      <c r="AD50" s="5" t="e">
        <f t="shared" si="10"/>
        <v>#DIV/0!</v>
      </c>
      <c r="AG50" s="5" t="e">
        <f t="shared" si="11"/>
        <v>#DIV/0!</v>
      </c>
    </row>
    <row r="51" spans="1:39" ht="15.75" x14ac:dyDescent="0.25">
      <c r="A51" s="3" t="s">
        <v>30</v>
      </c>
      <c r="B51" s="1" t="s">
        <v>50</v>
      </c>
      <c r="C51" s="2" t="s">
        <v>62</v>
      </c>
      <c r="V51">
        <v>108.8</v>
      </c>
      <c r="Y51">
        <v>23.1</v>
      </c>
      <c r="Z51">
        <v>43.8</v>
      </c>
      <c r="AA51" s="5">
        <f t="shared" si="13"/>
        <v>0.52739726027397271</v>
      </c>
      <c r="AB51">
        <v>15.8</v>
      </c>
      <c r="AC51">
        <v>42.3</v>
      </c>
      <c r="AD51" s="5">
        <f t="shared" si="10"/>
        <v>0.37352245862884165</v>
      </c>
      <c r="AE51">
        <v>15.3</v>
      </c>
      <c r="AF51">
        <v>19.100000000000001</v>
      </c>
      <c r="AG51" s="5">
        <f t="shared" si="11"/>
        <v>0.80104712041884818</v>
      </c>
      <c r="AH51">
        <v>7.8</v>
      </c>
      <c r="AI51">
        <v>32.1</v>
      </c>
      <c r="AJ51">
        <v>8.1</v>
      </c>
      <c r="AK51">
        <v>5.3</v>
      </c>
      <c r="AL51">
        <v>13.8</v>
      </c>
      <c r="AM51">
        <v>21.5</v>
      </c>
    </row>
    <row r="52" spans="1:39" ht="15.75" x14ac:dyDescent="0.25">
      <c r="A52" s="3" t="s">
        <v>30</v>
      </c>
      <c r="B52" s="1" t="s">
        <v>51</v>
      </c>
      <c r="C52" s="2" t="s">
        <v>62</v>
      </c>
      <c r="AA52" s="5" t="e">
        <f t="shared" si="13"/>
        <v>#DIV/0!</v>
      </c>
      <c r="AD52" s="5" t="e">
        <f t="shared" si="10"/>
        <v>#DIV/0!</v>
      </c>
      <c r="AG52" s="5" t="e">
        <f t="shared" si="11"/>
        <v>#DIV/0!</v>
      </c>
    </row>
    <row r="53" spans="1:39" ht="15.75" x14ac:dyDescent="0.25">
      <c r="A53" s="3" t="s">
        <v>30</v>
      </c>
      <c r="B53" s="1" t="s">
        <v>52</v>
      </c>
      <c r="C53" s="2" t="s">
        <v>62</v>
      </c>
      <c r="V53">
        <v>112.1</v>
      </c>
      <c r="Y53">
        <v>30.7</v>
      </c>
      <c r="Z53">
        <v>58.9</v>
      </c>
      <c r="AA53" s="5">
        <f t="shared" si="13"/>
        <v>0.5212224108658744</v>
      </c>
      <c r="AB53">
        <v>12.8</v>
      </c>
      <c r="AC53">
        <v>38.799999999999997</v>
      </c>
      <c r="AD53" s="5">
        <f t="shared" si="10"/>
        <v>0.32989690721649489</v>
      </c>
      <c r="AE53">
        <v>15.2</v>
      </c>
      <c r="AF53">
        <v>20.9</v>
      </c>
      <c r="AG53" s="5">
        <f t="shared" si="11"/>
        <v>0.72727272727272729</v>
      </c>
      <c r="AH53">
        <v>10</v>
      </c>
      <c r="AI53">
        <v>39.299999999999997</v>
      </c>
      <c r="AJ53">
        <v>8</v>
      </c>
      <c r="AK53">
        <v>4.0999999999999996</v>
      </c>
      <c r="AL53">
        <v>12.6</v>
      </c>
      <c r="AM53">
        <v>19.5</v>
      </c>
    </row>
    <row r="54" spans="1:39" ht="15.75" x14ac:dyDescent="0.25">
      <c r="A54" s="3" t="s">
        <v>30</v>
      </c>
      <c r="B54" s="1" t="s">
        <v>53</v>
      </c>
      <c r="C54" s="2" t="s">
        <v>62</v>
      </c>
      <c r="AA54" s="5" t="e">
        <f t="shared" si="13"/>
        <v>#DIV/0!</v>
      </c>
      <c r="AD54" s="5" t="e">
        <f t="shared" si="10"/>
        <v>#DIV/0!</v>
      </c>
      <c r="AG54" s="5" t="e">
        <f t="shared" si="11"/>
        <v>#DIV/0!</v>
      </c>
    </row>
    <row r="55" spans="1:39" ht="15.75" x14ac:dyDescent="0.25">
      <c r="A55" s="3" t="s">
        <v>30</v>
      </c>
      <c r="B55" s="1" t="s">
        <v>54</v>
      </c>
      <c r="C55" s="2" t="s">
        <v>62</v>
      </c>
      <c r="AA55" s="5" t="e">
        <f t="shared" si="13"/>
        <v>#DIV/0!</v>
      </c>
      <c r="AD55" s="5" t="e">
        <f t="shared" si="10"/>
        <v>#DIV/0!</v>
      </c>
      <c r="AG55" s="5" t="e">
        <f t="shared" si="11"/>
        <v>#DIV/0!</v>
      </c>
    </row>
    <row r="56" spans="1:39" ht="15.75" x14ac:dyDescent="0.25">
      <c r="A56" s="3" t="s">
        <v>30</v>
      </c>
      <c r="B56" s="1" t="s">
        <v>55</v>
      </c>
      <c r="C56" s="2" t="s">
        <v>62</v>
      </c>
      <c r="AA56" s="5" t="e">
        <f t="shared" si="13"/>
        <v>#DIV/0!</v>
      </c>
      <c r="AD56" s="5" t="e">
        <f t="shared" si="10"/>
        <v>#DIV/0!</v>
      </c>
      <c r="AG56" s="5" t="e">
        <f t="shared" si="11"/>
        <v>#DIV/0!</v>
      </c>
    </row>
    <row r="57" spans="1:39" ht="15.75" x14ac:dyDescent="0.25">
      <c r="A57" s="3" t="s">
        <v>30</v>
      </c>
      <c r="B57" s="1" t="s">
        <v>56</v>
      </c>
      <c r="C57" s="2" t="s">
        <v>62</v>
      </c>
      <c r="AA57" s="5" t="e">
        <f t="shared" si="13"/>
        <v>#DIV/0!</v>
      </c>
      <c r="AD57" s="5" t="e">
        <f t="shared" si="10"/>
        <v>#DIV/0!</v>
      </c>
      <c r="AG57" s="5" t="e">
        <f t="shared" si="11"/>
        <v>#DIV/0!</v>
      </c>
    </row>
    <row r="58" spans="1:39" ht="15.75" x14ac:dyDescent="0.25">
      <c r="A58" s="3" t="s">
        <v>30</v>
      </c>
      <c r="B58" s="1" t="s">
        <v>57</v>
      </c>
      <c r="C58" s="2" t="s">
        <v>62</v>
      </c>
      <c r="AA58" s="5" t="e">
        <f t="shared" si="13"/>
        <v>#DIV/0!</v>
      </c>
      <c r="AD58" s="5" t="e">
        <f t="shared" si="10"/>
        <v>#DIV/0!</v>
      </c>
      <c r="AG58" s="5" t="e">
        <f t="shared" si="11"/>
        <v>#DIV/0!</v>
      </c>
    </row>
    <row r="59" spans="1:39" ht="15.75" x14ac:dyDescent="0.25">
      <c r="A59" s="3" t="s">
        <v>30</v>
      </c>
      <c r="B59" s="1" t="s">
        <v>58</v>
      </c>
      <c r="C59" s="2" t="s">
        <v>62</v>
      </c>
      <c r="AA59" s="5" t="e">
        <f t="shared" si="13"/>
        <v>#DIV/0!</v>
      </c>
      <c r="AD59" s="5" t="e">
        <f t="shared" si="10"/>
        <v>#DIV/0!</v>
      </c>
      <c r="AG59" s="5" t="e">
        <f t="shared" si="11"/>
        <v>#DIV/0!</v>
      </c>
    </row>
    <row r="60" spans="1:39" ht="15.75" x14ac:dyDescent="0.25">
      <c r="A60" s="3" t="s">
        <v>30</v>
      </c>
      <c r="B60" s="1" t="s">
        <v>59</v>
      </c>
      <c r="C60" s="2" t="s">
        <v>62</v>
      </c>
      <c r="AA60" s="5" t="e">
        <f t="shared" si="13"/>
        <v>#DIV/0!</v>
      </c>
      <c r="AD60" s="5" t="e">
        <f t="shared" si="10"/>
        <v>#DIV/0!</v>
      </c>
      <c r="AG60" s="5" t="e">
        <f t="shared" si="11"/>
        <v>#DIV/0!</v>
      </c>
    </row>
    <row r="61" spans="1:39" ht="15.75" x14ac:dyDescent="0.25">
      <c r="A61" s="3" t="s">
        <v>30</v>
      </c>
      <c r="B61" s="1" t="s">
        <v>60</v>
      </c>
      <c r="C61" s="2" t="s">
        <v>62</v>
      </c>
      <c r="V61">
        <v>105.4</v>
      </c>
      <c r="Y61">
        <v>28.8</v>
      </c>
      <c r="Z61">
        <v>59.8</v>
      </c>
      <c r="AA61" s="5">
        <f t="shared" si="13"/>
        <v>0.48160535117056857</v>
      </c>
      <c r="AB61">
        <v>11.4</v>
      </c>
      <c r="AC61">
        <v>32.5</v>
      </c>
      <c r="AD61" s="5">
        <f t="shared" si="10"/>
        <v>0.35076923076923078</v>
      </c>
      <c r="AE61">
        <v>13.5</v>
      </c>
      <c r="AF61">
        <v>17.7</v>
      </c>
      <c r="AG61" s="5">
        <f t="shared" si="11"/>
        <v>0.76271186440677974</v>
      </c>
      <c r="AH61">
        <v>10.6</v>
      </c>
      <c r="AI61">
        <v>32.6</v>
      </c>
      <c r="AJ61">
        <v>7.9</v>
      </c>
      <c r="AK61">
        <v>4.9000000000000004</v>
      </c>
      <c r="AL61">
        <v>11.5</v>
      </c>
      <c r="AM61">
        <v>18.8</v>
      </c>
    </row>
    <row r="62" spans="1:39" ht="15.75" x14ac:dyDescent="0.25">
      <c r="A62" s="3" t="s">
        <v>30</v>
      </c>
      <c r="B62" s="1" t="s">
        <v>61</v>
      </c>
      <c r="C62" s="2" t="s">
        <v>62</v>
      </c>
      <c r="AA62" s="5" t="e">
        <f t="shared" si="13"/>
        <v>#DIV/0!</v>
      </c>
      <c r="AD62" s="5" t="e">
        <f t="shared" si="10"/>
        <v>#DIV/0!</v>
      </c>
      <c r="AG62" s="5" t="e">
        <f t="shared" si="1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2021-01-16T04:17:26Z</dcterms:created>
  <dcterms:modified xsi:type="dcterms:W3CDTF">2021-01-20T05:08:27Z</dcterms:modified>
</cp:coreProperties>
</file>