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codeName="ThisWorkbook" defaultThemeVersion="124226"/>
  <bookViews>
    <workbookView xWindow="-120" yWindow="-120" windowWidth="20730" windowHeight="11760" activeTab="2"/>
  </bookViews>
  <sheets>
    <sheet name="app互联互通写入" sheetId="1" r:id="rId1"/>
    <sheet name="app互联读取" sheetId="2" r:id="rId2"/>
    <sheet name="Sheet3" sheetId="3" r:id="rId3"/>
    <sheet name="Sheet1" sheetId="4" r:id="rId4"/>
  </sheets>
  <definedNames>
    <definedName name="_xlnm._FilterDatabase" localSheetId="0" hidden="1">app互联互通写入!$I$1:$I$33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4" i="3" l="1"/>
  <c r="F34" i="3"/>
  <c r="D34" i="3" l="1"/>
  <c r="D3" i="3"/>
  <c r="A5" i="4" l="1"/>
  <c r="B5" i="4"/>
  <c r="B3" i="3" l="1"/>
  <c r="B24" i="3" s="1"/>
</calcChain>
</file>

<file path=xl/sharedStrings.xml><?xml version="1.0" encoding="utf-8"?>
<sst xmlns="http://schemas.openxmlformats.org/spreadsheetml/2006/main" count="178" uniqueCount="94">
  <si>
    <t>薄荷</t>
    <phoneticPr fontId="1" type="noConversion"/>
  </si>
  <si>
    <t>步数</t>
    <phoneticPr fontId="1" type="noConversion"/>
  </si>
  <si>
    <t>步行距离</t>
    <phoneticPr fontId="1" type="noConversion"/>
  </si>
  <si>
    <t>蛋白质</t>
    <phoneticPr fontId="1" type="noConversion"/>
  </si>
  <si>
    <t>活动能量</t>
    <phoneticPr fontId="1" type="noConversion"/>
  </si>
  <si>
    <t>膳食能量</t>
    <phoneticPr fontId="1" type="noConversion"/>
  </si>
  <si>
    <t>水</t>
    <phoneticPr fontId="1" type="noConversion"/>
  </si>
  <si>
    <t>睡眠</t>
    <phoneticPr fontId="1" type="noConversion"/>
  </si>
  <si>
    <t>碳水化合物</t>
    <phoneticPr fontId="1" type="noConversion"/>
  </si>
  <si>
    <t>体脂率</t>
    <phoneticPr fontId="1" type="noConversion"/>
  </si>
  <si>
    <t>体重</t>
    <phoneticPr fontId="1" type="noConversion"/>
  </si>
  <si>
    <t>总脂肪</t>
    <phoneticPr fontId="1" type="noConversion"/>
  </si>
  <si>
    <t>keep</t>
    <phoneticPr fontId="1" type="noConversion"/>
  </si>
  <si>
    <t>静息能量</t>
    <phoneticPr fontId="1" type="noConversion"/>
  </si>
  <si>
    <t>骑车距离</t>
    <phoneticPr fontId="1" type="noConversion"/>
  </si>
  <si>
    <t>去脂体重</t>
    <phoneticPr fontId="1" type="noConversion"/>
  </si>
  <si>
    <t>身高</t>
    <phoneticPr fontId="1" type="noConversion"/>
  </si>
  <si>
    <t>BMI</t>
    <phoneticPr fontId="1" type="noConversion"/>
  </si>
  <si>
    <t>体能训练</t>
    <phoneticPr fontId="1" type="noConversion"/>
  </si>
  <si>
    <t>体能训练路线</t>
    <phoneticPr fontId="1" type="noConversion"/>
  </si>
  <si>
    <t>心率</t>
    <phoneticPr fontId="1" type="noConversion"/>
  </si>
  <si>
    <t>有氧适能</t>
    <phoneticPr fontId="1" type="noConversion"/>
  </si>
  <si>
    <t>picooc</t>
    <phoneticPr fontId="1" type="noConversion"/>
  </si>
  <si>
    <t>ZEPP</t>
    <phoneticPr fontId="1" type="noConversion"/>
  </si>
  <si>
    <t>健康</t>
    <phoneticPr fontId="1" type="noConversion"/>
  </si>
  <si>
    <t>电动牙刷</t>
    <phoneticPr fontId="1" type="noConversion"/>
  </si>
  <si>
    <t>牙刷头</t>
    <phoneticPr fontId="1" type="noConversion"/>
  </si>
  <si>
    <t>洗发露</t>
    <phoneticPr fontId="1" type="noConversion"/>
  </si>
  <si>
    <t>睡衣</t>
    <phoneticPr fontId="1" type="noConversion"/>
  </si>
  <si>
    <t>蛋白粉</t>
    <phoneticPr fontId="1" type="noConversion"/>
  </si>
  <si>
    <t>气压计气枪</t>
    <phoneticPr fontId="1" type="noConversion"/>
  </si>
  <si>
    <t>运动衣</t>
    <phoneticPr fontId="1" type="noConversion"/>
  </si>
  <si>
    <t>头盔</t>
    <phoneticPr fontId="1" type="noConversion"/>
  </si>
  <si>
    <t>水杯架</t>
    <phoneticPr fontId="1" type="noConversion"/>
  </si>
  <si>
    <t>桦树茸</t>
    <phoneticPr fontId="1" type="noConversion"/>
  </si>
  <si>
    <t>手纸</t>
    <phoneticPr fontId="1" type="noConversion"/>
  </si>
  <si>
    <t>普洱</t>
    <phoneticPr fontId="1" type="noConversion"/>
  </si>
  <si>
    <t>祁门红茶</t>
    <phoneticPr fontId="1" type="noConversion"/>
  </si>
  <si>
    <t>漱口水</t>
    <phoneticPr fontId="1" type="noConversion"/>
  </si>
  <si>
    <t>复合维生素</t>
    <phoneticPr fontId="1" type="noConversion"/>
  </si>
  <si>
    <t>手机壳</t>
    <phoneticPr fontId="1" type="noConversion"/>
  </si>
  <si>
    <t>前梁包</t>
    <phoneticPr fontId="1" type="noConversion"/>
  </si>
  <si>
    <t>双十一</t>
    <phoneticPr fontId="1" type="noConversion"/>
  </si>
  <si>
    <t>咖啡</t>
    <phoneticPr fontId="1" type="noConversion"/>
  </si>
  <si>
    <t>红豆薏仁</t>
    <phoneticPr fontId="1" type="noConversion"/>
  </si>
  <si>
    <t>普洱</t>
    <phoneticPr fontId="1" type="noConversion"/>
  </si>
  <si>
    <t>仓鼠蛋白条</t>
    <phoneticPr fontId="1" type="noConversion"/>
  </si>
  <si>
    <t>仓鼠木屑</t>
    <phoneticPr fontId="1" type="noConversion"/>
  </si>
  <si>
    <t>骨传导耳机</t>
    <phoneticPr fontId="1" type="noConversion"/>
  </si>
  <si>
    <t>骑行手套</t>
    <phoneticPr fontId="1" type="noConversion"/>
  </si>
  <si>
    <t>牛奶</t>
    <phoneticPr fontId="1" type="noConversion"/>
  </si>
  <si>
    <t>短袖</t>
    <phoneticPr fontId="1" type="noConversion"/>
  </si>
  <si>
    <t>运动鞋</t>
    <phoneticPr fontId="1" type="noConversion"/>
  </si>
  <si>
    <t>睡衣</t>
    <phoneticPr fontId="1" type="noConversion"/>
  </si>
  <si>
    <t>浴沙</t>
    <phoneticPr fontId="1" type="noConversion"/>
  </si>
  <si>
    <t>螺蛳粉</t>
    <phoneticPr fontId="1" type="noConversion"/>
  </si>
  <si>
    <t>垃圾袋</t>
    <phoneticPr fontId="1" type="noConversion"/>
  </si>
  <si>
    <t>缴费基数</t>
    <phoneticPr fontId="1" type="noConversion"/>
  </si>
  <si>
    <t>平均薪资</t>
    <phoneticPr fontId="1" type="noConversion"/>
  </si>
  <si>
    <t>指数</t>
    <phoneticPr fontId="1" type="noConversion"/>
  </si>
  <si>
    <t>个人</t>
    <phoneticPr fontId="1" type="noConversion"/>
  </si>
  <si>
    <t>（1）基础养老金=[(参保人员退休时全区上年度城镇单位在岗职工月平均工资+本人指数化月平均缴费工资)÷2]×缴费年限×1%。（2）个人账户养老金=个人账户储存额÷计发月数</t>
    <phoneticPr fontId="1" type="noConversion"/>
  </si>
  <si>
    <t>基础</t>
    <phoneticPr fontId="1" type="noConversion"/>
  </si>
  <si>
    <t>笔</t>
    <phoneticPr fontId="1" type="noConversion"/>
  </si>
  <si>
    <t>手表贴膜</t>
    <phoneticPr fontId="1" type="noConversion"/>
  </si>
  <si>
    <t>车锁</t>
    <phoneticPr fontId="1" type="noConversion"/>
  </si>
  <si>
    <t>方便面</t>
    <phoneticPr fontId="1" type="noConversion"/>
  </si>
  <si>
    <t>自行车水杯</t>
    <phoneticPr fontId="1" type="noConversion"/>
  </si>
  <si>
    <t>身体乳</t>
    <phoneticPr fontId="1" type="noConversion"/>
  </si>
  <si>
    <t>短裤</t>
    <phoneticPr fontId="1" type="noConversion"/>
  </si>
  <si>
    <t>咖啡</t>
    <phoneticPr fontId="1" type="noConversion"/>
  </si>
  <si>
    <t>仓鼠降温</t>
    <phoneticPr fontId="1" type="noConversion"/>
  </si>
  <si>
    <t>手钻</t>
    <phoneticPr fontId="1" type="noConversion"/>
  </si>
  <si>
    <t>拖鞋</t>
    <phoneticPr fontId="1" type="noConversion"/>
  </si>
  <si>
    <t>自行车尾灯</t>
    <phoneticPr fontId="1" type="noConversion"/>
  </si>
  <si>
    <t>自行车灯</t>
    <phoneticPr fontId="1" type="noConversion"/>
  </si>
  <si>
    <t>ns包</t>
    <phoneticPr fontId="1" type="noConversion"/>
  </si>
  <si>
    <t>雪糕</t>
    <phoneticPr fontId="1" type="noConversion"/>
  </si>
  <si>
    <t>宝矿力</t>
    <phoneticPr fontId="1" type="noConversion"/>
  </si>
  <si>
    <t>药品</t>
    <phoneticPr fontId="1" type="noConversion"/>
  </si>
  <si>
    <t>仓鼠笼子</t>
    <phoneticPr fontId="1" type="noConversion"/>
  </si>
  <si>
    <t>手机贴膜</t>
    <phoneticPr fontId="1" type="noConversion"/>
  </si>
  <si>
    <t>码表等</t>
    <phoneticPr fontId="1" type="noConversion"/>
  </si>
  <si>
    <t>锁鞋</t>
    <phoneticPr fontId="1" type="noConversion"/>
  </si>
  <si>
    <t>肩颈按摩器</t>
    <phoneticPr fontId="1" type="noConversion"/>
  </si>
  <si>
    <t>ns贴膜</t>
    <phoneticPr fontId="1" type="noConversion"/>
  </si>
  <si>
    <t>笼子</t>
    <phoneticPr fontId="1" type="noConversion"/>
  </si>
  <si>
    <t>控制器</t>
    <phoneticPr fontId="1" type="noConversion"/>
  </si>
  <si>
    <t>足部按摩器</t>
    <phoneticPr fontId="1" type="noConversion"/>
  </si>
  <si>
    <t>补品</t>
    <phoneticPr fontId="1" type="noConversion"/>
  </si>
  <si>
    <t>衣服</t>
    <phoneticPr fontId="1" type="noConversion"/>
  </si>
  <si>
    <t>鞋子</t>
    <phoneticPr fontId="1" type="noConversion"/>
  </si>
  <si>
    <t>方便面</t>
    <phoneticPr fontId="1" type="noConversion"/>
  </si>
  <si>
    <t>座椅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</si>
</sst>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19191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2" fillId="0" borderId="0" xfId="0" applyFont="1"/>
    <xf numFmtId="0" fontId="0" fillId="5" borderId="0" xfId="0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19"/>
  <sheetViews>
    <sheetView workbookViewId="0">
      <selection activeCell="G13" sqref="G13"/>
    </sheetView>
  </sheetViews>
  <sheetFormatPr defaultRowHeight="13.5" x14ac:dyDescent="0.15"/>
  <sheetData>
    <row r="1" spans="1:9" x14ac:dyDescent="0.15">
      <c r="A1" t="s">
        <v>0</v>
      </c>
      <c r="B1" t="s">
        <v>12</v>
      </c>
      <c r="C1" t="s">
        <v>22</v>
      </c>
      <c r="D1" t="s">
        <v>23</v>
      </c>
      <c r="I1" t="s">
        <v>24</v>
      </c>
    </row>
    <row r="2" spans="1:9" x14ac:dyDescent="0.15">
      <c r="A2" t="s">
        <v>1</v>
      </c>
      <c r="B2" t="s">
        <v>1</v>
      </c>
      <c r="C2" s="1" t="s">
        <v>15</v>
      </c>
      <c r="D2" s="1" t="s">
        <v>1</v>
      </c>
      <c r="I2" t="s">
        <v>1</v>
      </c>
    </row>
    <row r="3" spans="1:9" x14ac:dyDescent="0.15">
      <c r="A3" t="s">
        <v>2</v>
      </c>
      <c r="B3" s="1" t="s">
        <v>2</v>
      </c>
      <c r="C3" s="1" t="s">
        <v>16</v>
      </c>
      <c r="D3" s="1" t="s">
        <v>4</v>
      </c>
      <c r="I3" t="s">
        <v>2</v>
      </c>
    </row>
    <row r="4" spans="1:9" x14ac:dyDescent="0.15">
      <c r="A4" s="1" t="s">
        <v>3</v>
      </c>
      <c r="B4" t="s">
        <v>4</v>
      </c>
      <c r="C4" s="1" t="s">
        <v>17</v>
      </c>
      <c r="D4" t="s">
        <v>17</v>
      </c>
      <c r="I4" t="s">
        <v>3</v>
      </c>
    </row>
    <row r="5" spans="1:9" x14ac:dyDescent="0.15">
      <c r="A5" t="s">
        <v>4</v>
      </c>
      <c r="B5" s="1" t="s">
        <v>13</v>
      </c>
      <c r="C5" s="1" t="s">
        <v>9</v>
      </c>
      <c r="D5" s="1" t="s">
        <v>7</v>
      </c>
      <c r="I5" t="s">
        <v>4</v>
      </c>
    </row>
    <row r="6" spans="1:9" x14ac:dyDescent="0.15">
      <c r="A6" s="1" t="s">
        <v>5</v>
      </c>
      <c r="B6" s="1" t="s">
        <v>14</v>
      </c>
      <c r="C6" s="1" t="s">
        <v>10</v>
      </c>
      <c r="D6" t="s">
        <v>10</v>
      </c>
      <c r="I6" t="s">
        <v>5</v>
      </c>
    </row>
    <row r="7" spans="1:9" x14ac:dyDescent="0.15">
      <c r="A7" s="1" t="s">
        <v>6</v>
      </c>
      <c r="B7" t="s">
        <v>15</v>
      </c>
      <c r="D7" s="1" t="s">
        <v>20</v>
      </c>
      <c r="I7" t="s">
        <v>6</v>
      </c>
    </row>
    <row r="8" spans="1:9" x14ac:dyDescent="0.15">
      <c r="A8" t="s">
        <v>7</v>
      </c>
      <c r="B8" t="s">
        <v>16</v>
      </c>
      <c r="I8" t="s">
        <v>7</v>
      </c>
    </row>
    <row r="9" spans="1:9" x14ac:dyDescent="0.15">
      <c r="A9" s="1" t="s">
        <v>8</v>
      </c>
      <c r="B9" t="s">
        <v>17</v>
      </c>
      <c r="I9" t="s">
        <v>8</v>
      </c>
    </row>
    <row r="10" spans="1:9" x14ac:dyDescent="0.15">
      <c r="A10" t="s">
        <v>9</v>
      </c>
      <c r="B10" s="1" t="s">
        <v>18</v>
      </c>
      <c r="I10" t="s">
        <v>9</v>
      </c>
    </row>
    <row r="11" spans="1:9" x14ac:dyDescent="0.15">
      <c r="A11" t="s">
        <v>10</v>
      </c>
      <c r="B11" t="s">
        <v>10</v>
      </c>
      <c r="I11" t="s">
        <v>10</v>
      </c>
    </row>
    <row r="12" spans="1:9" x14ac:dyDescent="0.15">
      <c r="A12" s="1" t="s">
        <v>11</v>
      </c>
      <c r="I12" t="s">
        <v>11</v>
      </c>
    </row>
    <row r="13" spans="1:9" x14ac:dyDescent="0.15">
      <c r="I13" t="s">
        <v>13</v>
      </c>
    </row>
    <row r="14" spans="1:9" x14ac:dyDescent="0.15">
      <c r="I14" t="s">
        <v>14</v>
      </c>
    </row>
    <row r="15" spans="1:9" x14ac:dyDescent="0.15">
      <c r="I15" t="s">
        <v>15</v>
      </c>
    </row>
    <row r="16" spans="1:9" x14ac:dyDescent="0.15">
      <c r="I16" t="s">
        <v>16</v>
      </c>
    </row>
    <row r="17" spans="9:9" x14ac:dyDescent="0.15">
      <c r="I17" t="s">
        <v>17</v>
      </c>
    </row>
    <row r="18" spans="9:9" x14ac:dyDescent="0.15">
      <c r="I18" t="s">
        <v>18</v>
      </c>
    </row>
    <row r="19" spans="9:9" x14ac:dyDescent="0.15">
      <c r="I19" t="s">
        <v>20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25"/>
  <sheetViews>
    <sheetView workbookViewId="0">
      <selection activeCell="A2" sqref="A2"/>
    </sheetView>
  </sheetViews>
  <sheetFormatPr defaultRowHeight="13.5" x14ac:dyDescent="0.15"/>
  <sheetData>
    <row r="1" spans="1:9" x14ac:dyDescent="0.15">
      <c r="A1" t="s">
        <v>0</v>
      </c>
      <c r="B1" t="s">
        <v>12</v>
      </c>
      <c r="C1" t="s">
        <v>23</v>
      </c>
    </row>
    <row r="2" spans="1:9" x14ac:dyDescent="0.15">
      <c r="A2" t="s">
        <v>1</v>
      </c>
      <c r="B2" t="s">
        <v>1</v>
      </c>
      <c r="C2" t="s">
        <v>1</v>
      </c>
      <c r="I2" t="s">
        <v>1</v>
      </c>
    </row>
    <row r="3" spans="1:9" x14ac:dyDescent="0.15">
      <c r="A3" t="s">
        <v>2</v>
      </c>
      <c r="B3" t="s">
        <v>2</v>
      </c>
      <c r="C3" t="s">
        <v>7</v>
      </c>
      <c r="I3" t="s">
        <v>2</v>
      </c>
    </row>
    <row r="4" spans="1:9" x14ac:dyDescent="0.15">
      <c r="A4" t="s">
        <v>3</v>
      </c>
      <c r="B4" t="s">
        <v>4</v>
      </c>
      <c r="C4" t="s">
        <v>20</v>
      </c>
      <c r="I4" t="s">
        <v>3</v>
      </c>
    </row>
    <row r="5" spans="1:9" x14ac:dyDescent="0.15">
      <c r="A5" t="s">
        <v>4</v>
      </c>
      <c r="B5" t="s">
        <v>13</v>
      </c>
      <c r="I5" t="s">
        <v>4</v>
      </c>
    </row>
    <row r="6" spans="1:9" x14ac:dyDescent="0.15">
      <c r="A6" t="s">
        <v>5</v>
      </c>
      <c r="B6" t="s">
        <v>14</v>
      </c>
      <c r="I6" t="s">
        <v>5</v>
      </c>
    </row>
    <row r="7" spans="1:9" x14ac:dyDescent="0.15">
      <c r="A7" t="s">
        <v>6</v>
      </c>
      <c r="B7" t="s">
        <v>16</v>
      </c>
      <c r="I7" t="s">
        <v>6</v>
      </c>
    </row>
    <row r="8" spans="1:9" x14ac:dyDescent="0.15">
      <c r="A8" t="s">
        <v>8</v>
      </c>
      <c r="B8" t="s">
        <v>17</v>
      </c>
      <c r="I8" t="s">
        <v>8</v>
      </c>
    </row>
    <row r="9" spans="1:9" x14ac:dyDescent="0.15">
      <c r="A9" t="s">
        <v>9</v>
      </c>
      <c r="B9" t="s">
        <v>18</v>
      </c>
      <c r="I9" t="s">
        <v>9</v>
      </c>
    </row>
    <row r="10" spans="1:9" x14ac:dyDescent="0.15">
      <c r="A10" t="s">
        <v>10</v>
      </c>
      <c r="B10" t="s">
        <v>19</v>
      </c>
      <c r="I10" t="s">
        <v>10</v>
      </c>
    </row>
    <row r="11" spans="1:9" x14ac:dyDescent="0.15">
      <c r="A11" t="s">
        <v>11</v>
      </c>
      <c r="B11" t="s">
        <v>20</v>
      </c>
      <c r="I11" t="s">
        <v>11</v>
      </c>
    </row>
    <row r="12" spans="1:9" x14ac:dyDescent="0.15">
      <c r="B12" t="s">
        <v>21</v>
      </c>
      <c r="I12" t="s">
        <v>1</v>
      </c>
    </row>
    <row r="13" spans="1:9" x14ac:dyDescent="0.15">
      <c r="I13" t="s">
        <v>2</v>
      </c>
    </row>
    <row r="14" spans="1:9" x14ac:dyDescent="0.15">
      <c r="I14" t="s">
        <v>4</v>
      </c>
    </row>
    <row r="15" spans="1:9" x14ac:dyDescent="0.15">
      <c r="I15" t="s">
        <v>13</v>
      </c>
    </row>
    <row r="16" spans="1:9" x14ac:dyDescent="0.15">
      <c r="I16" t="s">
        <v>14</v>
      </c>
    </row>
    <row r="17" spans="9:9" x14ac:dyDescent="0.15">
      <c r="I17" t="s">
        <v>16</v>
      </c>
    </row>
    <row r="18" spans="9:9" x14ac:dyDescent="0.15">
      <c r="I18" t="s">
        <v>17</v>
      </c>
    </row>
    <row r="19" spans="9:9" x14ac:dyDescent="0.15">
      <c r="I19" t="s">
        <v>18</v>
      </c>
    </row>
    <row r="20" spans="9:9" x14ac:dyDescent="0.15">
      <c r="I20" t="s">
        <v>19</v>
      </c>
    </row>
    <row r="21" spans="9:9" x14ac:dyDescent="0.15">
      <c r="I21" t="s">
        <v>20</v>
      </c>
    </row>
    <row r="22" spans="9:9" x14ac:dyDescent="0.15">
      <c r="I22" t="s">
        <v>21</v>
      </c>
    </row>
    <row r="23" spans="9:9" x14ac:dyDescent="0.15">
      <c r="I23" t="s">
        <v>1</v>
      </c>
    </row>
    <row r="24" spans="9:9" x14ac:dyDescent="0.15">
      <c r="I24" t="s">
        <v>7</v>
      </c>
    </row>
    <row r="25" spans="9:9" x14ac:dyDescent="0.15">
      <c r="I25" t="s">
        <v>20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34"/>
  <sheetViews>
    <sheetView tabSelected="1" zoomScaleNormal="100" workbookViewId="0">
      <selection activeCell="H14" sqref="H14"/>
    </sheetView>
  </sheetViews>
  <sheetFormatPr defaultRowHeight="13.5" x14ac:dyDescent="0.15"/>
  <cols>
    <col min="1" max="2" width="11.25" customWidth="1"/>
  </cols>
  <sheetData>
    <row r="1" spans="1:8" x14ac:dyDescent="0.15">
      <c r="A1">
        <v>3.8</v>
      </c>
      <c r="C1">
        <v>618</v>
      </c>
      <c r="E1" t="s">
        <v>42</v>
      </c>
      <c r="G1">
        <v>618</v>
      </c>
    </row>
    <row r="2" spans="1:8" x14ac:dyDescent="0.15">
      <c r="A2" t="s">
        <v>25</v>
      </c>
      <c r="B2">
        <v>269</v>
      </c>
      <c r="C2" t="s">
        <v>56</v>
      </c>
      <c r="D2">
        <v>10</v>
      </c>
      <c r="E2" t="s">
        <v>29</v>
      </c>
      <c r="G2" t="s">
        <v>87</v>
      </c>
      <c r="H2">
        <v>3000</v>
      </c>
    </row>
    <row r="3" spans="1:8" x14ac:dyDescent="0.15">
      <c r="A3" t="s">
        <v>26</v>
      </c>
      <c r="B3">
        <f>99*6*0.48</f>
        <v>285.12</v>
      </c>
      <c r="C3" s="2" t="s">
        <v>36</v>
      </c>
      <c r="D3" s="2">
        <f>62+65.4</f>
        <v>127.4</v>
      </c>
      <c r="E3" t="s">
        <v>38</v>
      </c>
      <c r="F3">
        <v>130</v>
      </c>
    </row>
    <row r="4" spans="1:8" x14ac:dyDescent="0.15">
      <c r="A4" s="2" t="s">
        <v>27</v>
      </c>
      <c r="B4" s="2">
        <v>75</v>
      </c>
      <c r="C4" s="2" t="s">
        <v>37</v>
      </c>
      <c r="D4" s="2">
        <v>91.5</v>
      </c>
      <c r="E4" t="s">
        <v>82</v>
      </c>
      <c r="F4">
        <v>398</v>
      </c>
    </row>
    <row r="5" spans="1:8" x14ac:dyDescent="0.15">
      <c r="A5" s="3" t="s">
        <v>28</v>
      </c>
      <c r="B5" s="3"/>
      <c r="C5" s="2" t="s">
        <v>38</v>
      </c>
      <c r="D5" s="2">
        <v>126.2</v>
      </c>
      <c r="E5" t="s">
        <v>81</v>
      </c>
      <c r="F5">
        <v>50</v>
      </c>
    </row>
    <row r="6" spans="1:8" x14ac:dyDescent="0.15">
      <c r="A6" t="s">
        <v>29</v>
      </c>
      <c r="C6" s="2" t="s">
        <v>39</v>
      </c>
      <c r="D6" s="2">
        <v>185.98</v>
      </c>
      <c r="E6" t="s">
        <v>83</v>
      </c>
      <c r="F6">
        <v>150</v>
      </c>
    </row>
    <row r="7" spans="1:8" x14ac:dyDescent="0.15">
      <c r="A7" s="2" t="s">
        <v>30</v>
      </c>
      <c r="B7" s="2">
        <v>17.7</v>
      </c>
      <c r="E7" t="s">
        <v>84</v>
      </c>
      <c r="F7">
        <v>1400</v>
      </c>
    </row>
    <row r="8" spans="1:8" x14ac:dyDescent="0.15">
      <c r="A8" s="2" t="s">
        <v>31</v>
      </c>
      <c r="B8" s="2">
        <v>74</v>
      </c>
      <c r="C8" s="2" t="s">
        <v>40</v>
      </c>
      <c r="D8" s="2">
        <v>52.7</v>
      </c>
      <c r="E8" t="s">
        <v>45</v>
      </c>
    </row>
    <row r="9" spans="1:8" x14ac:dyDescent="0.15">
      <c r="A9" s="2" t="s">
        <v>32</v>
      </c>
      <c r="B9" s="2">
        <v>107</v>
      </c>
      <c r="C9" s="2" t="s">
        <v>76</v>
      </c>
      <c r="D9" s="2">
        <v>20.399999999999999</v>
      </c>
      <c r="E9" t="s">
        <v>85</v>
      </c>
      <c r="F9">
        <v>30</v>
      </c>
    </row>
    <row r="10" spans="1:8" x14ac:dyDescent="0.15">
      <c r="A10" s="2" t="s">
        <v>33</v>
      </c>
      <c r="B10" s="2">
        <v>8.3000000000000007</v>
      </c>
      <c r="C10" s="2" t="s">
        <v>50</v>
      </c>
      <c r="D10" s="2">
        <v>78.8</v>
      </c>
      <c r="E10" t="s">
        <v>53</v>
      </c>
      <c r="F10">
        <v>200</v>
      </c>
    </row>
    <row r="11" spans="1:8" x14ac:dyDescent="0.15">
      <c r="A11" s="2" t="s">
        <v>49</v>
      </c>
      <c r="B11" s="2">
        <v>22</v>
      </c>
      <c r="C11" s="2" t="s">
        <v>51</v>
      </c>
      <c r="D11" s="2">
        <v>54.7</v>
      </c>
      <c r="E11" t="s">
        <v>86</v>
      </c>
      <c r="F11">
        <v>200</v>
      </c>
    </row>
    <row r="12" spans="1:8" x14ac:dyDescent="0.15">
      <c r="A12" s="2" t="s">
        <v>34</v>
      </c>
      <c r="B12" s="2">
        <v>138</v>
      </c>
      <c r="C12" s="2" t="s">
        <v>77</v>
      </c>
      <c r="D12" s="2">
        <v>175.4</v>
      </c>
      <c r="E12" t="s">
        <v>88</v>
      </c>
      <c r="F12">
        <v>600</v>
      </c>
    </row>
    <row r="13" spans="1:8" x14ac:dyDescent="0.15">
      <c r="A13" s="2" t="s">
        <v>35</v>
      </c>
      <c r="B13" s="2">
        <v>32</v>
      </c>
      <c r="C13" s="2" t="s">
        <v>52</v>
      </c>
      <c r="D13" s="2">
        <v>121.63</v>
      </c>
      <c r="E13" t="s">
        <v>89</v>
      </c>
      <c r="F13">
        <v>300</v>
      </c>
    </row>
    <row r="14" spans="1:8" x14ac:dyDescent="0.15">
      <c r="A14" s="2" t="s">
        <v>41</v>
      </c>
      <c r="B14" s="2">
        <v>25</v>
      </c>
      <c r="C14" s="2" t="s">
        <v>79</v>
      </c>
      <c r="D14" s="2">
        <v>44</v>
      </c>
      <c r="E14" t="s">
        <v>90</v>
      </c>
    </row>
    <row r="15" spans="1:8" x14ac:dyDescent="0.15">
      <c r="A15" s="2" t="s">
        <v>43</v>
      </c>
      <c r="B15" s="2">
        <v>40</v>
      </c>
      <c r="C15" s="2" t="s">
        <v>75</v>
      </c>
      <c r="D15" s="2">
        <v>24.9</v>
      </c>
      <c r="E15" t="s">
        <v>91</v>
      </c>
    </row>
    <row r="16" spans="1:8" x14ac:dyDescent="0.15">
      <c r="A16" s="2" t="s">
        <v>44</v>
      </c>
      <c r="B16" s="2">
        <v>10</v>
      </c>
      <c r="C16" s="2" t="s">
        <v>54</v>
      </c>
      <c r="D16" s="2">
        <v>18.399999999999999</v>
      </c>
      <c r="E16" t="s">
        <v>92</v>
      </c>
      <c r="F16">
        <v>200</v>
      </c>
    </row>
    <row r="17" spans="1:6" x14ac:dyDescent="0.15">
      <c r="A17" s="2" t="s">
        <v>46</v>
      </c>
      <c r="B17" s="2">
        <v>19.07</v>
      </c>
      <c r="C17" s="2" t="s">
        <v>55</v>
      </c>
      <c r="D17" s="2">
        <v>93.8</v>
      </c>
      <c r="E17" t="s">
        <v>93</v>
      </c>
      <c r="F17">
        <v>300</v>
      </c>
    </row>
    <row r="18" spans="1:6" x14ac:dyDescent="0.15">
      <c r="A18" s="2" t="s">
        <v>47</v>
      </c>
      <c r="B18" s="2"/>
      <c r="C18" s="2" t="s">
        <v>63</v>
      </c>
      <c r="D18" s="2">
        <v>12.9</v>
      </c>
    </row>
    <row r="19" spans="1:6" x14ac:dyDescent="0.15">
      <c r="A19" s="2" t="s">
        <v>48</v>
      </c>
      <c r="B19" s="2">
        <v>40</v>
      </c>
      <c r="C19" s="2" t="s">
        <v>64</v>
      </c>
      <c r="D19" s="2">
        <v>20.66</v>
      </c>
    </row>
    <row r="20" spans="1:6" x14ac:dyDescent="0.15">
      <c r="C20" s="2" t="s">
        <v>65</v>
      </c>
      <c r="D20" s="2">
        <v>9.8000000000000007</v>
      </c>
    </row>
    <row r="21" spans="1:6" x14ac:dyDescent="0.15">
      <c r="C21" s="2" t="s">
        <v>66</v>
      </c>
      <c r="D21" s="2">
        <v>109.68</v>
      </c>
    </row>
    <row r="22" spans="1:6" x14ac:dyDescent="0.15">
      <c r="C22" s="2" t="s">
        <v>67</v>
      </c>
      <c r="D22" s="2">
        <v>17.899999999999999</v>
      </c>
    </row>
    <row r="23" spans="1:6" x14ac:dyDescent="0.15">
      <c r="C23" s="2" t="s">
        <v>68</v>
      </c>
      <c r="D23" s="2">
        <v>48.5</v>
      </c>
    </row>
    <row r="24" spans="1:6" x14ac:dyDescent="0.15">
      <c r="B24">
        <f>SUM(B1:B23)</f>
        <v>1162.1899999999998</v>
      </c>
      <c r="C24" s="2" t="s">
        <v>69</v>
      </c>
      <c r="D24" s="2">
        <v>56.4</v>
      </c>
    </row>
    <row r="25" spans="1:6" x14ac:dyDescent="0.15">
      <c r="C25" s="2" t="s">
        <v>70</v>
      </c>
      <c r="D25" s="2">
        <v>130.44</v>
      </c>
    </row>
    <row r="26" spans="1:6" x14ac:dyDescent="0.15">
      <c r="C26" s="2" t="s">
        <v>71</v>
      </c>
      <c r="D26" s="2">
        <v>59.5</v>
      </c>
    </row>
    <row r="27" spans="1:6" x14ac:dyDescent="0.15">
      <c r="C27" s="2" t="s">
        <v>72</v>
      </c>
      <c r="D27" s="2">
        <v>18.2</v>
      </c>
    </row>
    <row r="28" spans="1:6" x14ac:dyDescent="0.15">
      <c r="C28" s="2" t="s">
        <v>74</v>
      </c>
      <c r="D28" s="2">
        <v>16.2</v>
      </c>
    </row>
    <row r="29" spans="1:6" x14ac:dyDescent="0.15">
      <c r="C29" t="s">
        <v>73</v>
      </c>
      <c r="D29">
        <v>20</v>
      </c>
    </row>
    <row r="30" spans="1:6" x14ac:dyDescent="0.15">
      <c r="C30" s="2" t="s">
        <v>78</v>
      </c>
      <c r="D30" s="2">
        <v>26.9</v>
      </c>
    </row>
    <row r="31" spans="1:6" x14ac:dyDescent="0.15">
      <c r="C31" s="5" t="s">
        <v>80</v>
      </c>
      <c r="D31" s="5">
        <v>80</v>
      </c>
    </row>
    <row r="34" spans="4:6" x14ac:dyDescent="0.15">
      <c r="D34">
        <f>SUM(D2:D31)</f>
        <v>1852.8900000000008</v>
      </c>
      <c r="E34">
        <f t="shared" ref="E34:F34" si="0">SUM(E2:E31)</f>
        <v>0</v>
      </c>
      <c r="F34">
        <f t="shared" si="0"/>
        <v>3958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K5"/>
  <sheetViews>
    <sheetView workbookViewId="0">
      <selection activeCell="E12" sqref="E12"/>
    </sheetView>
  </sheetViews>
  <sheetFormatPr defaultRowHeight="13.5" x14ac:dyDescent="0.15"/>
  <sheetData>
    <row r="1" spans="1:11" x14ac:dyDescent="0.15">
      <c r="A1" t="s">
        <v>57</v>
      </c>
      <c r="B1" t="s">
        <v>58</v>
      </c>
      <c r="C1" t="s">
        <v>59</v>
      </c>
      <c r="D1" t="s">
        <v>60</v>
      </c>
    </row>
    <row r="2" spans="1:11" ht="14.25" x14ac:dyDescent="0.2">
      <c r="A2">
        <v>5800</v>
      </c>
      <c r="B2" s="4">
        <v>10628</v>
      </c>
      <c r="C2">
        <v>0.6</v>
      </c>
      <c r="D2">
        <v>428</v>
      </c>
      <c r="K2" t="s">
        <v>61</v>
      </c>
    </row>
    <row r="4" spans="1:11" x14ac:dyDescent="0.15">
      <c r="A4" t="s">
        <v>62</v>
      </c>
      <c r="B4" t="s">
        <v>60</v>
      </c>
    </row>
    <row r="5" spans="1:11" x14ac:dyDescent="0.15">
      <c r="A5">
        <f>(B2+(B2*C2))/2*40*0.01</f>
        <v>3400.96</v>
      </c>
      <c r="B5">
        <f>D2*30/101*12</f>
        <v>1525.5445544554457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app互联互通写入</vt:lpstr>
      <vt:lpstr>app互联读取</vt:lpstr>
      <vt:lpstr>Sheet3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2023-08-16T03:17:53Z</dcterms:modified>
</cp:coreProperties>
</file>