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1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汇!$A$2:$S$267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200" i="5" l="1"/>
  <c r="Y200" i="5"/>
  <c r="X200" i="5"/>
  <c r="W200" i="5"/>
  <c r="V200" i="5"/>
  <c r="Q200" i="5"/>
  <c r="N200" i="5"/>
  <c r="K200" i="5"/>
  <c r="F200" i="5"/>
  <c r="E200" i="5"/>
  <c r="D200" i="5"/>
  <c r="C200" i="5"/>
  <c r="G200" i="5" s="1"/>
  <c r="Z83" i="15" l="1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AF129" i="4" l="1"/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s="1"/>
  <c r="Z199" i="5" l="1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l="1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G96" i="19" s="1"/>
  <c r="Z81" i="15"/>
  <c r="Y81" i="15"/>
  <c r="X81" i="15"/>
  <c r="W81" i="15"/>
  <c r="V81" i="15"/>
  <c r="Q81" i="15"/>
  <c r="N81" i="15"/>
  <c r="K81" i="15"/>
  <c r="F81" i="15"/>
  <c r="E81" i="15"/>
  <c r="D81" i="15"/>
  <c r="C81" i="15"/>
  <c r="G81" i="15" s="1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s="1"/>
  <c r="G99" i="20" l="1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l="1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C171" i="4"/>
  <c r="G194" i="5" l="1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1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s="1"/>
  <c r="I171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C4" i="16"/>
  <c r="F4" i="16"/>
  <c r="G7" i="16"/>
  <c r="C2" i="16"/>
  <c r="E3" i="16"/>
  <c r="C3" i="16"/>
  <c r="G4" i="16"/>
  <c r="C7" i="16"/>
  <c r="D6" i="16"/>
  <c r="G5" i="16"/>
  <c r="F6" i="16"/>
  <c r="G3" i="16"/>
  <c r="G6" i="16"/>
  <c r="D3" i="16"/>
  <c r="E2" i="16"/>
  <c r="G2" i="16"/>
  <c r="E4" i="16"/>
  <c r="E5" i="16"/>
  <c r="F7" i="16"/>
  <c r="F3" i="16"/>
  <c r="C6" i="16"/>
  <c r="E7" i="16"/>
  <c r="D2" i="16"/>
  <c r="D7" i="16"/>
  <c r="D5" i="16"/>
  <c r="F5" i="16"/>
  <c r="D4" i="16"/>
  <c r="F2" i="16"/>
  <c r="E6" i="16"/>
  <c r="C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6" i="4"/>
  <c r="A177" i="4"/>
  <c r="A146" i="4"/>
  <c r="A135" i="4"/>
  <c r="A15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7" i="4"/>
  <c r="G177" i="4"/>
  <c r="AE177" i="4"/>
  <c r="W177" i="4"/>
  <c r="Z177" i="4"/>
  <c r="V177" i="4"/>
  <c r="AB177" i="4"/>
  <c r="S177" i="4"/>
  <c r="F177" i="4"/>
  <c r="C177" i="4"/>
  <c r="P177" i="4"/>
  <c r="B177" i="4"/>
  <c r="E177" i="4"/>
  <c r="K177" i="4"/>
  <c r="O177" i="4"/>
  <c r="X177" i="4"/>
  <c r="Y177" i="4"/>
  <c r="N177" i="4"/>
  <c r="D177" i="4"/>
  <c r="R177" i="4"/>
  <c r="I177" i="4"/>
  <c r="H177" i="4"/>
  <c r="AC177" i="4"/>
  <c r="Q177" i="4"/>
  <c r="L177" i="4"/>
  <c r="AD177" i="4"/>
  <c r="AA177" i="4"/>
  <c r="M177" i="4"/>
  <c r="U177" i="4"/>
  <c r="J177" i="4"/>
  <c r="T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O124" i="4"/>
  <c r="G166" i="4"/>
  <c r="D156" i="4"/>
  <c r="AF90" i="4"/>
  <c r="H102" i="4"/>
  <c r="Q135" i="4"/>
  <c r="AB90" i="4"/>
  <c r="O102" i="4"/>
  <c r="B124" i="4"/>
  <c r="M156" i="4"/>
  <c r="AA146" i="4"/>
  <c r="H124" i="4"/>
  <c r="B113" i="4"/>
  <c r="D90" i="4"/>
  <c r="I135" i="4"/>
  <c r="Q113" i="4"/>
  <c r="AC156" i="4"/>
  <c r="K166" i="4"/>
  <c r="E113" i="4"/>
  <c r="S102" i="4"/>
  <c r="G156" i="4"/>
  <c r="V124" i="4"/>
  <c r="U102" i="4"/>
  <c r="L102" i="4"/>
  <c r="B156" i="4"/>
  <c r="T90" i="4"/>
  <c r="B135" i="4"/>
  <c r="D166" i="4"/>
  <c r="Q90" i="4"/>
  <c r="O146" i="4"/>
  <c r="D124" i="4"/>
  <c r="F113" i="4"/>
  <c r="N166" i="4"/>
  <c r="S166" i="4"/>
  <c r="L124" i="4"/>
  <c r="AF102" i="4"/>
  <c r="AB102" i="4"/>
  <c r="E166" i="4"/>
  <c r="J124" i="4"/>
  <c r="W124" i="4"/>
  <c r="AE135" i="4"/>
  <c r="AD90" i="4"/>
  <c r="AC135" i="4"/>
  <c r="E124" i="4"/>
  <c r="AB156" i="4"/>
  <c r="C102" i="4"/>
  <c r="Y166" i="4"/>
  <c r="AF146" i="4"/>
  <c r="O156" i="4"/>
  <c r="W146" i="4"/>
  <c r="AE102" i="4"/>
  <c r="P102" i="4"/>
  <c r="Z135" i="4"/>
  <c r="E156" i="4"/>
  <c r="C156" i="4"/>
  <c r="K124" i="4"/>
  <c r="AB124" i="4"/>
  <c r="W166" i="4"/>
  <c r="R113" i="4"/>
  <c r="AC146" i="4"/>
  <c r="AE146" i="4"/>
  <c r="AA102" i="4"/>
  <c r="AD124" i="4"/>
  <c r="AA135" i="4"/>
  <c r="AB166" i="4"/>
  <c r="AE90" i="4"/>
  <c r="B102" i="4"/>
  <c r="G146" i="4"/>
  <c r="AC113" i="4"/>
  <c r="X90" i="4"/>
  <c r="S156" i="4"/>
  <c r="V156" i="4"/>
  <c r="AA113" i="4"/>
  <c r="AC124" i="4"/>
  <c r="H166" i="4"/>
  <c r="U166" i="4"/>
  <c r="M166" i="4"/>
  <c r="V146" i="4"/>
  <c r="R90" i="4"/>
  <c r="I156" i="4"/>
  <c r="C135" i="4"/>
  <c r="P135" i="4"/>
  <c r="G102" i="4"/>
  <c r="F124" i="4"/>
  <c r="I90" i="4"/>
  <c r="G90" i="4"/>
  <c r="G113" i="4"/>
  <c r="V90" i="4"/>
  <c r="I146" i="4"/>
  <c r="P124" i="4"/>
  <c r="Z166" i="4"/>
  <c r="H156" i="4"/>
  <c r="J156" i="4"/>
  <c r="Z156" i="4"/>
  <c r="AD166" i="4"/>
  <c r="L166" i="4"/>
  <c r="AF166" i="4"/>
  <c r="I7" i="16"/>
  <c r="P166" i="4"/>
  <c r="AF135" i="4"/>
  <c r="K135" i="4"/>
  <c r="Y113" i="4"/>
  <c r="V113" i="4"/>
  <c r="Q124" i="4"/>
  <c r="AF113" i="4"/>
  <c r="I124" i="4"/>
  <c r="AC90" i="4"/>
  <c r="AD102" i="4"/>
  <c r="R124" i="4"/>
  <c r="M146" i="4"/>
  <c r="AA166" i="4"/>
  <c r="M135" i="4"/>
  <c r="U90" i="4"/>
  <c r="P156" i="4"/>
  <c r="D102" i="4"/>
  <c r="AF156" i="4"/>
  <c r="AD156" i="4"/>
  <c r="E90" i="4"/>
  <c r="N102" i="4"/>
  <c r="D135" i="4"/>
  <c r="O90" i="4"/>
  <c r="G124" i="4"/>
  <c r="P146" i="4"/>
  <c r="U113" i="4"/>
  <c r="Z146" i="4"/>
  <c r="J146" i="4"/>
  <c r="N90" i="4"/>
  <c r="J135" i="4"/>
  <c r="F156" i="4"/>
  <c r="Q156" i="4"/>
  <c r="J166" i="4"/>
  <c r="W90" i="4"/>
  <c r="S90" i="4"/>
  <c r="Z124" i="4"/>
  <c r="O113" i="4"/>
  <c r="B166" i="4"/>
  <c r="E102" i="4"/>
  <c r="AE156" i="4"/>
  <c r="I166" i="4"/>
  <c r="X102" i="4"/>
  <c r="H113" i="4"/>
  <c r="X124" i="4"/>
  <c r="B146" i="4"/>
  <c r="I102" i="4"/>
  <c r="AC102" i="4"/>
  <c r="AF124" i="4"/>
  <c r="AE124" i="4"/>
  <c r="O135" i="4"/>
  <c r="X135" i="4"/>
  <c r="T156" i="4"/>
  <c r="Z102" i="4"/>
  <c r="Y102" i="4"/>
  <c r="AA124" i="4"/>
  <c r="R102" i="4"/>
  <c r="Y156" i="4"/>
  <c r="AA156" i="4"/>
  <c r="F146" i="4"/>
  <c r="V102" i="4"/>
  <c r="K102" i="4"/>
  <c r="N156" i="4"/>
  <c r="C146" i="4"/>
  <c r="K146" i="4"/>
  <c r="V135" i="4"/>
  <c r="Z113" i="4"/>
  <c r="N124" i="4"/>
  <c r="E146" i="4"/>
  <c r="AB135" i="4"/>
  <c r="T113" i="4"/>
  <c r="B90" i="4"/>
  <c r="F90" i="4"/>
  <c r="S135" i="4"/>
  <c r="J102" i="4"/>
  <c r="H135" i="4"/>
  <c r="T102" i="4"/>
  <c r="X146" i="4"/>
  <c r="I113" i="4"/>
  <c r="X156" i="4"/>
  <c r="R166" i="4"/>
  <c r="Y146" i="4"/>
  <c r="Q102" i="4"/>
  <c r="M90" i="4"/>
  <c r="W102" i="4"/>
  <c r="R135" i="4"/>
  <c r="N146" i="4"/>
  <c r="M113" i="4"/>
  <c r="K156" i="4"/>
  <c r="AD113" i="4"/>
  <c r="F166" i="4"/>
  <c r="F102" i="4"/>
  <c r="C166" i="4"/>
  <c r="U135" i="4"/>
  <c r="AD135" i="4"/>
  <c r="U124" i="4"/>
  <c r="Q166" i="4"/>
  <c r="W135" i="4"/>
  <c r="K90" i="4"/>
  <c r="T124" i="4"/>
  <c r="G135" i="4"/>
  <c r="R156" i="4"/>
  <c r="D146" i="4"/>
  <c r="N135" i="4"/>
  <c r="L146" i="4"/>
  <c r="AB113" i="4"/>
  <c r="L113" i="4"/>
  <c r="Q146" i="4"/>
  <c r="D113" i="4"/>
  <c r="S113" i="4"/>
  <c r="C90" i="4"/>
  <c r="M124" i="4"/>
  <c r="AB146" i="4"/>
  <c r="L135" i="4"/>
  <c r="R146" i="4"/>
  <c r="AE166" i="4"/>
  <c r="AA90" i="4"/>
  <c r="M102" i="4"/>
  <c r="Y90" i="4"/>
  <c r="L156" i="4"/>
  <c r="V166" i="4"/>
  <c r="F135" i="4"/>
  <c r="O166" i="4"/>
  <c r="L90" i="4"/>
  <c r="S124" i="4"/>
  <c r="N113" i="4"/>
  <c r="C113" i="4"/>
  <c r="Y135" i="4"/>
  <c r="U146" i="4"/>
  <c r="C124" i="4"/>
  <c r="W113" i="4"/>
  <c r="AD146" i="4"/>
  <c r="K113" i="4"/>
  <c r="J113" i="4"/>
  <c r="H146" i="4"/>
  <c r="P113" i="4"/>
  <c r="Z90" i="4"/>
  <c r="H90" i="4"/>
  <c r="W156" i="4"/>
  <c r="E135" i="4"/>
  <c r="T135" i="4"/>
  <c r="T166" i="4"/>
  <c r="S7" i="16"/>
  <c r="X166" i="4"/>
  <c r="T146" i="4"/>
  <c r="AC166" i="4"/>
  <c r="U156" i="4"/>
  <c r="Y124" i="4"/>
  <c r="S146" i="4"/>
  <c r="X113" i="4"/>
  <c r="J90" i="4"/>
  <c r="AE113" i="4"/>
  <c r="P90" i="4"/>
  <c r="G24" i="13" l="1"/>
  <c r="W31" i="20"/>
  <c r="Q31" i="20"/>
  <c r="N31" i="20"/>
  <c r="K31" i="20"/>
  <c r="F31" i="20"/>
  <c r="E31" i="20"/>
  <c r="D31" i="20"/>
  <c r="C31" i="20"/>
  <c r="J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K7" i="16"/>
  <c r="G63" i="20" l="1"/>
  <c r="W41" i="20"/>
  <c r="V41" i="20"/>
  <c r="Q41" i="20"/>
  <c r="N41" i="20"/>
  <c r="K41" i="20"/>
  <c r="F41" i="20"/>
  <c r="E41" i="20"/>
  <c r="D41" i="20"/>
  <c r="C41" i="20"/>
  <c r="L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M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N7" i="16"/>
  <c r="O7" i="16" l="1"/>
  <c r="G38" i="13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2" i="4"/>
  <c r="A109" i="4"/>
  <c r="A173" i="4"/>
  <c r="A152" i="4"/>
  <c r="A131" i="4"/>
  <c r="A120" i="4"/>
  <c r="A142" i="4"/>
  <c r="A98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P172" i="4"/>
  <c r="B172" i="4"/>
  <c r="F175" i="4"/>
  <c r="I174" i="4"/>
  <c r="W175" i="4"/>
  <c r="Y175" i="4"/>
  <c r="U172" i="4"/>
  <c r="N173" i="4"/>
  <c r="L172" i="4"/>
  <c r="J175" i="4"/>
  <c r="H175" i="4"/>
  <c r="M174" i="4"/>
  <c r="S174" i="4"/>
  <c r="AB174" i="4"/>
  <c r="J172" i="4"/>
  <c r="AB173" i="4"/>
  <c r="R176" i="4"/>
  <c r="Y172" i="4"/>
  <c r="Z175" i="4"/>
  <c r="AA172" i="4"/>
  <c r="Y174" i="4"/>
  <c r="M176" i="4"/>
  <c r="Y176" i="4"/>
  <c r="E175" i="4"/>
  <c r="K175" i="4"/>
  <c r="AB175" i="4"/>
  <c r="A176" i="4"/>
  <c r="H173" i="4"/>
  <c r="D175" i="4"/>
  <c r="AD174" i="4"/>
  <c r="F174" i="4"/>
  <c r="G174" i="4"/>
  <c r="U174" i="4"/>
  <c r="U175" i="4"/>
  <c r="AF176" i="4"/>
  <c r="X172" i="4"/>
  <c r="Q176" i="4"/>
  <c r="AB176" i="4"/>
  <c r="AA174" i="4"/>
  <c r="AF173" i="4"/>
  <c r="W174" i="4"/>
  <c r="R174" i="4"/>
  <c r="X174" i="4"/>
  <c r="R175" i="4"/>
  <c r="L176" i="4"/>
  <c r="A172" i="4"/>
  <c r="AC173" i="4"/>
  <c r="AE172" i="4"/>
  <c r="F176" i="4"/>
  <c r="B174" i="4"/>
  <c r="I175" i="4"/>
  <c r="T173" i="4"/>
  <c r="Z176" i="4"/>
  <c r="L173" i="4"/>
  <c r="W172" i="4"/>
  <c r="D173" i="4"/>
  <c r="AC174" i="4"/>
  <c r="J176" i="4"/>
  <c r="J173" i="4"/>
  <c r="R173" i="4"/>
  <c r="AF175" i="4"/>
  <c r="G175" i="4"/>
  <c r="T176" i="4"/>
  <c r="R172" i="4"/>
  <c r="AD172" i="4"/>
  <c r="D174" i="4"/>
  <c r="B175" i="4"/>
  <c r="L175" i="4"/>
  <c r="AD173" i="4"/>
  <c r="N176" i="4"/>
  <c r="A174" i="4"/>
  <c r="M175" i="4"/>
  <c r="S172" i="4"/>
  <c r="AD176" i="4"/>
  <c r="AF172" i="4"/>
  <c r="V172" i="4"/>
  <c r="N172" i="4"/>
  <c r="E172" i="4"/>
  <c r="P176" i="4"/>
  <c r="D172" i="4"/>
  <c r="J174" i="4"/>
  <c r="E176" i="4"/>
  <c r="H172" i="4"/>
  <c r="G172" i="4"/>
  <c r="AD175" i="4"/>
  <c r="G176" i="4"/>
  <c r="AC176" i="4"/>
  <c r="N174" i="4"/>
  <c r="S176" i="4"/>
  <c r="K176" i="4"/>
  <c r="D176" i="4"/>
  <c r="T175" i="4"/>
  <c r="O176" i="4"/>
  <c r="A175" i="4"/>
  <c r="F172" i="4"/>
  <c r="Z174" i="4"/>
  <c r="V175" i="4"/>
  <c r="AE173" i="4"/>
  <c r="AC175" i="4"/>
  <c r="M173" i="4"/>
  <c r="M172" i="4"/>
  <c r="G173" i="4"/>
  <c r="H174" i="4"/>
  <c r="N175" i="4"/>
  <c r="E174" i="4"/>
  <c r="Q175" i="4"/>
  <c r="AA176" i="4"/>
  <c r="AE175" i="4"/>
  <c r="C173" i="4"/>
  <c r="AF174" i="4"/>
  <c r="AE176" i="4"/>
  <c r="AA173" i="4"/>
  <c r="E173" i="4"/>
  <c r="U173" i="4"/>
  <c r="X173" i="4"/>
  <c r="T174" i="4"/>
  <c r="I173" i="4"/>
  <c r="I172" i="4"/>
  <c r="O172" i="4"/>
  <c r="P173" i="4"/>
  <c r="C176" i="4"/>
  <c r="C172" i="4"/>
  <c r="Q174" i="4"/>
  <c r="B173" i="4"/>
  <c r="Y173" i="4"/>
  <c r="X176" i="4"/>
  <c r="K173" i="4"/>
  <c r="Q172" i="4"/>
  <c r="Z172" i="4"/>
  <c r="X175" i="4"/>
  <c r="P175" i="4"/>
  <c r="O174" i="4"/>
  <c r="C174" i="4"/>
  <c r="B176" i="4"/>
  <c r="T172" i="4"/>
  <c r="K172" i="4"/>
  <c r="V173" i="4"/>
  <c r="H176" i="4"/>
  <c r="C175" i="4"/>
  <c r="U176" i="4"/>
  <c r="V174" i="4"/>
  <c r="O175" i="4"/>
  <c r="Q173" i="4"/>
  <c r="S173" i="4"/>
  <c r="F173" i="4"/>
  <c r="P174" i="4"/>
  <c r="AC172" i="4"/>
  <c r="AA175" i="4"/>
  <c r="Z173" i="4"/>
  <c r="L174" i="4"/>
  <c r="O173" i="4"/>
  <c r="S175" i="4"/>
  <c r="W173" i="4"/>
  <c r="I176" i="4"/>
  <c r="AB172" i="4"/>
  <c r="W176" i="4"/>
  <c r="V176" i="4"/>
  <c r="K174" i="4"/>
  <c r="AE174" i="4"/>
  <c r="A171" i="4" l="1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Y154" i="4"/>
  <c r="AC89" i="4"/>
  <c r="AC111" i="4"/>
  <c r="Y153" i="4"/>
  <c r="V88" i="4"/>
  <c r="U98" i="4"/>
  <c r="I89" i="4"/>
  <c r="N141" i="4"/>
  <c r="X109" i="4"/>
  <c r="AB165" i="4"/>
  <c r="AB163" i="4"/>
  <c r="U85" i="4"/>
  <c r="X131" i="4"/>
  <c r="AF152" i="4"/>
  <c r="W120" i="4"/>
  <c r="K133" i="4"/>
  <c r="S162" i="4"/>
  <c r="V164" i="4"/>
  <c r="O98" i="4"/>
  <c r="S141" i="4"/>
  <c r="P122" i="4"/>
  <c r="B152" i="4"/>
  <c r="K98" i="4"/>
  <c r="P162" i="4"/>
  <c r="B164" i="4"/>
  <c r="C152" i="4"/>
  <c r="C144" i="4"/>
  <c r="Z154" i="4"/>
  <c r="O99" i="4"/>
  <c r="G155" i="4"/>
  <c r="C165" i="4"/>
  <c r="AD123" i="4"/>
  <c r="AF109" i="4"/>
  <c r="M145" i="4"/>
  <c r="I119" i="4"/>
  <c r="AD161" i="4"/>
  <c r="Q155" i="4"/>
  <c r="T144" i="4"/>
  <c r="B121" i="4"/>
  <c r="F112" i="4"/>
  <c r="AB142" i="4"/>
  <c r="E144" i="4"/>
  <c r="I154" i="4"/>
  <c r="J89" i="4"/>
  <c r="AA131" i="4"/>
  <c r="O132" i="4"/>
  <c r="W101" i="4"/>
  <c r="C131" i="4"/>
  <c r="G153" i="4"/>
  <c r="V163" i="4"/>
  <c r="S132" i="4"/>
  <c r="P144" i="4"/>
  <c r="T101" i="4"/>
  <c r="G164" i="4"/>
  <c r="AD99" i="4"/>
  <c r="X153" i="4"/>
  <c r="F162" i="4"/>
  <c r="AF134" i="4"/>
  <c r="K89" i="4"/>
  <c r="L163" i="4"/>
  <c r="AC164" i="4"/>
  <c r="AC133" i="4"/>
  <c r="K111" i="4"/>
  <c r="F152" i="4"/>
  <c r="AB133" i="4"/>
  <c r="K165" i="4"/>
  <c r="Z131" i="4"/>
  <c r="P141" i="4"/>
  <c r="M134" i="4"/>
  <c r="R143" i="4"/>
  <c r="AE101" i="4"/>
  <c r="Z134" i="4"/>
  <c r="Z151" i="4"/>
  <c r="AA155" i="4"/>
  <c r="AA163" i="4"/>
  <c r="Z123" i="4"/>
  <c r="M153" i="4"/>
  <c r="Y85" i="4"/>
  <c r="V86" i="4"/>
  <c r="O161" i="4"/>
  <c r="V144" i="4"/>
  <c r="D134" i="4"/>
  <c r="E152" i="4"/>
  <c r="G101" i="4"/>
  <c r="U165" i="4"/>
  <c r="D155" i="4"/>
  <c r="AC131" i="4"/>
  <c r="AE154" i="4"/>
  <c r="AA88" i="4"/>
  <c r="AF100" i="4"/>
  <c r="N111" i="4"/>
  <c r="AC121" i="4"/>
  <c r="X144" i="4"/>
  <c r="AC162" i="4"/>
  <c r="Y97" i="4"/>
  <c r="AA153" i="4"/>
  <c r="G154" i="4"/>
  <c r="U122" i="4"/>
  <c r="R153" i="4"/>
  <c r="AD120" i="4"/>
  <c r="P142" i="4"/>
  <c r="AF86" i="4"/>
  <c r="W119" i="4"/>
  <c r="C163" i="4"/>
  <c r="AE89" i="4"/>
  <c r="C85" i="4"/>
  <c r="A154" i="4"/>
  <c r="AC88" i="4"/>
  <c r="K131" i="4"/>
  <c r="M97" i="4"/>
  <c r="D101" i="4"/>
  <c r="I141" i="4"/>
  <c r="I86" i="4"/>
  <c r="Z133" i="4"/>
  <c r="X132" i="4"/>
  <c r="K153" i="4"/>
  <c r="T121" i="4"/>
  <c r="C154" i="4"/>
  <c r="D132" i="4"/>
  <c r="P98" i="4"/>
  <c r="AA134" i="4"/>
  <c r="AA161" i="4"/>
  <c r="G143" i="4"/>
  <c r="N155" i="4"/>
  <c r="G123" i="4"/>
  <c r="F109" i="4"/>
  <c r="G151" i="4"/>
  <c r="X143" i="4"/>
  <c r="R85" i="4"/>
  <c r="Y155" i="4"/>
  <c r="W153" i="4"/>
  <c r="P110" i="4"/>
  <c r="K88" i="4"/>
  <c r="W86" i="4"/>
  <c r="AF112" i="4"/>
  <c r="H163" i="4"/>
  <c r="I144" i="4"/>
  <c r="P134" i="4"/>
  <c r="A133" i="4"/>
  <c r="AC123" i="4"/>
  <c r="AD108" i="4"/>
  <c r="W109" i="4"/>
  <c r="A121" i="4"/>
  <c r="AF132" i="4"/>
  <c r="Y101" i="4"/>
  <c r="E99" i="4"/>
  <c r="A141" i="4"/>
  <c r="R123" i="4"/>
  <c r="M89" i="4"/>
  <c r="L161" i="4"/>
  <c r="W108" i="4"/>
  <c r="J152" i="4"/>
  <c r="M86" i="4"/>
  <c r="P88" i="4"/>
  <c r="F153" i="4"/>
  <c r="U144" i="4"/>
  <c r="N133" i="4"/>
  <c r="O145" i="4"/>
  <c r="X162" i="4"/>
  <c r="K154" i="4"/>
  <c r="M122" i="4"/>
  <c r="I133" i="4"/>
  <c r="J162" i="4"/>
  <c r="W133" i="4"/>
  <c r="R163" i="4"/>
  <c r="D87" i="4"/>
  <c r="AA87" i="4"/>
  <c r="J163" i="4"/>
  <c r="J86" i="4"/>
  <c r="AE152" i="4"/>
  <c r="AD101" i="4"/>
  <c r="V162" i="4"/>
  <c r="AE143" i="4"/>
  <c r="O108" i="4"/>
  <c r="C143" i="4"/>
  <c r="AF131" i="4"/>
  <c r="M161" i="4"/>
  <c r="L110" i="4"/>
  <c r="AD154" i="4"/>
  <c r="AA108" i="4"/>
  <c r="Z89" i="4"/>
  <c r="X142" i="4"/>
  <c r="K108" i="4"/>
  <c r="AA85" i="4"/>
  <c r="O154" i="4"/>
  <c r="Z130" i="4"/>
  <c r="O109" i="4"/>
  <c r="AF111" i="4"/>
  <c r="U161" i="4"/>
  <c r="S154" i="4"/>
  <c r="K141" i="4"/>
  <c r="V151" i="4"/>
  <c r="U108" i="4"/>
  <c r="D98" i="4"/>
  <c r="H100" i="4"/>
  <c r="G145" i="4"/>
  <c r="T153" i="4"/>
  <c r="C151" i="4"/>
  <c r="AB154" i="4"/>
  <c r="L121" i="4"/>
  <c r="AE119" i="4"/>
  <c r="C123" i="4"/>
  <c r="X89" i="4"/>
  <c r="Q132" i="4"/>
  <c r="D120" i="4"/>
  <c r="I109" i="4"/>
  <c r="X152" i="4"/>
  <c r="AD89" i="4"/>
  <c r="N144" i="4"/>
  <c r="Q109" i="4"/>
  <c r="J98" i="4"/>
  <c r="Q98" i="4"/>
  <c r="V85" i="4"/>
  <c r="S101" i="4"/>
  <c r="AA98" i="4"/>
  <c r="J165" i="4"/>
  <c r="B120" i="4"/>
  <c r="F131" i="4"/>
  <c r="I112" i="4"/>
  <c r="J85" i="4"/>
  <c r="E85" i="4"/>
  <c r="S88" i="4"/>
  <c r="Y123" i="4"/>
  <c r="J143" i="4"/>
  <c r="Q111" i="4"/>
  <c r="U88" i="4"/>
  <c r="U123" i="4"/>
  <c r="J145" i="4"/>
  <c r="P165" i="4"/>
  <c r="Q131" i="4"/>
  <c r="Z152" i="4"/>
  <c r="Y110" i="4"/>
  <c r="G122" i="4"/>
  <c r="P145" i="4"/>
  <c r="G98" i="4"/>
  <c r="A161" i="4"/>
  <c r="AE98" i="4"/>
  <c r="A134" i="4"/>
  <c r="G163" i="4"/>
  <c r="V143" i="4"/>
  <c r="B134" i="4"/>
  <c r="H99" i="4"/>
  <c r="M154" i="4"/>
  <c r="F85" i="4"/>
  <c r="Z98" i="4"/>
  <c r="AF97" i="4"/>
  <c r="D85" i="4"/>
  <c r="F110" i="4"/>
  <c r="B153" i="4"/>
  <c r="K85" i="4"/>
  <c r="D162" i="4"/>
  <c r="X134" i="4"/>
  <c r="AA141" i="4"/>
  <c r="F155" i="4"/>
  <c r="K142" i="4"/>
  <c r="AF163" i="4"/>
  <c r="O151" i="4"/>
  <c r="I85" i="4"/>
  <c r="J122" i="4"/>
  <c r="E119" i="4"/>
  <c r="L112" i="4"/>
  <c r="R164" i="4"/>
  <c r="L133" i="4"/>
  <c r="T145" i="4"/>
  <c r="W162" i="4"/>
  <c r="Z110" i="4"/>
  <c r="S165" i="4"/>
  <c r="B100" i="4"/>
  <c r="S112" i="4"/>
  <c r="Y120" i="4"/>
  <c r="O155" i="4"/>
  <c r="M130" i="4"/>
  <c r="C119" i="4"/>
  <c r="Q161" i="4"/>
  <c r="M98" i="4"/>
  <c r="O89" i="4"/>
  <c r="S111" i="4"/>
  <c r="W88" i="4"/>
  <c r="E141" i="4"/>
  <c r="M144" i="4"/>
  <c r="F145" i="4"/>
  <c r="AA151" i="4"/>
  <c r="S100" i="4"/>
  <c r="X98" i="4"/>
  <c r="B133" i="4"/>
  <c r="I5" i="16"/>
  <c r="W144" i="4"/>
  <c r="AF164" i="4"/>
  <c r="H161" i="4"/>
  <c r="Z111" i="4"/>
  <c r="Y163" i="4"/>
  <c r="O86" i="4"/>
  <c r="S155" i="4"/>
  <c r="T130" i="4"/>
  <c r="X154" i="4"/>
  <c r="J141" i="4"/>
  <c r="V161" i="4"/>
  <c r="AE161" i="4"/>
  <c r="AC134" i="4"/>
  <c r="J112" i="4"/>
  <c r="A119" i="4"/>
  <c r="O120" i="4"/>
  <c r="P155" i="4"/>
  <c r="AD131" i="4"/>
  <c r="S3" i="16"/>
  <c r="K109" i="4"/>
  <c r="AB97" i="4"/>
  <c r="Q87" i="4"/>
  <c r="L97" i="4"/>
  <c r="F141" i="4"/>
  <c r="AA121" i="4"/>
  <c r="L88" i="4"/>
  <c r="G130" i="4"/>
  <c r="Y108" i="4"/>
  <c r="AF99" i="4"/>
  <c r="AD155" i="4"/>
  <c r="C111" i="4"/>
  <c r="O112" i="4"/>
  <c r="L154" i="4"/>
  <c r="AF87" i="4"/>
  <c r="Q165" i="4"/>
  <c r="W110" i="4"/>
  <c r="P87" i="4"/>
  <c r="S123" i="4"/>
  <c r="AA120" i="4"/>
  <c r="X99" i="4"/>
  <c r="AA122" i="4"/>
  <c r="I6" i="16"/>
  <c r="X112" i="4"/>
  <c r="U133" i="4"/>
  <c r="R109" i="4"/>
  <c r="AB100" i="4"/>
  <c r="AA154" i="4"/>
  <c r="E98" i="4"/>
  <c r="AE100" i="4"/>
  <c r="M162" i="4"/>
  <c r="L89" i="4"/>
  <c r="D111" i="4"/>
  <c r="I97" i="4"/>
  <c r="F163" i="4"/>
  <c r="O121" i="4"/>
  <c r="V152" i="4"/>
  <c r="AD141" i="4"/>
  <c r="B151" i="4"/>
  <c r="E162" i="4"/>
  <c r="W85" i="4"/>
  <c r="T152" i="4"/>
  <c r="B112" i="4"/>
  <c r="B141" i="4"/>
  <c r="AB119" i="4"/>
  <c r="V110" i="4"/>
  <c r="G111" i="4"/>
  <c r="D141" i="4"/>
  <c r="P143" i="4"/>
  <c r="AA99" i="4"/>
  <c r="T132" i="4"/>
  <c r="O153" i="4"/>
  <c r="Q122" i="4"/>
  <c r="W121" i="4"/>
  <c r="AF123" i="4"/>
  <c r="W141" i="4"/>
  <c r="S85" i="4"/>
  <c r="K143" i="4"/>
  <c r="AC161" i="4"/>
  <c r="AF88" i="4"/>
  <c r="AE85" i="4"/>
  <c r="M101" i="4"/>
  <c r="Y132" i="4"/>
  <c r="A111" i="4"/>
  <c r="S6" i="16"/>
  <c r="Q151" i="4"/>
  <c r="W161" i="4"/>
  <c r="N112" i="4"/>
  <c r="J155" i="4"/>
  <c r="F165" i="4"/>
  <c r="F132" i="4"/>
  <c r="J132" i="4"/>
  <c r="AB145" i="4"/>
  <c r="P163" i="4"/>
  <c r="AE120" i="4"/>
  <c r="P99" i="4"/>
  <c r="L101" i="4"/>
  <c r="Y99" i="4"/>
  <c r="X88" i="4"/>
  <c r="U112" i="4"/>
  <c r="K163" i="4"/>
  <c r="H165" i="4"/>
  <c r="S152" i="4"/>
  <c r="H86" i="4"/>
  <c r="J164" i="4"/>
  <c r="N89" i="4"/>
  <c r="A97" i="4"/>
  <c r="AD145" i="4"/>
  <c r="AD86" i="4"/>
  <c r="V155" i="4"/>
  <c r="Z88" i="4"/>
  <c r="T99" i="4"/>
  <c r="J108" i="4"/>
  <c r="AD153" i="4"/>
  <c r="X133" i="4"/>
  <c r="E110" i="4"/>
  <c r="AB86" i="4"/>
  <c r="AE132" i="4"/>
  <c r="R89" i="4"/>
  <c r="S164" i="4"/>
  <c r="H151" i="4"/>
  <c r="T119" i="4"/>
  <c r="W145" i="4"/>
  <c r="T141" i="4"/>
  <c r="H88" i="4"/>
  <c r="Q108" i="4"/>
  <c r="AE162" i="4"/>
  <c r="H98" i="4"/>
  <c r="W132" i="4"/>
  <c r="V89" i="4"/>
  <c r="U101" i="4"/>
  <c r="C133" i="4"/>
  <c r="AE151" i="4"/>
  <c r="G100" i="4"/>
  <c r="AB141" i="4"/>
  <c r="O144" i="4"/>
  <c r="O131" i="4"/>
  <c r="N86" i="4"/>
  <c r="T163" i="4"/>
  <c r="O87" i="4"/>
  <c r="I143" i="4"/>
  <c r="U153" i="4"/>
  <c r="O123" i="4"/>
  <c r="S153" i="4"/>
  <c r="K101" i="4"/>
  <c r="L165" i="4"/>
  <c r="M152" i="4"/>
  <c r="AC85" i="4"/>
  <c r="S133" i="4"/>
  <c r="B144" i="4"/>
  <c r="H120" i="4"/>
  <c r="D152" i="4"/>
  <c r="D151" i="4"/>
  <c r="AD110" i="4"/>
  <c r="I161" i="4"/>
  <c r="D122" i="4"/>
  <c r="Z144" i="4"/>
  <c r="Z122" i="4"/>
  <c r="N145" i="4"/>
  <c r="J119" i="4"/>
  <c r="S134" i="4"/>
  <c r="A123" i="4"/>
  <c r="M85" i="4"/>
  <c r="P109" i="4"/>
  <c r="S89" i="4"/>
  <c r="AF144" i="4"/>
  <c r="AB161" i="4"/>
  <c r="G109" i="4"/>
  <c r="K87" i="4"/>
  <c r="M110" i="4"/>
  <c r="AD163" i="4"/>
  <c r="F121" i="4"/>
  <c r="Q134" i="4"/>
  <c r="J109" i="4"/>
  <c r="D112" i="4"/>
  <c r="I130" i="4"/>
  <c r="W164" i="4"/>
  <c r="K99" i="4"/>
  <c r="Y152" i="4"/>
  <c r="X122" i="4"/>
  <c r="L119" i="4"/>
  <c r="S131" i="4"/>
  <c r="Q152" i="4"/>
  <c r="V141" i="4"/>
  <c r="J133" i="4"/>
  <c r="Z155" i="4"/>
  <c r="AB134" i="4"/>
  <c r="K155" i="4"/>
  <c r="C153" i="4"/>
  <c r="T98" i="4"/>
  <c r="T151" i="4"/>
  <c r="Q110" i="4"/>
  <c r="N161" i="4"/>
  <c r="R133" i="4"/>
  <c r="J154" i="4"/>
  <c r="M121" i="4"/>
  <c r="Q133" i="4"/>
  <c r="D144" i="4"/>
  <c r="I165" i="4"/>
  <c r="L143" i="4"/>
  <c r="L132" i="4"/>
  <c r="S143" i="4"/>
  <c r="Q86" i="4"/>
  <c r="C161" i="4"/>
  <c r="K151" i="4"/>
  <c r="U155" i="4"/>
  <c r="S142" i="4"/>
  <c r="E154" i="4"/>
  <c r="J151" i="4"/>
  <c r="P120" i="4"/>
  <c r="H142" i="4"/>
  <c r="AE141" i="4"/>
  <c r="AB152" i="4"/>
  <c r="Z145" i="4"/>
  <c r="R130" i="4"/>
  <c r="I4" i="16"/>
  <c r="Q163" i="4"/>
  <c r="L109" i="4"/>
  <c r="V134" i="4"/>
  <c r="AE155" i="4"/>
  <c r="I3" i="16"/>
  <c r="N108" i="4"/>
  <c r="B142" i="4"/>
  <c r="AA112" i="4"/>
  <c r="B122" i="4"/>
  <c r="R134" i="4"/>
  <c r="W99" i="4"/>
  <c r="AB153" i="4"/>
  <c r="AB130" i="4"/>
  <c r="H110" i="4"/>
  <c r="X101" i="4"/>
  <c r="AD87" i="4"/>
  <c r="H97" i="4"/>
  <c r="R101" i="4"/>
  <c r="H164" i="4"/>
  <c r="O143" i="4"/>
  <c r="G161" i="4"/>
  <c r="R112" i="4"/>
  <c r="X100" i="4"/>
  <c r="AE112" i="4"/>
  <c r="N130" i="4"/>
  <c r="AD132" i="4"/>
  <c r="W163" i="4"/>
  <c r="X123" i="4"/>
  <c r="S2" i="16"/>
  <c r="I155" i="4"/>
  <c r="T109" i="4"/>
  <c r="U152" i="4"/>
  <c r="W112" i="4"/>
  <c r="AE99" i="4"/>
  <c r="AB98" i="4"/>
  <c r="AC153" i="4"/>
  <c r="AD85" i="4"/>
  <c r="B101" i="4"/>
  <c r="Z161" i="4"/>
  <c r="M142" i="4"/>
  <c r="N164" i="4"/>
  <c r="R152" i="4"/>
  <c r="AB132" i="4"/>
  <c r="Z109" i="4"/>
  <c r="W143" i="4"/>
  <c r="AD112" i="4"/>
  <c r="J99" i="4"/>
  <c r="Z153" i="4"/>
  <c r="G165" i="4"/>
  <c r="G85" i="4"/>
  <c r="F111" i="4"/>
  <c r="C130" i="4"/>
  <c r="AB108" i="4"/>
  <c r="J88" i="4"/>
  <c r="L99" i="4"/>
  <c r="Y88" i="4"/>
  <c r="P132" i="4"/>
  <c r="W123" i="4"/>
  <c r="AE122" i="4"/>
  <c r="Y87" i="4"/>
  <c r="G88" i="4"/>
  <c r="X97" i="4"/>
  <c r="AD151" i="4"/>
  <c r="A88" i="4"/>
  <c r="G87" i="4"/>
  <c r="F100" i="4"/>
  <c r="AF155" i="4"/>
  <c r="E120" i="4"/>
  <c r="Q88" i="4"/>
  <c r="U162" i="4"/>
  <c r="W89" i="4"/>
  <c r="E111" i="4"/>
  <c r="N109" i="4"/>
  <c r="O152" i="4"/>
  <c r="AB85" i="4"/>
  <c r="S86" i="4"/>
  <c r="N121" i="4"/>
  <c r="X111" i="4"/>
  <c r="F151" i="4"/>
  <c r="AB111" i="4"/>
  <c r="AC99" i="4"/>
  <c r="J134" i="4"/>
  <c r="U131" i="4"/>
  <c r="P151" i="4"/>
  <c r="U163" i="4"/>
  <c r="B155" i="4"/>
  <c r="K152" i="4"/>
  <c r="G131" i="4"/>
  <c r="AE108" i="4"/>
  <c r="H133" i="4"/>
  <c r="AC155" i="4"/>
  <c r="D108" i="4"/>
  <c r="AD133" i="4"/>
  <c r="C155" i="4"/>
  <c r="AE87" i="4"/>
  <c r="AE121" i="4"/>
  <c r="X165" i="4"/>
  <c r="U141" i="4"/>
  <c r="F144" i="4"/>
  <c r="E145" i="4"/>
  <c r="N120" i="4"/>
  <c r="B162" i="4"/>
  <c r="AE86" i="4"/>
  <c r="P121" i="4"/>
  <c r="Z162" i="4"/>
  <c r="Y130" i="4"/>
  <c r="T155" i="4"/>
  <c r="H112" i="4"/>
  <c r="L164" i="4"/>
  <c r="T165" i="4"/>
  <c r="K130" i="4"/>
  <c r="L152" i="4"/>
  <c r="L120" i="4"/>
  <c r="V119" i="4"/>
  <c r="N101" i="4"/>
  <c r="AB87" i="4"/>
  <c r="T142" i="4"/>
  <c r="A101" i="4"/>
  <c r="T87" i="4"/>
  <c r="AC165" i="4"/>
  <c r="J153" i="4"/>
  <c r="K120" i="4"/>
  <c r="L130" i="4"/>
  <c r="M120" i="4"/>
  <c r="AC163" i="4"/>
  <c r="Q130" i="4"/>
  <c r="R87" i="4"/>
  <c r="H134" i="4"/>
  <c r="T112" i="4"/>
  <c r="Y109" i="4"/>
  <c r="R120" i="4"/>
  <c r="G132" i="4"/>
  <c r="E161" i="4"/>
  <c r="S99" i="4"/>
  <c r="Q101" i="4"/>
  <c r="J161" i="4"/>
  <c r="E165" i="4"/>
  <c r="N163" i="4"/>
  <c r="G110" i="4"/>
  <c r="M164" i="4"/>
  <c r="T120" i="4"/>
  <c r="N131" i="4"/>
  <c r="P119" i="4"/>
  <c r="J111" i="4"/>
  <c r="F164" i="4"/>
  <c r="T164" i="4"/>
  <c r="T86" i="4"/>
  <c r="G134" i="4"/>
  <c r="L85" i="4"/>
  <c r="AF153" i="4"/>
  <c r="AA145" i="4"/>
  <c r="AD152" i="4"/>
  <c r="J130" i="4"/>
  <c r="U99" i="4"/>
  <c r="B119" i="4"/>
  <c r="E88" i="4"/>
  <c r="H152" i="4"/>
  <c r="H89" i="4"/>
  <c r="W97" i="4"/>
  <c r="AE97" i="4"/>
  <c r="G108" i="4"/>
  <c r="L134" i="4"/>
  <c r="D165" i="4"/>
  <c r="D145" i="4"/>
  <c r="G119" i="4"/>
  <c r="T85" i="4"/>
  <c r="AF162" i="4"/>
  <c r="U164" i="4"/>
  <c r="J101" i="4"/>
  <c r="AA152" i="4"/>
  <c r="K123" i="4"/>
  <c r="T89" i="4"/>
  <c r="AC142" i="4"/>
  <c r="A110" i="4"/>
  <c r="AF119" i="4"/>
  <c r="P123" i="4"/>
  <c r="AC141" i="4"/>
  <c r="T110" i="4"/>
  <c r="D164" i="4"/>
  <c r="O110" i="4"/>
  <c r="S145" i="4"/>
  <c r="J120" i="4"/>
  <c r="S87" i="4"/>
  <c r="A100" i="4"/>
  <c r="V109" i="4"/>
  <c r="M143" i="4"/>
  <c r="N98" i="4"/>
  <c r="AE88" i="4"/>
  <c r="AD88" i="4"/>
  <c r="I111" i="4"/>
  <c r="B88" i="4"/>
  <c r="O164" i="4"/>
  <c r="Q143" i="4"/>
  <c r="V154" i="4"/>
  <c r="R145" i="4"/>
  <c r="M163" i="4"/>
  <c r="J123" i="4"/>
  <c r="P108" i="4"/>
  <c r="X108" i="4"/>
  <c r="F99" i="4"/>
  <c r="Y133" i="4"/>
  <c r="Z97" i="4"/>
  <c r="R99" i="4"/>
  <c r="N132" i="4"/>
  <c r="D109" i="4"/>
  <c r="AA165" i="4"/>
  <c r="U110" i="4"/>
  <c r="O133" i="4"/>
  <c r="H85" i="4"/>
  <c r="V100" i="4"/>
  <c r="P101" i="4"/>
  <c r="Z101" i="4"/>
  <c r="F97" i="4"/>
  <c r="Q145" i="4"/>
  <c r="K112" i="4"/>
  <c r="T161" i="4"/>
  <c r="X141" i="4"/>
  <c r="AC86" i="4"/>
  <c r="Q162" i="4"/>
  <c r="C162" i="4"/>
  <c r="Q144" i="4"/>
  <c r="N143" i="4"/>
  <c r="G141" i="4"/>
  <c r="AD97" i="4"/>
  <c r="AF133" i="4"/>
  <c r="N152" i="4"/>
  <c r="Y142" i="4"/>
  <c r="N100" i="4"/>
  <c r="H141" i="4"/>
  <c r="P85" i="4"/>
  <c r="G97" i="4"/>
  <c r="U143" i="4"/>
  <c r="AE142" i="4"/>
  <c r="M141" i="4"/>
  <c r="AA101" i="4"/>
  <c r="Y162" i="4"/>
  <c r="P130" i="4"/>
  <c r="B108" i="4"/>
  <c r="H122" i="4"/>
  <c r="C97" i="4"/>
  <c r="Y100" i="4"/>
  <c r="I142" i="4"/>
  <c r="N122" i="4"/>
  <c r="C110" i="4"/>
  <c r="C101" i="4"/>
  <c r="K86" i="4"/>
  <c r="V133" i="4"/>
  <c r="I131" i="4"/>
  <c r="L100" i="4"/>
  <c r="J97" i="4"/>
  <c r="Y119" i="4"/>
  <c r="N119" i="4"/>
  <c r="C120" i="4"/>
  <c r="S163" i="4"/>
  <c r="N142" i="4"/>
  <c r="AC101" i="4"/>
  <c r="E131" i="4"/>
  <c r="M155" i="4"/>
  <c r="AB109" i="4"/>
  <c r="F142" i="4"/>
  <c r="AF98" i="4"/>
  <c r="AB89" i="4"/>
  <c r="U142" i="4"/>
  <c r="F101" i="4"/>
  <c r="F98" i="4"/>
  <c r="W131" i="4"/>
  <c r="G142" i="4"/>
  <c r="N123" i="4"/>
  <c r="D99" i="4"/>
  <c r="A87" i="4"/>
  <c r="AF89" i="4"/>
  <c r="T162" i="4"/>
  <c r="AD165" i="4"/>
  <c r="C99" i="4"/>
  <c r="A155" i="4"/>
  <c r="P97" i="4"/>
  <c r="Q100" i="4"/>
  <c r="Y121" i="4"/>
  <c r="AE144" i="4"/>
  <c r="A165" i="4"/>
  <c r="C122" i="4"/>
  <c r="AB110" i="4"/>
  <c r="AC122" i="4"/>
  <c r="I123" i="4"/>
  <c r="Y112" i="4"/>
  <c r="S151" i="4"/>
  <c r="C108" i="4"/>
  <c r="U86" i="4"/>
  <c r="Q85" i="4"/>
  <c r="L145" i="4"/>
  <c r="S144" i="4"/>
  <c r="B89" i="4"/>
  <c r="W98" i="4"/>
  <c r="W154" i="4"/>
  <c r="E151" i="4"/>
  <c r="R86" i="4"/>
  <c r="V142" i="4"/>
  <c r="AC143" i="4"/>
  <c r="A85" i="4"/>
  <c r="J110" i="4"/>
  <c r="G152" i="4"/>
  <c r="P164" i="4"/>
  <c r="Y165" i="4"/>
  <c r="S121" i="4"/>
  <c r="AC98" i="4"/>
  <c r="AF122" i="4"/>
  <c r="Z165" i="4"/>
  <c r="W130" i="4"/>
  <c r="D119" i="4"/>
  <c r="V101" i="4"/>
  <c r="AA143" i="4"/>
  <c r="AA119" i="4"/>
  <c r="R141" i="4"/>
  <c r="M112" i="4"/>
  <c r="R161" i="4"/>
  <c r="D86" i="4"/>
  <c r="Z142" i="4"/>
  <c r="M108" i="4"/>
  <c r="E130" i="4"/>
  <c r="G144" i="4"/>
  <c r="I108" i="4"/>
  <c r="V153" i="4"/>
  <c r="F133" i="4"/>
  <c r="A145" i="4"/>
  <c r="AD109" i="4"/>
  <c r="AE165" i="4"/>
  <c r="R108" i="4"/>
  <c r="W100" i="4"/>
  <c r="AB121" i="4"/>
  <c r="U109" i="4"/>
  <c r="AA86" i="4"/>
  <c r="L142" i="4"/>
  <c r="K97" i="4"/>
  <c r="T100" i="4"/>
  <c r="H153" i="4"/>
  <c r="N153" i="4"/>
  <c r="Z143" i="4"/>
  <c r="C89" i="4"/>
  <c r="D131" i="4"/>
  <c r="AC152" i="4"/>
  <c r="M109" i="4"/>
  <c r="E97" i="4"/>
  <c r="AF120" i="4"/>
  <c r="AD142" i="4"/>
  <c r="N151" i="4"/>
  <c r="T134" i="4"/>
  <c r="V165" i="4"/>
  <c r="T111" i="4"/>
  <c r="AA142" i="4"/>
  <c r="F154" i="4"/>
  <c r="B145" i="4"/>
  <c r="T131" i="4"/>
  <c r="D89" i="4"/>
  <c r="M88" i="4"/>
  <c r="AF85" i="4"/>
  <c r="AC112" i="4"/>
  <c r="Q164" i="4"/>
  <c r="T88" i="4"/>
  <c r="H162" i="4"/>
  <c r="B130" i="4"/>
  <c r="S161" i="4"/>
  <c r="K144" i="4"/>
  <c r="R144" i="4"/>
  <c r="AC119" i="4"/>
  <c r="AF165" i="4"/>
  <c r="Y151" i="4"/>
  <c r="AC151" i="4"/>
  <c r="N154" i="4"/>
  <c r="A164" i="4"/>
  <c r="F134" i="4"/>
  <c r="L131" i="4"/>
  <c r="R162" i="4"/>
  <c r="V123" i="4"/>
  <c r="A89" i="4"/>
  <c r="D97" i="4"/>
  <c r="E153" i="4"/>
  <c r="P112" i="4"/>
  <c r="M151" i="4"/>
  <c r="L123" i="4"/>
  <c r="O101" i="4"/>
  <c r="P131" i="4"/>
  <c r="U97" i="4"/>
  <c r="M165" i="4"/>
  <c r="D142" i="4"/>
  <c r="AE111" i="4"/>
  <c r="E109" i="4"/>
  <c r="AE123" i="4"/>
  <c r="I151" i="4"/>
  <c r="S98" i="4"/>
  <c r="B86" i="4"/>
  <c r="N110" i="4"/>
  <c r="AD98" i="4"/>
  <c r="B99" i="4"/>
  <c r="Z164" i="4"/>
  <c r="I2" i="16"/>
  <c r="AA100" i="4"/>
  <c r="X151" i="4"/>
  <c r="C164" i="4"/>
  <c r="E86" i="4"/>
  <c r="AE145" i="4"/>
  <c r="E100" i="4"/>
  <c r="C145" i="4"/>
  <c r="D88" i="4"/>
  <c r="AE109" i="4"/>
  <c r="L144" i="4"/>
  <c r="H155" i="4"/>
  <c r="B85" i="4"/>
  <c r="D100" i="4"/>
  <c r="V130" i="4"/>
  <c r="AF154" i="4"/>
  <c r="Y141" i="4"/>
  <c r="J100" i="4"/>
  <c r="I163" i="4"/>
  <c r="L122" i="4"/>
  <c r="AC132" i="4"/>
  <c r="F88" i="4"/>
  <c r="S4" i="16"/>
  <c r="U89" i="4"/>
  <c r="Q99" i="4"/>
  <c r="C132" i="4"/>
  <c r="N97" i="4"/>
  <c r="AD100" i="4"/>
  <c r="E155" i="4"/>
  <c r="W122" i="4"/>
  <c r="B97" i="4"/>
  <c r="G99" i="4"/>
  <c r="N134" i="4"/>
  <c r="L86" i="4"/>
  <c r="X86" i="4"/>
  <c r="AD111" i="4"/>
  <c r="AA130" i="4"/>
  <c r="X85" i="4"/>
  <c r="E123" i="4"/>
  <c r="R100" i="4"/>
  <c r="Y98" i="4"/>
  <c r="U87" i="4"/>
  <c r="T108" i="4"/>
  <c r="M132" i="4"/>
  <c r="F89" i="4"/>
  <c r="T133" i="4"/>
  <c r="L162" i="4"/>
  <c r="A112" i="4"/>
  <c r="AD164" i="4"/>
  <c r="S130" i="4"/>
  <c r="B131" i="4"/>
  <c r="O97" i="4"/>
  <c r="O165" i="4"/>
  <c r="P111" i="4"/>
  <c r="AA109" i="4"/>
  <c r="Y89" i="4"/>
  <c r="AA89" i="4"/>
  <c r="I121" i="4"/>
  <c r="I100" i="4"/>
  <c r="AB162" i="4"/>
  <c r="F119" i="4"/>
  <c r="AB101" i="4"/>
  <c r="L141" i="4"/>
  <c r="B111" i="4"/>
  <c r="T154" i="4"/>
  <c r="AA164" i="4"/>
  <c r="X155" i="4"/>
  <c r="X120" i="4"/>
  <c r="R154" i="4"/>
  <c r="AB155" i="4"/>
  <c r="L153" i="4"/>
  <c r="U134" i="4"/>
  <c r="AC110" i="4"/>
  <c r="E133" i="4"/>
  <c r="N165" i="4"/>
  <c r="K122" i="4"/>
  <c r="L155" i="4"/>
  <c r="W111" i="4"/>
  <c r="AF108" i="4"/>
  <c r="F143" i="4"/>
  <c r="AF130" i="4"/>
  <c r="G86" i="4"/>
  <c r="Q120" i="4"/>
  <c r="W155" i="4"/>
  <c r="AC109" i="4"/>
  <c r="U100" i="4"/>
  <c r="B143" i="4"/>
  <c r="B98" i="4"/>
  <c r="U132" i="4"/>
  <c r="T122" i="4"/>
  <c r="C121" i="4"/>
  <c r="AB164" i="4"/>
  <c r="AA123" i="4"/>
  <c r="V132" i="4"/>
  <c r="AA162" i="4"/>
  <c r="W142" i="4"/>
  <c r="C141" i="4"/>
  <c r="P154" i="4"/>
  <c r="R142" i="4"/>
  <c r="R132" i="4"/>
  <c r="M87" i="4"/>
  <c r="R110" i="4"/>
  <c r="AD143" i="4"/>
  <c r="AD121" i="4"/>
  <c r="G89" i="4"/>
  <c r="R131" i="4"/>
  <c r="I145" i="4"/>
  <c r="K134" i="4"/>
  <c r="E108" i="4"/>
  <c r="A130" i="4"/>
  <c r="B154" i="4"/>
  <c r="AE133" i="4"/>
  <c r="U120" i="4"/>
  <c r="AF145" i="4"/>
  <c r="AC87" i="4"/>
  <c r="AB123" i="4"/>
  <c r="B123" i="4"/>
  <c r="H130" i="4"/>
  <c r="Q154" i="4"/>
  <c r="Y144" i="4"/>
  <c r="D121" i="4"/>
  <c r="H145" i="4"/>
  <c r="X145" i="4"/>
  <c r="J142" i="4"/>
  <c r="AF110" i="4"/>
  <c r="A132" i="4"/>
  <c r="N88" i="4"/>
  <c r="Y111" i="4"/>
  <c r="K162" i="4"/>
  <c r="Z87" i="4"/>
  <c r="J131" i="4"/>
  <c r="Z112" i="4"/>
  <c r="Z85" i="4"/>
  <c r="T123" i="4"/>
  <c r="X163" i="4"/>
  <c r="AC97" i="4"/>
  <c r="O88" i="4"/>
  <c r="AE131" i="4"/>
  <c r="U154" i="4"/>
  <c r="M123" i="4"/>
  <c r="S122" i="4"/>
  <c r="Z141" i="4"/>
  <c r="X164" i="4"/>
  <c r="O134" i="4"/>
  <c r="K121" i="4"/>
  <c r="J87" i="4"/>
  <c r="F87" i="4"/>
  <c r="A163" i="4"/>
  <c r="H143" i="4"/>
  <c r="O163" i="4"/>
  <c r="A122" i="4"/>
  <c r="Q142" i="4"/>
  <c r="I162" i="4"/>
  <c r="D161" i="4"/>
  <c r="Y164" i="4"/>
  <c r="L151" i="4"/>
  <c r="O85" i="4"/>
  <c r="L111" i="4"/>
  <c r="F108" i="4"/>
  <c r="AB120" i="4"/>
  <c r="Q119" i="4"/>
  <c r="Z99" i="4"/>
  <c r="C100" i="4"/>
  <c r="Y131" i="4"/>
  <c r="AC144" i="4"/>
  <c r="D130" i="4"/>
  <c r="N85" i="4"/>
  <c r="V108" i="4"/>
  <c r="I101" i="4"/>
  <c r="H108" i="4"/>
  <c r="I87" i="4"/>
  <c r="M100" i="4"/>
  <c r="I110" i="4"/>
  <c r="E87" i="4"/>
  <c r="AA111" i="4"/>
  <c r="AB131" i="4"/>
  <c r="E89" i="4"/>
  <c r="I153" i="4"/>
  <c r="AB122" i="4"/>
  <c r="U145" i="4"/>
  <c r="C109" i="4"/>
  <c r="R121" i="4"/>
  <c r="D133" i="4"/>
  <c r="D143" i="4"/>
  <c r="V87" i="4"/>
  <c r="AC108" i="4"/>
  <c r="Z120" i="4"/>
  <c r="B87" i="4"/>
  <c r="S110" i="4"/>
  <c r="AB151" i="4"/>
  <c r="AF141" i="4"/>
  <c r="AA97" i="4"/>
  <c r="I88" i="4"/>
  <c r="M111" i="4"/>
  <c r="R97" i="4"/>
  <c r="Z86" i="4"/>
  <c r="R98" i="4"/>
  <c r="J144" i="4"/>
  <c r="G162" i="4"/>
  <c r="X161" i="4"/>
  <c r="P152" i="4"/>
  <c r="K164" i="4"/>
  <c r="H131" i="4"/>
  <c r="A86" i="4"/>
  <c r="E134" i="4"/>
  <c r="J121" i="4"/>
  <c r="T97" i="4"/>
  <c r="AA144" i="4"/>
  <c r="R122" i="4"/>
  <c r="O141" i="4"/>
  <c r="R151" i="4"/>
  <c r="AF143" i="4"/>
  <c r="AC100" i="4"/>
  <c r="N87" i="4"/>
  <c r="E142" i="4"/>
  <c r="W87" i="4"/>
  <c r="C88" i="4"/>
  <c r="P89" i="4"/>
  <c r="C87" i="4"/>
  <c r="Z108" i="4"/>
  <c r="C86" i="4"/>
  <c r="Q153" i="4"/>
  <c r="AD119" i="4"/>
  <c r="S5" i="16"/>
  <c r="H121" i="4"/>
  <c r="P100" i="4"/>
  <c r="X87" i="4"/>
  <c r="W165" i="4"/>
  <c r="B165" i="4"/>
  <c r="Y122" i="4"/>
  <c r="Q89" i="4"/>
  <c r="M119" i="4"/>
  <c r="H111" i="4"/>
  <c r="S108" i="4"/>
  <c r="H87" i="4"/>
  <c r="B110" i="4"/>
  <c r="E132" i="4"/>
  <c r="Z119" i="4"/>
  <c r="AA132" i="4"/>
  <c r="X130" i="4"/>
  <c r="AB99" i="4"/>
  <c r="AB88" i="4"/>
  <c r="A99" i="4"/>
  <c r="D153" i="4"/>
  <c r="N162" i="4"/>
  <c r="V122" i="4"/>
  <c r="AD122" i="4"/>
  <c r="I132" i="4"/>
  <c r="U119" i="4"/>
  <c r="W134" i="4"/>
  <c r="Z132" i="4"/>
  <c r="C112" i="4"/>
  <c r="B161" i="4"/>
  <c r="L98" i="4"/>
  <c r="I99" i="4"/>
  <c r="U130" i="4"/>
  <c r="V121" i="4"/>
  <c r="P133" i="4"/>
  <c r="A143" i="4"/>
  <c r="AA133" i="4"/>
  <c r="B109" i="4"/>
  <c r="X119" i="4"/>
  <c r="G120" i="4"/>
  <c r="F161" i="4"/>
  <c r="AE153" i="4"/>
  <c r="C134" i="4"/>
  <c r="U121" i="4"/>
  <c r="K110" i="4"/>
  <c r="AC154" i="4"/>
  <c r="B132" i="4"/>
  <c r="G121" i="4"/>
  <c r="AE130" i="4"/>
  <c r="V98" i="4"/>
  <c r="V131" i="4"/>
  <c r="AB143" i="4"/>
  <c r="AC130" i="4"/>
  <c r="S120" i="4"/>
  <c r="A144" i="4"/>
  <c r="O111" i="4"/>
  <c r="G133" i="4"/>
  <c r="AC145" i="4"/>
  <c r="O130" i="4"/>
  <c r="Y161" i="4"/>
  <c r="O100" i="4"/>
  <c r="AA110" i="4"/>
  <c r="S109" i="4"/>
  <c r="AE110" i="4"/>
  <c r="E112" i="4"/>
  <c r="A151" i="4"/>
  <c r="D154" i="4"/>
  <c r="K145" i="4"/>
  <c r="C142" i="4"/>
  <c r="V145" i="4"/>
  <c r="AF161" i="4"/>
  <c r="K119" i="4"/>
  <c r="I98" i="4"/>
  <c r="H109" i="4"/>
  <c r="P153" i="4"/>
  <c r="AD144" i="4"/>
  <c r="Z121" i="4"/>
  <c r="R155" i="4"/>
  <c r="V112" i="4"/>
  <c r="AD134" i="4"/>
  <c r="K132" i="4"/>
  <c r="AC120" i="4"/>
  <c r="R165" i="4"/>
  <c r="R88" i="4"/>
  <c r="AB112" i="4"/>
  <c r="Q141" i="4"/>
  <c r="AE163" i="4"/>
  <c r="F122" i="4"/>
  <c r="E164" i="4"/>
  <c r="U111" i="4"/>
  <c r="S119" i="4"/>
  <c r="B163" i="4"/>
  <c r="X121" i="4"/>
  <c r="F130" i="4"/>
  <c r="AE164" i="4"/>
  <c r="X110" i="4"/>
  <c r="H144" i="4"/>
  <c r="S97" i="4"/>
  <c r="V111" i="4"/>
  <c r="Y134" i="4"/>
  <c r="W151" i="4"/>
  <c r="Q121" i="4"/>
  <c r="F123" i="4"/>
  <c r="Q112" i="4"/>
  <c r="Y143" i="4"/>
  <c r="I134" i="4"/>
  <c r="H119" i="4"/>
  <c r="AD162" i="4"/>
  <c r="A108" i="4"/>
  <c r="A153" i="4"/>
  <c r="D110" i="4"/>
  <c r="H154" i="4"/>
  <c r="H123" i="4"/>
  <c r="H101" i="4"/>
  <c r="H132" i="4"/>
  <c r="AD130" i="4"/>
  <c r="O142" i="4"/>
  <c r="I120" i="4"/>
  <c r="E143" i="4"/>
  <c r="M99" i="4"/>
  <c r="E101" i="4"/>
  <c r="Q123" i="4"/>
  <c r="I164" i="4"/>
  <c r="I122" i="4"/>
  <c r="V99" i="4"/>
  <c r="O122" i="4"/>
  <c r="O119" i="4"/>
  <c r="F86" i="4"/>
  <c r="O162" i="4"/>
  <c r="U151" i="4"/>
  <c r="Z100" i="4"/>
  <c r="AF101" i="4"/>
  <c r="Q97" i="4"/>
  <c r="F120" i="4"/>
  <c r="Y86" i="4"/>
  <c r="T143" i="4"/>
  <c r="K161" i="4"/>
  <c r="C98" i="4"/>
  <c r="P161" i="4"/>
  <c r="E122" i="4"/>
  <c r="Y145" i="4"/>
  <c r="M131" i="4"/>
  <c r="AE134" i="4"/>
  <c r="L108" i="4"/>
  <c r="P86" i="4"/>
  <c r="K100" i="4"/>
  <c r="E163" i="4"/>
  <c r="R111" i="4"/>
  <c r="AF121" i="4"/>
  <c r="M133" i="4"/>
  <c r="D163" i="4"/>
  <c r="AF142" i="4"/>
  <c r="R119" i="4"/>
  <c r="D123" i="4"/>
  <c r="Z163" i="4"/>
  <c r="L87" i="4"/>
  <c r="N99" i="4"/>
  <c r="I152" i="4"/>
  <c r="AF151" i="4"/>
  <c r="V120" i="4"/>
  <c r="G112" i="4"/>
  <c r="W152" i="4"/>
  <c r="V97" i="4"/>
  <c r="E121" i="4"/>
  <c r="AB144" i="4"/>
  <c r="V95" i="4" l="1"/>
  <c r="AF149" i="4"/>
  <c r="R117" i="4"/>
  <c r="L106" i="4"/>
  <c r="P159" i="4"/>
  <c r="K159" i="4"/>
  <c r="Q95" i="4"/>
  <c r="U149" i="4"/>
  <c r="O117" i="4"/>
  <c r="AD128" i="4"/>
  <c r="A107" i="4"/>
  <c r="H117" i="4"/>
  <c r="W149" i="4"/>
  <c r="S95" i="4"/>
  <c r="F128" i="4"/>
  <c r="S117" i="4"/>
  <c r="Q139" i="4"/>
  <c r="K117" i="4"/>
  <c r="AF159" i="4"/>
  <c r="A150" i="4"/>
  <c r="Y159" i="4"/>
  <c r="O128" i="4"/>
  <c r="AC128" i="4"/>
  <c r="AE128" i="4"/>
  <c r="F159" i="4"/>
  <c r="X117" i="4"/>
  <c r="U128" i="4"/>
  <c r="B159" i="4"/>
  <c r="U117" i="4"/>
  <c r="X128" i="4"/>
  <c r="Z117" i="4"/>
  <c r="S106" i="4"/>
  <c r="M117" i="4"/>
  <c r="AD117" i="4"/>
  <c r="Z106" i="4"/>
  <c r="R149" i="4"/>
  <c r="O139" i="4"/>
  <c r="T95" i="4"/>
  <c r="X159" i="4"/>
  <c r="R95" i="4"/>
  <c r="AA95" i="4"/>
  <c r="AF139" i="4"/>
  <c r="AB149" i="4"/>
  <c r="AC106" i="4"/>
  <c r="H106" i="4"/>
  <c r="V106" i="4"/>
  <c r="N83" i="4"/>
  <c r="D128" i="4"/>
  <c r="Q117" i="4"/>
  <c r="F106" i="4"/>
  <c r="O83" i="4"/>
  <c r="L149" i="4"/>
  <c r="D159" i="4"/>
  <c r="Z139" i="4"/>
  <c r="AC95" i="4"/>
  <c r="Z83" i="4"/>
  <c r="H128" i="4"/>
  <c r="A129" i="4"/>
  <c r="E106" i="4"/>
  <c r="C139" i="4"/>
  <c r="AF128" i="4"/>
  <c r="AF106" i="4"/>
  <c r="L139" i="4"/>
  <c r="F117" i="4"/>
  <c r="O95" i="4"/>
  <c r="S128" i="4"/>
  <c r="T106" i="4"/>
  <c r="X83" i="4"/>
  <c r="AA128" i="4"/>
  <c r="B95" i="4"/>
  <c r="N95" i="4"/>
  <c r="Y139" i="4"/>
  <c r="V128" i="4"/>
  <c r="B83" i="4"/>
  <c r="X149" i="4"/>
  <c r="I149" i="4"/>
  <c r="U95" i="4"/>
  <c r="M149" i="4"/>
  <c r="D95" i="4"/>
  <c r="AC149" i="4"/>
  <c r="Y149" i="4"/>
  <c r="AC117" i="4"/>
  <c r="S159" i="4"/>
  <c r="B128" i="4"/>
  <c r="AF83" i="4"/>
  <c r="N149" i="4"/>
  <c r="E95" i="4"/>
  <c r="K95" i="4"/>
  <c r="R106" i="4"/>
  <c r="I106" i="4"/>
  <c r="E128" i="4"/>
  <c r="M106" i="4"/>
  <c r="R159" i="4"/>
  <c r="R139" i="4"/>
  <c r="AA117" i="4"/>
  <c r="D117" i="4"/>
  <c r="W128" i="4"/>
  <c r="A84" i="4"/>
  <c r="E149" i="4"/>
  <c r="Q83" i="4"/>
  <c r="C106" i="4"/>
  <c r="S149" i="4"/>
  <c r="P95" i="4"/>
  <c r="N117" i="4"/>
  <c r="Y117" i="4"/>
  <c r="J95" i="4"/>
  <c r="C95" i="4"/>
  <c r="B106" i="4"/>
  <c r="P128" i="4"/>
  <c r="M139" i="4"/>
  <c r="G95" i="4"/>
  <c r="P83" i="4"/>
  <c r="H139" i="4"/>
  <c r="AD95" i="4"/>
  <c r="G139" i="4"/>
  <c r="X139" i="4"/>
  <c r="T159" i="4"/>
  <c r="F95" i="4"/>
  <c r="H83" i="4"/>
  <c r="Z95" i="4"/>
  <c r="X106" i="4"/>
  <c r="P106" i="4"/>
  <c r="AC139" i="4"/>
  <c r="AF117" i="4"/>
  <c r="T83" i="4"/>
  <c r="G117" i="4"/>
  <c r="G106" i="4"/>
  <c r="AE95" i="4"/>
  <c r="W95" i="4"/>
  <c r="B117" i="4"/>
  <c r="J128" i="4"/>
  <c r="L83" i="4"/>
  <c r="P117" i="4"/>
  <c r="J159" i="4"/>
  <c r="E159" i="4"/>
  <c r="Q128" i="4"/>
  <c r="L128" i="4"/>
  <c r="V117" i="4"/>
  <c r="K128" i="4"/>
  <c r="Y128" i="4"/>
  <c r="U139" i="4"/>
  <c r="D106" i="4"/>
  <c r="AE106" i="4"/>
  <c r="P149" i="4"/>
  <c r="F149" i="4"/>
  <c r="AB83" i="4"/>
  <c r="AD149" i="4"/>
  <c r="X95" i="4"/>
  <c r="AB106" i="4"/>
  <c r="C128" i="4"/>
  <c r="G83" i="4"/>
  <c r="Z159" i="4"/>
  <c r="AD83" i="4"/>
  <c r="N128" i="4"/>
  <c r="G159" i="4"/>
  <c r="H95" i="4"/>
  <c r="AB128" i="4"/>
  <c r="N106" i="4"/>
  <c r="R128" i="4"/>
  <c r="AE139" i="4"/>
  <c r="J149" i="4"/>
  <c r="K149" i="4"/>
  <c r="C159" i="4"/>
  <c r="N159" i="4"/>
  <c r="T149" i="4"/>
  <c r="V139" i="4"/>
  <c r="L117" i="4"/>
  <c r="I128" i="4"/>
  <c r="AB159" i="4"/>
  <c r="M83" i="4"/>
  <c r="J117" i="4"/>
  <c r="I159" i="4"/>
  <c r="D149" i="4"/>
  <c r="AC83" i="4"/>
  <c r="AB139" i="4"/>
  <c r="AE149" i="4"/>
  <c r="Q106" i="4"/>
  <c r="T139" i="4"/>
  <c r="T117" i="4"/>
  <c r="H149" i="4"/>
  <c r="J106" i="4"/>
  <c r="A96" i="4"/>
  <c r="W159" i="4"/>
  <c r="Q149" i="4"/>
  <c r="AE83" i="4"/>
  <c r="AC159" i="4"/>
  <c r="S83" i="4"/>
  <c r="W139" i="4"/>
  <c r="D139" i="4"/>
  <c r="AB117" i="4"/>
  <c r="B139" i="4"/>
  <c r="W83" i="4"/>
  <c r="B149" i="4"/>
  <c r="AD139" i="4"/>
  <c r="I95" i="4"/>
  <c r="Y106" i="4"/>
  <c r="G128" i="4"/>
  <c r="F139" i="4"/>
  <c r="L95" i="4"/>
  <c r="AB95" i="4"/>
  <c r="A118" i="4"/>
  <c r="AE159" i="4"/>
  <c r="V159" i="4"/>
  <c r="J139" i="4"/>
  <c r="T128" i="4"/>
  <c r="H159" i="4"/>
  <c r="AA149" i="4"/>
  <c r="E139" i="4"/>
  <c r="Q159" i="4"/>
  <c r="C117" i="4"/>
  <c r="M128" i="4"/>
  <c r="E117" i="4"/>
  <c r="I83" i="4"/>
  <c r="O149" i="4"/>
  <c r="AA139" i="4"/>
  <c r="K83" i="4"/>
  <c r="D83" i="4"/>
  <c r="AF95" i="4"/>
  <c r="F83" i="4"/>
  <c r="A160" i="4"/>
  <c r="E83" i="4"/>
  <c r="J83" i="4"/>
  <c r="V83" i="4"/>
  <c r="AE117" i="4"/>
  <c r="C149" i="4"/>
  <c r="U106" i="4"/>
  <c r="V149" i="4"/>
  <c r="K139" i="4"/>
  <c r="U159" i="4"/>
  <c r="Z128" i="4"/>
  <c r="AA83" i="4"/>
  <c r="K106" i="4"/>
  <c r="AA106" i="4"/>
  <c r="M159" i="4"/>
  <c r="O106" i="4"/>
  <c r="W106" i="4"/>
  <c r="L159" i="4"/>
  <c r="A140" i="4"/>
  <c r="AD106" i="4"/>
  <c r="R83" i="4"/>
  <c r="G149" i="4"/>
  <c r="AA159" i="4"/>
  <c r="I139" i="4"/>
  <c r="M95" i="4"/>
  <c r="C83" i="4"/>
  <c r="W117" i="4"/>
  <c r="Y95" i="4"/>
  <c r="O159" i="4"/>
  <c r="Y83" i="4"/>
  <c r="Z149" i="4"/>
  <c r="P139" i="4"/>
  <c r="AD159" i="4"/>
  <c r="I117" i="4"/>
  <c r="S139" i="4"/>
  <c r="U83" i="4"/>
  <c r="N139" i="4"/>
  <c r="J4" i="16"/>
  <c r="J3" i="16"/>
  <c r="J2" i="16"/>
  <c r="J5" i="16"/>
  <c r="J6" i="16"/>
  <c r="K4" i="16"/>
  <c r="K6" i="16"/>
  <c r="K5" i="16"/>
  <c r="K2" i="16"/>
  <c r="K3" i="16"/>
  <c r="L4" i="16"/>
  <c r="L3" i="16"/>
  <c r="L6" i="16"/>
  <c r="L2" i="16"/>
  <c r="L5" i="16"/>
  <c r="M2" i="16"/>
  <c r="M3" i="16"/>
  <c r="M5" i="16"/>
  <c r="M6" i="16"/>
  <c r="M4" i="16"/>
  <c r="N4" i="16"/>
  <c r="N5" i="16"/>
  <c r="N2" i="16"/>
  <c r="N6" i="16"/>
  <c r="N3" i="16"/>
  <c r="O3" i="16" l="1"/>
  <c r="O6" i="16"/>
  <c r="O2" i="16"/>
  <c r="O5" i="16"/>
  <c r="O4" i="16"/>
</calcChain>
</file>

<file path=xl/sharedStrings.xml><?xml version="1.0" encoding="utf-8"?>
<sst xmlns="http://schemas.openxmlformats.org/spreadsheetml/2006/main" count="2615" uniqueCount="1045">
  <si>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</si>
  <si>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</si>
  <si>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</si>
  <si>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</si>
  <si>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</si>
  <si>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</si>
  <si>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</si>
  <si>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</si>
  <si>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</si>
  <si>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</si>
  <si>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</si>
  <si>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</si>
  <si>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</si>
  <si>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</si>
  <si>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</si>
  <si>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</si>
  <si>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</si>
  <si>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</si>
  <si>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</si>
  <si>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</si>
  <si>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</si>
  <si>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</si>
  <si>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</si>
  <si>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</si>
  <si>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</si>
  <si>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</si>
  <si>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</si>
  <si>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</si>
  <si>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</si>
  <si>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</si>
  <si>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</si>
  <si>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</si>
  <si>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</si>
  <si>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</si>
  <si>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</si>
  <si>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</si>
  <si>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</si>
  <si>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</si>
  <si>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</si>
  <si>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</si>
  <si>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</si>
  <si>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</si>
  <si>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</si>
  <si>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</si>
  <si>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</si>
  <si>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</si>
  <si>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</si>
  <si>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</si>
  <si>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</si>
  <si>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</si>
  <si>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</si>
  <si>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</si>
  <si>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</si>
  <si>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</si>
  <si>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</si>
  <si>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</si>
  <si>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</si>
  <si>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</si>
  <si>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</si>
  <si>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</si>
  <si>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</si>
  <si>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</si>
  <si>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</si>
  <si>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</si>
  <si>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</si>
  <si>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</si>
  <si>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</si>
  <si>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</si>
  <si>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</si>
  <si>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</si>
  <si>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</si>
  <si>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</si>
  <si>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</si>
  <si>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</si>
  <si>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</si>
  <si>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</si>
  <si>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</si>
  <si>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</si>
  <si>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</si>
  <si>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</si>
  <si>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</si>
  <si>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</si>
  <si>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</si>
  <si>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</si>
  <si>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</si>
  <si>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</si>
  <si>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</si>
  <si>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</si>
  <si>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</si>
  <si>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</si>
  <si>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</si>
  <si>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</si>
  <si>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</si>
  <si>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</si>
  <si>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</si>
  <si>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</si>
  <si>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</si>
  <si>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</si>
  <si>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</si>
  <si>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</si>
  <si>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</si>
  <si>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</si>
  <si>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</si>
  <si>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</si>
  <si>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</si>
  <si>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</si>
  <si>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</si>
  <si>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</si>
  <si>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</si>
  <si>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</si>
  <si>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</si>
  <si>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</si>
  <si>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</si>
  <si>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</si>
  <si>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</si>
  <si>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</si>
  <si>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</si>
  <si>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</si>
  <si>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</si>
  <si>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</si>
  <si>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</si>
  <si>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</si>
  <si>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</si>
  <si>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</si>
  <si>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</si>
  <si>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</si>
  <si>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</si>
  <si>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</si>
  <si>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</si>
  <si>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</si>
  <si>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</si>
  <si>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</si>
  <si>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</si>
  <si>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</si>
  <si>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</si>
  <si>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</si>
  <si>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</si>
  <si>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</si>
  <si>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</si>
  <si>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</si>
  <si>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</si>
  <si>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</si>
  <si>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</si>
  <si>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</si>
  <si>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</si>
  <si>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</si>
  <si>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</si>
  <si>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</si>
  <si>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</si>
  <si>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</si>
  <si>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</si>
  <si>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</si>
  <si>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</si>
  <si>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</si>
  <si>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</si>
  <si>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</si>
  <si>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</si>
  <si>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</si>
  <si>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</si>
  <si>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</si>
  <si>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</si>
  <si>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</si>
  <si>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</si>
  <si>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</si>
  <si>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</si>
  <si>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</si>
  <si>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</si>
  <si>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</si>
  <si>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</si>
  <si>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</si>
  <si>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</si>
  <si>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</si>
  <si>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</si>
  <si>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</si>
  <si>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</si>
  <si>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</si>
  <si>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</si>
  <si>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</si>
  <si>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</si>
  <si>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</si>
  <si>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</si>
  <si>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</si>
  <si>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</si>
  <si>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</si>
  <si>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</si>
  <si>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</si>
  <si>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</si>
  <si>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</si>
  <si>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</si>
  <si>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</si>
  <si>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</si>
  <si>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</si>
  <si>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</si>
  <si>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</si>
  <si>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</si>
  <si>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</si>
  <si>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</si>
  <si>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</si>
  <si>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</si>
  <si>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</si>
  <si>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</si>
  <si>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</si>
  <si>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</si>
  <si>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</si>
  <si>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</si>
  <si>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</si>
  <si>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</si>
  <si>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</si>
  <si>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</si>
  <si>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</si>
  <si>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</si>
  <si>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</si>
  <si>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</si>
  <si>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</si>
  <si>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</si>
  <si>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</si>
  <si>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</si>
  <si>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</si>
  <si>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</si>
  <si>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</si>
  <si>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</si>
  <si>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</si>
  <si>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</si>
  <si>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</si>
  <si>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</si>
  <si>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</si>
  <si>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</si>
  <si>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</si>
  <si>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</si>
  <si>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</si>
  <si>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</si>
  <si>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</si>
  <si>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</si>
  <si>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</si>
  <si>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</si>
  <si>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</si>
  <si>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</si>
  <si>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</si>
  <si>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</si>
  <si>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</si>
  <si>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</si>
  <si>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</si>
  <si>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</si>
  <si>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</si>
  <si>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</si>
  <si>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</si>
  <si>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</si>
  <si>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</si>
  <si>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</si>
  <si>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</si>
  <si>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</si>
  <si>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</si>
  <si>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</si>
  <si>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</si>
  <si>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</si>
  <si>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</si>
  <si>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</si>
  <si>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</si>
  <si>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</si>
  <si>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</si>
  <si>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</si>
  <si>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</si>
  <si>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</si>
  <si>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</si>
  <si>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</si>
  <si>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</si>
  <si>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</si>
  <si>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</si>
  <si>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</si>
  <si>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</si>
  <si>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</si>
  <si>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</si>
  <si>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</si>
  <si>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</si>
  <si>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</si>
  <si>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</si>
  <si>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</si>
  <si>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</si>
  <si>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</si>
  <si>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</si>
  <si>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</si>
  <si>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</si>
  <si>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</si>
  <si>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</si>
  <si>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</si>
  <si>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</si>
  <si>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</si>
  <si>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</si>
  <si>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</si>
  <si>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</si>
  <si>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</si>
  <si>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</si>
  <si>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</si>
  <si>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</si>
  <si>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</si>
  <si>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</si>
  <si>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</si>
  <si>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</si>
  <si>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</si>
  <si>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</si>
  <si>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</si>
  <si>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</si>
  <si>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</si>
  <si>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</si>
  <si>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</si>
  <si>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</si>
  <si>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</si>
  <si>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</si>
  <si>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</si>
  <si>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</si>
  <si>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</si>
  <si>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</si>
  <si>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</si>
  <si>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</si>
  <si>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</si>
  <si>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</si>
  <si>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</si>
  <si>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</si>
  <si>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</si>
  <si>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</si>
  <si>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</si>
  <si>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</si>
  <si>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</si>
  <si>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</si>
  <si>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</si>
  <si>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</si>
  <si>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</si>
  <si>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</si>
  <si>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</si>
  <si>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</si>
  <si>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</si>
  <si>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</si>
  <si>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</si>
  <si>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</si>
  <si>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</si>
  <si>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</si>
  <si>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</si>
  <si>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</si>
  <si>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</si>
  <si>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</si>
  <si>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</si>
  <si>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</si>
  <si>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</si>
  <si>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</si>
  <si>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</si>
  <si>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</si>
  <si>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</si>
  <si>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</si>
  <si>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</si>
  <si>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</si>
  <si>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</si>
  <si>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</si>
  <si>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</si>
  <si>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</si>
  <si>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</si>
  <si>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</si>
  <si>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</si>
  <si>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</si>
  <si>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</si>
  <si>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</si>
  <si>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</si>
  <si>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</si>
  <si>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</si>
  <si>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</si>
  <si>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</si>
  <si>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</si>
  <si>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</si>
  <si>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</si>
  <si>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</si>
  <si>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</si>
  <si>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</si>
  <si>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</si>
  <si>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</si>
  <si>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</si>
  <si>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</si>
  <si>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</si>
  <si>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</si>
  <si>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</si>
  <si>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</si>
  <si>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</si>
  <si>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</si>
  <si>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</si>
  <si>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</si>
  <si>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</si>
  <si>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</si>
  <si>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</si>
  <si>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</si>
  <si>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</si>
  <si>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</si>
  <si>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</si>
  <si>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</si>
  <si>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</si>
  <si>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</si>
  <si>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</si>
  <si>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</si>
  <si>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</si>
  <si>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</si>
  <si>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</si>
  <si>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</si>
  <si>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</si>
  <si>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</si>
  <si>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</si>
  <si>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</si>
  <si>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</si>
  <si>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</si>
  <si>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</si>
  <si>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</si>
  <si>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</si>
  <si>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</si>
  <si>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</si>
  <si>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</si>
  <si>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</si>
  <si>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</si>
  <si>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</si>
  <si>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</si>
  <si>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</si>
  <si>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</si>
  <si>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</si>
  <si>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</si>
  <si>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</si>
  <si>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</si>
  <si>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</si>
  <si>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</si>
  <si>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</si>
  <si>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</si>
  <si>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</si>
  <si>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</si>
  <si>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</si>
  <si>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</si>
  <si>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</si>
  <si>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</si>
  <si>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</si>
  <si>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</si>
  <si>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</si>
  <si>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</si>
  <si>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</si>
  <si>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</si>
  <si>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</si>
  <si>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</si>
  <si>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</si>
  <si>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</si>
  <si>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</si>
  <si>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</si>
  <si>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</si>
  <si>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</si>
  <si>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</si>
  <si>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</si>
  <si>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</si>
  <si>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</si>
  <si>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</si>
  <si>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</si>
  <si>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</si>
  <si>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</si>
  <si>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</si>
  <si>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</si>
  <si>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</si>
  <si>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</si>
  <si>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</si>
  <si>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</si>
  <si>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</si>
  <si>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</si>
  <si>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</si>
  <si>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</si>
  <si>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</si>
  <si>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</si>
  <si>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</si>
  <si>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</si>
  <si>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</si>
  <si>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</si>
  <si>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</si>
  <si>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</si>
  <si>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</si>
  <si>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</si>
  <si>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</si>
  <si>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</si>
  <si>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</si>
  <si>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</si>
  <si>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</si>
  <si>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</si>
  <si>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</si>
  <si>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</si>
  <si>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</si>
  <si>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</si>
  <si>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</si>
  <si>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</si>
  <si>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</si>
  <si>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</si>
  <si>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</si>
  <si>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</si>
  <si>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</si>
  <si>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</si>
  <si>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</si>
  <si>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</si>
  <si>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</si>
  <si>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</si>
  <si>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</si>
  <si>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</si>
  <si>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</si>
  <si>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</si>
  <si>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</si>
  <si>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</si>
  <si>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</si>
  <si>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</si>
  <si>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</si>
  <si>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</si>
  <si>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</si>
  <si>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</si>
  <si>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</si>
  <si>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</si>
  <si>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</si>
  <si>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</si>
  <si>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</si>
  <si>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</si>
  <si>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</si>
  <si>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</si>
  <si>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</si>
  <si>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</si>
  <si>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</si>
  <si>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</si>
  <si>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</si>
  <si>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</si>
  <si>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</si>
  <si>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</si>
  <si>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</si>
  <si>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</si>
  <si>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</si>
  <si>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</si>
  <si>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</si>
  <si>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</si>
  <si>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</si>
  <si>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</si>
  <si>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</si>
  <si>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</si>
  <si>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</si>
  <si>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</si>
  <si>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</si>
  <si>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</si>
  <si>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</si>
  <si>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</si>
  <si>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</si>
  <si>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</si>
  <si>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</si>
  <si>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</si>
  <si>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</si>
  <si>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</si>
  <si>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</si>
  <si>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</si>
  <si>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</si>
  <si>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</si>
  <si>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</si>
  <si>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</si>
  <si>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</si>
  <si>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</si>
  <si>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</si>
  <si>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</si>
  <si>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</si>
  <si>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</si>
  <si>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</si>
  <si>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</si>
  <si>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</si>
  <si>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</si>
  <si>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</si>
  <si>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</si>
  <si>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</si>
  <si>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</si>
  <si>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</si>
  <si>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</si>
  <si>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</si>
  <si>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</si>
  <si>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</si>
  <si>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</si>
  <si>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</si>
  <si>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</si>
  <si>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</si>
  <si>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</si>
  <si>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</si>
  <si>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</si>
  <si>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</si>
  <si>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</si>
  <si>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</si>
  <si>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</si>
  <si>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</si>
  <si>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</si>
  <si>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</si>
  <si>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</si>
  <si>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</si>
  <si>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</si>
  <si>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</si>
  <si>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</si>
  <si>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</si>
  <si>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</si>
  <si>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</si>
  <si>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</si>
  <si>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</si>
  <si>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</si>
  <si>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</si>
  <si>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</si>
  <si>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</si>
  <si>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</si>
  <si>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</si>
  <si>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</si>
  <si>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</si>
  <si>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</si>
  <si>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</si>
  <si>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</si>
  <si>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</si>
  <si>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</si>
  <si>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</si>
  <si>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</si>
  <si>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</si>
  <si>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</si>
  <si>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</si>
  <si>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</si>
  <si>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</si>
  <si>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</si>
  <si>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</si>
  <si>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</si>
  <si>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</si>
  <si>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</si>
  <si>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</si>
  <si>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</si>
  <si>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</si>
  <si>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</si>
  <si>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</si>
  <si>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</si>
  <si>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</si>
  <si>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</si>
  <si>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</si>
  <si>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</si>
  <si>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</si>
  <si>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</si>
  <si>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</si>
  <si>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</si>
  <si>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</si>
  <si>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</si>
  <si>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</si>
  <si>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</si>
  <si>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</si>
  <si>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</si>
  <si>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</si>
  <si>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</si>
  <si>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</si>
  <si>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</si>
  <si>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</si>
  <si>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</si>
  <si>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</si>
  <si>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</si>
  <si>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</si>
  <si>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</si>
  <si>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</si>
  <si>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</si>
  <si>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</si>
  <si>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</si>
  <si>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</si>
  <si>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</si>
  <si>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</si>
  <si>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</si>
  <si>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</si>
  <si>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</si>
  <si>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</si>
  <si>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</si>
  <si>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</si>
  <si>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</si>
  <si>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</si>
  <si>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</si>
  <si>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</si>
  <si>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</si>
  <si>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</si>
  <si>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</si>
  <si>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</si>
  <si>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</si>
  <si>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</si>
  <si>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</si>
  <si>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</si>
  <si>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</si>
  <si>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</si>
  <si>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</si>
  <si>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</si>
  <si>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</si>
  <si>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</si>
  <si>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</si>
  <si>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</si>
  <si>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</si>
  <si>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</si>
  <si>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</si>
  <si>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</si>
  <si>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</si>
  <si>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</si>
  <si>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</si>
  <si>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</si>
  <si>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</si>
  <si>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</si>
  <si>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</si>
  <si>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</si>
  <si>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</si>
  <si>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</si>
  <si>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</si>
  <si>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</si>
  <si>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</si>
  <si>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</si>
  <si>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</si>
  <si>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</si>
  <si>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</si>
  <si>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</si>
  <si>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</si>
  <si>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</si>
  <si>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</si>
  <si>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</si>
  <si>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</si>
  <si>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</si>
  <si>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</si>
  <si>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</si>
  <si>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</si>
  <si>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</si>
  <si>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</si>
  <si>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</si>
  <si>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</si>
  <si>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</si>
  <si>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</si>
  <si>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</si>
  <si>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</si>
  <si>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</si>
  <si>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</si>
  <si>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</si>
  <si>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</si>
  <si>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</si>
  <si>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</si>
  <si>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</si>
  <si>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</si>
  <si>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</si>
  <si>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</si>
  <si>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</si>
  <si>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</si>
  <si>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</si>
  <si>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</si>
  <si>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</si>
  <si>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</si>
  <si>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</si>
  <si>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</si>
  <si>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</si>
  <si>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</si>
  <si>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</si>
  <si>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</si>
  <si>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</si>
  <si>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</si>
  <si>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</si>
  <si>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</si>
  <si>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</si>
  <si>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</si>
  <si>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</si>
  <si>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</si>
  <si>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</si>
  <si>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</si>
  <si>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</si>
  <si>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</si>
  <si>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</si>
  <si>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</si>
  <si>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</si>
  <si>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</si>
  <si>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</si>
  <si>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</si>
  <si>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</si>
  <si>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</si>
  <si>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</si>
  <si>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</si>
  <si>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</si>
  <si>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</si>
  <si>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</si>
  <si>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</si>
  <si>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</si>
  <si>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</si>
  <si>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</si>
  <si>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</si>
  <si>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</si>
  <si>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</si>
  <si>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</si>
  <si>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</si>
  <si>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</si>
  <si>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</si>
  <si>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</si>
  <si>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</si>
  <si>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</si>
  <si>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</si>
  <si>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</si>
  <si>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</si>
  <si>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</si>
  <si>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</si>
  <si>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</si>
  <si>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</si>
  <si>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</si>
  <si>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</si>
  <si>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</si>
  <si>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</si>
  <si>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</si>
  <si>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</si>
  <si>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</si>
  <si>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</si>
  <si>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</si>
  <si>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</si>
  <si>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</si>
  <si>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</si>
  <si>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</si>
  <si>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</si>
  <si>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</si>
  <si>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</si>
  <si>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</si>
  <si>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</si>
  <si>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</si>
  <si>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</si>
  <si>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</si>
  <si>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</si>
  <si>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</si>
  <si>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</si>
  <si>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</si>
  <si>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</si>
  <si>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</si>
  <si>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</si>
  <si>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</si>
  <si>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</si>
  <si>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</si>
  <si>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</si>
  <si>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</si>
  <si>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</si>
  <si>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</si>
  <si>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</si>
  <si>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</si>
  <si>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</si>
  <si>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</si>
  <si>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</si>
  <si>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</si>
  <si>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</si>
  <si>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</si>
  <si>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</si>
  <si>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</si>
  <si>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</si>
  <si>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</si>
  <si>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</si>
  <si>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</si>
  <si>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</si>
  <si>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</si>
  <si>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</si>
  <si>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</si>
  <si>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</si>
  <si>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</si>
  <si>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</si>
  <si>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</si>
  <si>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</si>
  <si>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</si>
  <si>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</si>
  <si>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</si>
  <si>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</si>
  <si>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</si>
  <si>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</si>
  <si>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</si>
  <si>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</si>
  <si>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</si>
  <si>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</si>
  <si>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</si>
  <si>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</si>
  <si>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</si>
  <si>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</si>
  <si>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</si>
  <si>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</si>
  <si>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</si>
  <si>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</si>
  <si>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</si>
  <si>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</si>
  <si>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</si>
  <si>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</si>
  <si>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</si>
  <si>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</si>
  <si>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</si>
  <si>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</si>
  <si>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</si>
  <si>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</si>
  <si>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</si>
  <si>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</si>
  <si>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</si>
  <si>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</si>
  <si>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</si>
  <si>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</si>
  <si>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</si>
  <si>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</si>
  <si>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</si>
  <si>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</si>
  <si>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</si>
  <si>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</si>
  <si>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</si>
  <si>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</si>
  <si>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</si>
  <si>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</si>
  <si>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</si>
  <si>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</si>
  <si>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</si>
  <si>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</si>
  <si>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</si>
  <si>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</si>
  <si>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</si>
  <si>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</si>
  <si>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</si>
  <si>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</si>
  <si>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</si>
  <si>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</si>
  <si>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</si>
  <si>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</si>
  <si>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</si>
  <si>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</si>
  <si>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</si>
  <si>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</si>
  <si>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</si>
  <si>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</si>
  <si>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</si>
  <si>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</si>
  <si>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</si>
  <si>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</si>
  <si>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</si>
  <si>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</si>
  <si>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</si>
  <si>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</si>
  <si>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</si>
  <si>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</si>
  <si>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</si>
  <si>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</si>
  <si>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</si>
  <si>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</si>
  <si>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</si>
  <si>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</si>
  <si>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</si>
  <si>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</si>
  <si>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</si>
  <si>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</si>
  <si>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</si>
  <si>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</si>
  <si>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</si>
  <si>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</si>
  <si>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</si>
  <si>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</si>
  <si>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</si>
  <si>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</si>
  <si>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</si>
  <si>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</si>
  <si>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</si>
  <si>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</si>
  <si>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</si>
  <si>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</si>
  <si>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</si>
  <si>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</si>
  <si>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</si>
  <si>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</si>
  <si>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</si>
  <si>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</si>
  <si>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</si>
  <si>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</si>
  <si>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</si>
  <si>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</si>
  <si>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</si>
  <si>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</si>
  <si>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</si>
  <si>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</si>
  <si>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</si>
  <si>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</si>
  <si>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</si>
  <si>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</si>
  <si>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</si>
  <si>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</si>
  <si>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</si>
  <si>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</si>
  <si>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</si>
  <si>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</si>
  <si>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</si>
  <si>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</si>
  <si>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</si>
  <si>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</si>
  <si>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</si>
  <si>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</si>
  <si>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</si>
  <si>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</si>
  <si>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</si>
  <si>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</si>
  <si>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</si>
  <si>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</si>
  <si>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</si>
  <si>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</si>
  <si>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</si>
  <si>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</si>
  <si>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</si>
  <si>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</si>
  <si>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</si>
  <si>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</si>
  <si>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</si>
  <si>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</si>
  <si>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</si>
  <si>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</si>
  <si>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</si>
  <si>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</si>
  <si>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</si>
  <si>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</si>
  <si>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</si>
  <si>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</si>
  <si>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</si>
  <si>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</si>
  <si>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</si>
  <si>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</si>
  <si>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</si>
  <si>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</si>
  <si>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</si>
  <si>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</si>
  <si>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</si>
  <si>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</si>
  <si>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</si>
  <si>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</si>
  <si>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</si>
  <si>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</si>
  <si>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</si>
  <si>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</si>
  <si>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</si>
  <si>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</si>
  <si>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</si>
  <si>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</si>
  <si>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</si>
  <si>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</si>
  <si>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</si>
  <si>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</si>
  <si>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</si>
  <si>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</si>
  <si>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</si>
  <si>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</si>
  <si>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</si>
  <si>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</si>
  <si>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</si>
  <si>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</si>
  <si>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</si>
  <si>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</si>
  <si>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</si>
  <si>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</si>
  <si>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</si>
  <si>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</si>
  <si>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</si>
  <si>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电报群构思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</si>
  <si>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</si>
  <si>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</si>
  <si>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 xml:space="preserve"> </t>
    <phoneticPr fontId="3" type="noConversion"/>
  </si>
  <si>
    <t xml:space="preserve"> </t>
    <phoneticPr fontId="3" type="noConversion"/>
  </si>
  <si>
    <t>工作居住证</t>
    <phoneticPr fontId="3" type="noConversion"/>
  </si>
  <si>
    <t>iqiyi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</si>
</sst>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F16" sqref="F16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988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990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ySplit="2" topLeftCell="A78" activePane="bottomLeft" state="frozen"/>
      <selection pane="bottomLeft" activeCell="A91" sqref="A91:XFD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913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913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1002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V98">
        <f t="shared" ref="V98" si="79">(T98+U98)*36500/((S98-I98)*H98)</f>
        <v>0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0</v>
      </c>
      <c r="Z98">
        <f t="shared" ref="Z98" si="83">U98-P98</f>
        <v>-135</v>
      </c>
    </row>
  </sheetData>
  <dataConsolidate link="1"/>
  <phoneticPr fontId="3" type="noConversion"/>
  <conditionalFormatting sqref="K13">
    <cfRule type="expression" dxfId="280" priority="241">
      <formula>"and(Q14&gt;=0,J14&lt;now(),G14&gt;0)"</formula>
    </cfRule>
  </conditionalFormatting>
  <conditionalFormatting sqref="K106:K114 K116:K1048576 K102:K103">
    <cfRule type="expression" dxfId="279" priority="239">
      <formula>AND(R102&gt;=0,K102&lt;NOW(),H102&gt;0)</formula>
    </cfRule>
    <cfRule type="expression" dxfId="278" priority="240">
      <formula>AND(R75&gt;=0,K75&lt;NOW(),H75&gt;0)</formula>
    </cfRule>
  </conditionalFormatting>
  <conditionalFormatting sqref="K25 K48:K56">
    <cfRule type="expression" dxfId="277" priority="254">
      <formula>AND(R25&gt;=0,K25&lt;NOW(),H25&gt;0)</formula>
    </cfRule>
    <cfRule type="expression" dxfId="276" priority="255">
      <formula>AND(#REF!&gt;=0,#REF!&lt;NOW(),#REF!&gt;0)</formula>
    </cfRule>
  </conditionalFormatting>
  <conditionalFormatting sqref="K14">
    <cfRule type="expression" dxfId="275" priority="1743">
      <formula>AND(R14&gt;=0,K14&lt;NOW(),H14&gt;0)</formula>
    </cfRule>
    <cfRule type="expression" dxfId="274" priority="1744">
      <formula>AND(#REF!&gt;=0,#REF!&lt;NOW(),#REF!&gt;0)</formula>
    </cfRule>
  </conditionalFormatting>
  <conditionalFormatting sqref="K7">
    <cfRule type="expression" dxfId="273" priority="2471">
      <formula>AND(R7&gt;=0,K7&lt;NOW(),H7&gt;0)</formula>
    </cfRule>
    <cfRule type="expression" dxfId="272" priority="2472">
      <formula>AND(#REF!&gt;=0,#REF!&lt;NOW(),#REF!&gt;0)</formula>
    </cfRule>
  </conditionalFormatting>
  <conditionalFormatting sqref="K45:K47">
    <cfRule type="expression" dxfId="271" priority="2619">
      <formula>AND(R45&gt;=0,K45&lt;NOW(),H45&gt;0)</formula>
    </cfRule>
    <cfRule type="expression" dxfId="270" priority="2620">
      <formula>AND(#REF!&gt;=0,#REF!&lt;NOW(),#REF!&gt;0)</formula>
    </cfRule>
  </conditionalFormatting>
  <conditionalFormatting sqref="K40 K27 K12">
    <cfRule type="expression" dxfId="269" priority="2663">
      <formula>AND(R12&gt;=0,K12&lt;NOW(),H12&gt;0)</formula>
    </cfRule>
    <cfRule type="expression" dxfId="268" priority="2664">
      <formula>AND(#REF!&gt;=0,#REF!&lt;NOW(),#REF!&gt;0)</formula>
    </cfRule>
  </conditionalFormatting>
  <conditionalFormatting sqref="K29">
    <cfRule type="expression" dxfId="267" priority="2743">
      <formula>AND(R29&gt;=0,K29&lt;NOW(),H29&gt;0)</formula>
    </cfRule>
    <cfRule type="expression" dxfId="266" priority="2744">
      <formula>AND(#REF!&gt;=0,#REF!&lt;NOW(),#REF!&gt;0)</formula>
    </cfRule>
  </conditionalFormatting>
  <conditionalFormatting sqref="K42:K44 K26 K24">
    <cfRule type="expression" dxfId="265" priority="2747">
      <formula>AND(R24&gt;=0,K24&lt;NOW(),H24&gt;0)</formula>
    </cfRule>
    <cfRule type="expression" dxfId="264" priority="2748">
      <formula>AND(#REF!&gt;=0,#REF!&lt;NOW(),#REF!&gt;0)</formula>
    </cfRule>
  </conditionalFormatting>
  <conditionalFormatting sqref="K37">
    <cfRule type="expression" dxfId="263" priority="2761">
      <formula>AND(R37&gt;=0,K37&lt;NOW(),H37&gt;0)</formula>
    </cfRule>
    <cfRule type="expression" dxfId="262" priority="2762">
      <formula>AND(#REF!&gt;=0,#REF!&lt;NOW(),#REF!&gt;0)</formula>
    </cfRule>
  </conditionalFormatting>
  <conditionalFormatting sqref="K39">
    <cfRule type="expression" dxfId="261" priority="2763">
      <formula>AND(R39&gt;=0,K39&lt;NOW(),H39&gt;0)</formula>
    </cfRule>
    <cfRule type="expression" dxfId="260" priority="2764">
      <formula>AND(#REF!&gt;=0,#REF!&lt;NOW(),#REF!&gt;0)</formula>
    </cfRule>
  </conditionalFormatting>
  <conditionalFormatting sqref="K38">
    <cfRule type="expression" dxfId="259" priority="2781">
      <formula>AND(R38&gt;=0,K38&lt;NOW(),H38&gt;0)</formula>
    </cfRule>
    <cfRule type="expression" dxfId="258" priority="2782">
      <formula>AND(#REF!&gt;=0,#REF!&lt;NOW(),#REF!&gt;0)</formula>
    </cfRule>
  </conditionalFormatting>
  <conditionalFormatting sqref="K41 K21">
    <cfRule type="expression" dxfId="257" priority="2783">
      <formula>AND(R21&gt;=0,K21&lt;NOW(),H21&gt;0)</formula>
    </cfRule>
    <cfRule type="expression" dxfId="256" priority="2784">
      <formula>AND(#REF!&gt;=0,#REF!&lt;NOW(),#REF!&gt;0)</formula>
    </cfRule>
  </conditionalFormatting>
  <conditionalFormatting sqref="K34:K36 K18:K20">
    <cfRule type="expression" dxfId="255" priority="2889">
      <formula>AND(R18&gt;=0,K18&lt;NOW(),H18&gt;0)</formula>
    </cfRule>
    <cfRule type="expression" dxfId="254" priority="2890">
      <formula>AND(#REF!&gt;=0,#REF!&lt;NOW(),#REF!&gt;0)</formula>
    </cfRule>
  </conditionalFormatting>
  <conditionalFormatting sqref="K33">
    <cfRule type="expression" dxfId="253" priority="2949">
      <formula>AND(R33&gt;=0,K33&lt;NOW(),H33&gt;0)</formula>
    </cfRule>
    <cfRule type="expression" dxfId="252" priority="2950">
      <formula>AND(#REF!&gt;=0,#REF!&lt;NOW(),#REF!&gt;0)</formula>
    </cfRule>
  </conditionalFormatting>
  <conditionalFormatting sqref="K30:K31 K28">
    <cfRule type="expression" dxfId="251" priority="2981">
      <formula>AND(R28&gt;=0,K28&lt;NOW(),H28&gt;0)</formula>
    </cfRule>
    <cfRule type="expression" dxfId="250" priority="2982">
      <formula>AND(#REF!&gt;=0,#REF!&lt;NOW(),#REF!&gt;0)</formula>
    </cfRule>
  </conditionalFormatting>
  <conditionalFormatting sqref="K32 K10:K11">
    <cfRule type="expression" dxfId="249" priority="2983">
      <formula>AND(R10&gt;=0,K10&lt;NOW(),H10&gt;0)</formula>
    </cfRule>
    <cfRule type="expression" dxfId="248" priority="2984">
      <formula>AND(#REF!&gt;=0,#REF!&lt;NOW(),#REF!&gt;0)</formula>
    </cfRule>
  </conditionalFormatting>
  <conditionalFormatting sqref="K17">
    <cfRule type="expression" dxfId="247" priority="3079">
      <formula>AND(R17&gt;=0,K17&lt;NOW(),H17&gt;0)</formula>
    </cfRule>
    <cfRule type="expression" dxfId="246" priority="3080">
      <formula>AND(#REF!&gt;=0,#REF!&lt;NOW(),#REF!&gt;0)</formula>
    </cfRule>
  </conditionalFormatting>
  <conditionalFormatting sqref="K22 K8">
    <cfRule type="expression" dxfId="245" priority="3103">
      <formula>AND(R8&gt;=0,K8&lt;NOW(),H8&gt;0)</formula>
    </cfRule>
    <cfRule type="expression" dxfId="244" priority="3104">
      <formula>AND(R1&gt;=0,K1&lt;NOW(),H1&gt;0)</formula>
    </cfRule>
  </conditionalFormatting>
  <conditionalFormatting sqref="K15:K16">
    <cfRule type="expression" dxfId="243" priority="3183">
      <formula>AND(R15&gt;=0,K15&lt;NOW(),H15&gt;0)</formula>
    </cfRule>
    <cfRule type="expression" dxfId="242" priority="3184">
      <formula>AND(#REF!&gt;=0,#REF!&lt;NOW(),#REF!&gt;0)</formula>
    </cfRule>
  </conditionalFormatting>
  <conditionalFormatting sqref="K13 K9">
    <cfRule type="expression" dxfId="241" priority="3239">
      <formula>AND(R9&gt;=0,K9&lt;NOW(),H9&gt;0)</formula>
    </cfRule>
    <cfRule type="expression" dxfId="240" priority="3240">
      <formula>AND(R5&gt;=0,K5&lt;NOW(),H5&gt;0)</formula>
    </cfRule>
  </conditionalFormatting>
  <conditionalFormatting sqref="K23">
    <cfRule type="expression" dxfId="239" priority="105">
      <formula>AND(R23&gt;=0,K23&lt;NOW(),H23&gt;0)</formula>
    </cfRule>
    <cfRule type="expression" dxfId="238" priority="106">
      <formula>AND(#REF!&gt;=0,#REF!&lt;NOW(),#REF!&gt;0)</formula>
    </cfRule>
  </conditionalFormatting>
  <conditionalFormatting sqref="K57">
    <cfRule type="expression" dxfId="237" priority="5237">
      <formula>AND(R57&gt;=0,K57&lt;NOW(),H57&gt;0)</formula>
    </cfRule>
    <cfRule type="expression" dxfId="236" priority="5238">
      <formula>AND(R27&gt;=0,K27&lt;NOW(),H27&gt;0)</formula>
    </cfRule>
  </conditionalFormatting>
  <conditionalFormatting sqref="K59">
    <cfRule type="expression" dxfId="235" priority="85">
      <formula>AND(R59&gt;=0,K59&lt;NOW(),H59&gt;0)</formula>
    </cfRule>
    <cfRule type="expression" dxfId="234" priority="86">
      <formula>AND(R29&gt;=0,K29&lt;NOW(),H29&gt;0)</formula>
    </cfRule>
  </conditionalFormatting>
  <conditionalFormatting sqref="K99">
    <cfRule type="expression" dxfId="233" priority="5253">
      <formula>AND(R99&gt;=0,K99&lt;NOW(),H99&gt;0)</formula>
    </cfRule>
    <cfRule type="expression" dxfId="232" priority="5254">
      <formula>AND(#REF!&gt;=0,#REF!&lt;NOW(),#REF!&gt;0)</formula>
    </cfRule>
  </conditionalFormatting>
  <conditionalFormatting sqref="K60">
    <cfRule type="expression" dxfId="231" priority="83">
      <formula>AND(R60&gt;=0,K60&lt;NOW(),H60&gt;0)</formula>
    </cfRule>
    <cfRule type="expression" dxfId="230" priority="84">
      <formula>AND(#REF!&gt;=0,#REF!&lt;NOW(),#REF!&gt;0)</formula>
    </cfRule>
  </conditionalFormatting>
  <conditionalFormatting sqref="K61">
    <cfRule type="expression" dxfId="229" priority="81">
      <formula>AND(R61&gt;=0,K61&lt;NOW(),H61&gt;0)</formula>
    </cfRule>
    <cfRule type="expression" dxfId="228" priority="82">
      <formula>AND(#REF!&gt;=0,#REF!&lt;NOW(),#REF!&gt;0)</formula>
    </cfRule>
  </conditionalFormatting>
  <conditionalFormatting sqref="K62">
    <cfRule type="expression" dxfId="227" priority="79">
      <formula>AND(R62&gt;=0,K62&lt;NOW(),H62&gt;0)</formula>
    </cfRule>
    <cfRule type="expression" dxfId="226" priority="80">
      <formula>AND(#REF!&gt;=0,#REF!&lt;NOW(),#REF!&gt;0)</formula>
    </cfRule>
  </conditionalFormatting>
  <conditionalFormatting sqref="K63">
    <cfRule type="expression" dxfId="225" priority="77">
      <formula>AND(R63&gt;=0,K63&lt;NOW(),H63&gt;0)</formula>
    </cfRule>
    <cfRule type="expression" dxfId="224" priority="78">
      <formula>AND(#REF!&gt;=0,#REF!&lt;NOW(),#REF!&gt;0)</formula>
    </cfRule>
  </conditionalFormatting>
  <conditionalFormatting sqref="K64:K65">
    <cfRule type="expression" dxfId="223" priority="75">
      <formula>AND(R64&gt;=0,K64&lt;NOW(),H64&gt;0)</formula>
    </cfRule>
    <cfRule type="expression" dxfId="222" priority="76">
      <formula>AND(#REF!&gt;=0,#REF!&lt;NOW(),#REF!&gt;0)</formula>
    </cfRule>
  </conditionalFormatting>
  <conditionalFormatting sqref="K66 K68">
    <cfRule type="expression" dxfId="221" priority="73">
      <formula>AND(R66&gt;=0,K66&lt;NOW(),H66&gt;0)</formula>
    </cfRule>
    <cfRule type="expression" dxfId="220" priority="74">
      <formula>AND(#REF!&gt;=0,#REF!&lt;NOW(),#REF!&gt;0)</formula>
    </cfRule>
  </conditionalFormatting>
  <conditionalFormatting sqref="K69">
    <cfRule type="expression" dxfId="219" priority="71">
      <formula>AND(R69&gt;=0,K69&lt;NOW(),H69&gt;0)</formula>
    </cfRule>
    <cfRule type="expression" dxfId="218" priority="72">
      <formula>AND(#REF!&gt;=0,#REF!&lt;NOW(),#REF!&gt;0)</formula>
    </cfRule>
  </conditionalFormatting>
  <conditionalFormatting sqref="K70">
    <cfRule type="expression" dxfId="217" priority="67">
      <formula>AND(R70&gt;=0,K70&lt;NOW(),H70&gt;0)</formula>
    </cfRule>
    <cfRule type="expression" dxfId="216" priority="68">
      <formula>AND(#REF!&gt;=0,#REF!&lt;NOW(),#REF!&gt;0)</formula>
    </cfRule>
  </conditionalFormatting>
  <conditionalFormatting sqref="K71">
    <cfRule type="expression" dxfId="215" priority="65">
      <formula>AND(R71&gt;=0,K71&lt;NOW(),H71&gt;0)</formula>
    </cfRule>
    <cfRule type="expression" dxfId="214" priority="66">
      <formula>AND(#REF!&gt;=0,#REF!&lt;NOW(),#REF!&gt;0)</formula>
    </cfRule>
  </conditionalFormatting>
  <conditionalFormatting sqref="K72">
    <cfRule type="expression" dxfId="213" priority="63">
      <formula>AND(R72&gt;=0,K72&lt;NOW(),H72&gt;0)</formula>
    </cfRule>
    <cfRule type="expression" dxfId="212" priority="64">
      <formula>AND(#REF!&gt;=0,#REF!&lt;NOW(),#REF!&gt;0)</formula>
    </cfRule>
  </conditionalFormatting>
  <conditionalFormatting sqref="K73">
    <cfRule type="expression" dxfId="211" priority="61">
      <formula>AND(R73&gt;=0,K73&lt;NOW(),H73&gt;0)</formula>
    </cfRule>
    <cfRule type="expression" dxfId="210" priority="62">
      <formula>AND(#REF!&gt;=0,#REF!&lt;NOW(),#REF!&gt;0)</formula>
    </cfRule>
  </conditionalFormatting>
  <conditionalFormatting sqref="K74">
    <cfRule type="expression" dxfId="209" priority="57">
      <formula>AND(R74&gt;=0,K74&lt;NOW(),H74&gt;0)</formula>
    </cfRule>
    <cfRule type="expression" dxfId="208" priority="58">
      <formula>AND(#REF!&gt;=0,#REF!&lt;NOW(),#REF!&gt;0)</formula>
    </cfRule>
  </conditionalFormatting>
  <conditionalFormatting sqref="K67">
    <cfRule type="expression" dxfId="207" priority="53">
      <formula>AND(R67&gt;=0,K67&lt;NOW(),H67&gt;0)</formula>
    </cfRule>
    <cfRule type="expression" dxfId="206" priority="54">
      <formula>AND(#REF!&gt;=0,#REF!&lt;NOW(),#REF!&gt;0)</formula>
    </cfRule>
  </conditionalFormatting>
  <conditionalFormatting sqref="K75">
    <cfRule type="expression" dxfId="205" priority="51">
      <formula>AND(R75&gt;=0,K75&lt;NOW(),H75&gt;0)</formula>
    </cfRule>
    <cfRule type="expression" dxfId="204" priority="52">
      <formula>AND(#REF!&gt;=0,#REF!&lt;NOW(),#REF!&gt;0)</formula>
    </cfRule>
  </conditionalFormatting>
  <conditionalFormatting sqref="K76">
    <cfRule type="expression" dxfId="203" priority="49">
      <formula>AND(R76&gt;=0,K76&lt;NOW(),H76&gt;0)</formula>
    </cfRule>
    <cfRule type="expression" dxfId="202" priority="50">
      <formula>AND(#REF!&gt;=0,#REF!&lt;NOW(),#REF!&gt;0)</formula>
    </cfRule>
  </conditionalFormatting>
  <conditionalFormatting sqref="K58">
    <cfRule type="expression" dxfId="201" priority="45">
      <formula>AND(R58&gt;=0,K58&lt;NOW(),H58&gt;0)</formula>
    </cfRule>
    <cfRule type="expression" dxfId="200" priority="46">
      <formula>AND(#REF!&gt;=0,#REF!&lt;NOW(),#REF!&gt;0)</formula>
    </cfRule>
  </conditionalFormatting>
  <conditionalFormatting sqref="K100">
    <cfRule type="expression" dxfId="199" priority="5301">
      <formula>AND(R100&gt;=0,K100&lt;NOW(),H100&gt;0)</formula>
    </cfRule>
    <cfRule type="expression" dxfId="198" priority="5302">
      <formula>AND(R74&gt;=0,K74&lt;NOW(),H74&gt;0)</formula>
    </cfRule>
  </conditionalFormatting>
  <conditionalFormatting sqref="K101">
    <cfRule type="expression" dxfId="197" priority="5305">
      <formula>AND(R101&gt;=0,K101&lt;NOW(),H101&gt;0)</formula>
    </cfRule>
    <cfRule type="expression" dxfId="196" priority="5306">
      <formula>AND(#REF!&gt;=0,#REF!&lt;NOW(),#REF!&gt;0)</formula>
    </cfRule>
  </conditionalFormatting>
  <conditionalFormatting sqref="K79">
    <cfRule type="expression" dxfId="195" priority="41">
      <formula>AND(R79&gt;=0,K79&lt;NOW(),H79&gt;0)</formula>
    </cfRule>
    <cfRule type="expression" dxfId="194" priority="42">
      <formula>AND(#REF!&gt;=0,#REF!&lt;NOW(),#REF!&gt;0)</formula>
    </cfRule>
  </conditionalFormatting>
  <conditionalFormatting sqref="K6">
    <cfRule type="expression" dxfId="193" priority="5329">
      <formula>AND(R6&gt;=0,K6&lt;NOW(),H6&gt;0)</formula>
    </cfRule>
    <cfRule type="expression" dxfId="192" priority="5330">
      <formula>AND(R1048529&gt;=0,K1048529&lt;NOW(),H1048529&gt;0)</formula>
    </cfRule>
  </conditionalFormatting>
  <conditionalFormatting sqref="K1:K5">
    <cfRule type="expression" dxfId="191" priority="5331">
      <formula>AND(R1&gt;=0,K1&lt;NOW(),H1&gt;0)</formula>
    </cfRule>
    <cfRule type="expression" dxfId="190" priority="5332">
      <formula>AND(R1048310&gt;=0,K1048310&lt;NOW(),H1048310&gt;0)</formula>
    </cfRule>
  </conditionalFormatting>
  <conditionalFormatting sqref="K80">
    <cfRule type="expression" dxfId="189" priority="39">
      <formula>AND(R80&gt;=0,K80&lt;NOW(),H80&gt;0)</formula>
    </cfRule>
    <cfRule type="expression" dxfId="188" priority="40">
      <formula>AND(#REF!&gt;=0,#REF!&lt;NOW(),#REF!&gt;0)</formula>
    </cfRule>
  </conditionalFormatting>
  <conditionalFormatting sqref="K81">
    <cfRule type="expression" dxfId="187" priority="37">
      <formula>AND(R81&gt;=0,K81&lt;NOW(),H81&gt;0)</formula>
    </cfRule>
    <cfRule type="expression" dxfId="186" priority="38">
      <formula>AND(#REF!&gt;=0,#REF!&lt;NOW(),#REF!&gt;0)</formula>
    </cfRule>
  </conditionalFormatting>
  <conditionalFormatting sqref="K82">
    <cfRule type="expression" dxfId="185" priority="35">
      <formula>AND(R82&gt;=0,K82&lt;NOW(),H82&gt;0)</formula>
    </cfRule>
    <cfRule type="expression" dxfId="184" priority="36">
      <formula>AND(#REF!&gt;=0,#REF!&lt;NOW(),#REF!&gt;0)</formula>
    </cfRule>
  </conditionalFormatting>
  <conditionalFormatting sqref="K83">
    <cfRule type="expression" dxfId="183" priority="33">
      <formula>AND(R83&gt;=0,K83&lt;NOW(),H83&gt;0)</formula>
    </cfRule>
    <cfRule type="expression" dxfId="182" priority="34">
      <formula>AND(#REF!&gt;=0,#REF!&lt;NOW(),#REF!&gt;0)</formula>
    </cfRule>
  </conditionalFormatting>
  <conditionalFormatting sqref="K84">
    <cfRule type="expression" dxfId="181" priority="31">
      <formula>AND(R84&gt;=0,K84&lt;NOW(),H84&gt;0)</formula>
    </cfRule>
    <cfRule type="expression" dxfId="180" priority="32">
      <formula>AND(R49&gt;=0,K49&lt;NOW(),H49&gt;0)</formula>
    </cfRule>
  </conditionalFormatting>
  <conditionalFormatting sqref="K85:K86">
    <cfRule type="expression" dxfId="179" priority="29">
      <formula>AND(R85&gt;=0,K85&lt;NOW(),H85&gt;0)</formula>
    </cfRule>
    <cfRule type="expression" dxfId="178" priority="30">
      <formula>AND(#REF!&gt;=0,#REF!&lt;NOW(),#REF!&gt;0)</formula>
    </cfRule>
  </conditionalFormatting>
  <conditionalFormatting sqref="K105">
    <cfRule type="expression" dxfId="177" priority="5369">
      <formula>AND(R105&gt;=0,K105&lt;NOW(),H105&gt;0)</formula>
    </cfRule>
    <cfRule type="expression" dxfId="176" priority="5370">
      <formula>AND(R77&gt;=0,K78&lt;NOW(),H78&gt;0)</formula>
    </cfRule>
  </conditionalFormatting>
  <conditionalFormatting sqref="K104">
    <cfRule type="expression" dxfId="175" priority="5371">
      <formula>AND(R104&gt;=0,K104&lt;NOW(),H104&gt;0)</formula>
    </cfRule>
    <cfRule type="expression" dxfId="174" priority="5372">
      <formula>AND(#REF!&gt;=0,K77&lt;NOW(),H77&gt;0)</formula>
    </cfRule>
  </conditionalFormatting>
  <conditionalFormatting sqref="K77:K78">
    <cfRule type="expression" dxfId="173" priority="5373">
      <formula>AND(#REF!&gt;=0,K77&lt;NOW(),H77&gt;0)</formula>
    </cfRule>
    <cfRule type="expression" dxfId="172" priority="5374">
      <formula>AND(#REF!&gt;=0,#REF!&lt;NOW(),#REF!&gt;0)</formula>
    </cfRule>
  </conditionalFormatting>
  <conditionalFormatting sqref="K87">
    <cfRule type="expression" dxfId="171" priority="25">
      <formula>AND(R87&gt;=0,K87&lt;NOW(),H87&gt;0)</formula>
    </cfRule>
    <cfRule type="expression" dxfId="170" priority="26">
      <formula>AND(#REF!&gt;=0,#REF!&lt;NOW(),#REF!&gt;0)</formula>
    </cfRule>
  </conditionalFormatting>
  <conditionalFormatting sqref="K115">
    <cfRule type="expression" dxfId="169" priority="5387">
      <formula>AND(R115&gt;=0,K115&lt;NOW(),H115&gt;0)</formula>
    </cfRule>
  </conditionalFormatting>
  <conditionalFormatting sqref="K88">
    <cfRule type="expression" dxfId="168" priority="21">
      <formula>AND(#REF!&gt;=0,K88&lt;NOW(),H88&gt;0)</formula>
    </cfRule>
    <cfRule type="expression" dxfId="167" priority="22">
      <formula>AND(#REF!&gt;=0,#REF!&lt;NOW(),#REF!&gt;0)</formula>
    </cfRule>
  </conditionalFormatting>
  <conditionalFormatting sqref="K89">
    <cfRule type="expression" dxfId="166" priority="19">
      <formula>AND(R89&gt;=0,K89&lt;NOW(),H89&gt;0)</formula>
    </cfRule>
    <cfRule type="expression" dxfId="165" priority="20">
      <formula>AND(#REF!&gt;=0,#REF!&lt;NOW(),#REF!&gt;0)</formula>
    </cfRule>
  </conditionalFormatting>
  <conditionalFormatting sqref="K90">
    <cfRule type="expression" dxfId="164" priority="17">
      <formula>AND(R90&gt;=0,K90&lt;NOW(),H90&gt;0)</formula>
    </cfRule>
    <cfRule type="expression" dxfId="163" priority="18">
      <formula>AND(#REF!&gt;=0,#REF!&lt;NOW(),#REF!&gt;0)</formula>
    </cfRule>
  </conditionalFormatting>
  <conditionalFormatting sqref="K91">
    <cfRule type="expression" dxfId="162" priority="15">
      <formula>AND(R91&gt;=0,K91&lt;NOW(),H91&gt;0)</formula>
    </cfRule>
    <cfRule type="expression" dxfId="161" priority="16">
      <formula>AND(#REF!&gt;=0,#REF!&lt;NOW(),#REF!&gt;0)</formula>
    </cfRule>
  </conditionalFormatting>
  <conditionalFormatting sqref="K92">
    <cfRule type="expression" dxfId="160" priority="13">
      <formula>AND(R92&gt;=0,K92&lt;NOW(),H92&gt;0)</formula>
    </cfRule>
    <cfRule type="expression" dxfId="159" priority="14">
      <formula>AND(#REF!&gt;=0,#REF!&lt;NOW(),#REF!&gt;0)</formula>
    </cfRule>
  </conditionalFormatting>
  <conditionalFormatting sqref="K93">
    <cfRule type="expression" dxfId="158" priority="11">
      <formula>AND(R93&gt;=0,K93&lt;NOW(),H93&gt;0)</formula>
    </cfRule>
    <cfRule type="expression" dxfId="157" priority="12">
      <formula>AND(#REF!&gt;=0,#REF!&lt;NOW(),#REF!&gt;0)</formula>
    </cfRule>
  </conditionalFormatting>
  <conditionalFormatting sqref="K94">
    <cfRule type="expression" dxfId="156" priority="9">
      <formula>AND(R94&gt;=0,K94&lt;NOW(),H94&gt;0)</formula>
    </cfRule>
    <cfRule type="expression" dxfId="155" priority="10">
      <formula>AND(#REF!&gt;=0,#REF!&lt;NOW(),#REF!&gt;0)</formula>
    </cfRule>
  </conditionalFormatting>
  <conditionalFormatting sqref="K95">
    <cfRule type="expression" dxfId="154" priority="7">
      <formula>AND(R95&gt;=0,K95&lt;NOW(),H95&gt;0)</formula>
    </cfRule>
    <cfRule type="expression" dxfId="153" priority="8">
      <formula>AND(#REF!&gt;=0,#REF!&lt;NOW(),#REF!&gt;0)</formula>
    </cfRule>
  </conditionalFormatting>
  <conditionalFormatting sqref="K96">
    <cfRule type="expression" dxfId="152" priority="5">
      <formula>AND(R96&gt;=0,K96&lt;NOW(),H96&gt;0)</formula>
    </cfRule>
    <cfRule type="expression" dxfId="151" priority="6">
      <formula>AND(#REF!&gt;=0,#REF!&lt;NOW(),#REF!&gt;0)</formula>
    </cfRule>
  </conditionalFormatting>
  <conditionalFormatting sqref="K97">
    <cfRule type="expression" dxfId="150" priority="3">
      <formula>AND(R97&gt;=0,K97&lt;NOW(),H97&gt;0)</formula>
    </cfRule>
    <cfRule type="expression" dxfId="149" priority="4">
      <formula>AND(#REF!&gt;=0,#REF!&lt;NOW(),#REF!&gt;0)</formula>
    </cfRule>
  </conditionalFormatting>
  <conditionalFormatting sqref="K98">
    <cfRule type="expression" dxfId="148" priority="1">
      <formula>AND(R98&gt;=0,K98&lt;NOW(),H98&gt;0)</formula>
    </cfRule>
    <cfRule type="expression" dxfId="1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F1" workbookViewId="0">
      <pane ySplit="2" topLeftCell="A69" activePane="bottomLeft" state="frozen"/>
      <selection pane="bottomLeft" activeCell="T83" sqref="T83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919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933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1002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V83">
        <f t="shared" si="94"/>
        <v>0</v>
      </c>
      <c r="W83">
        <f t="shared" si="95"/>
        <v>10000</v>
      </c>
      <c r="X83">
        <f t="shared" si="96"/>
        <v>207.88235294117646</v>
      </c>
      <c r="Y83">
        <f t="shared" si="97"/>
        <v>0</v>
      </c>
      <c r="Z83">
        <f t="shared" si="98"/>
        <v>-135</v>
      </c>
    </row>
  </sheetData>
  <autoFilter ref="A2:Z2"/>
  <phoneticPr fontId="3" type="noConversion"/>
  <conditionalFormatting sqref="K100:K1048576">
    <cfRule type="expression" dxfId="145" priority="137">
      <formula>AND(R100&gt;=0,K100&lt;NOW(),H100&gt;0)</formula>
    </cfRule>
    <cfRule type="expression" dxfId="144" priority="138">
      <formula>AND(R65&gt;=0,K65&lt;NOW(),H65&gt;0)</formula>
    </cfRule>
  </conditionalFormatting>
  <conditionalFormatting sqref="K12">
    <cfRule type="expression" dxfId="143" priority="634">
      <formula>AND(R12&gt;=0,K12&lt;NOW(),H12&gt;0)</formula>
    </cfRule>
    <cfRule type="expression" dxfId="142" priority="635">
      <formula>AND(R1048552&gt;=0,K1048552&lt;NOW(),H1048552&gt;0)</formula>
    </cfRule>
  </conditionalFormatting>
  <conditionalFormatting sqref="K17:K18 K14:K15">
    <cfRule type="expression" dxfId="141" priority="722">
      <formula>AND(R14&gt;=0,K14&lt;NOW(),H14&gt;0)</formula>
    </cfRule>
    <cfRule type="expression" dxfId="140" priority="723">
      <formula>AND(#REF!&gt;=0,#REF!&lt;NOW(),#REF!&gt;0)</formula>
    </cfRule>
  </conditionalFormatting>
  <conditionalFormatting sqref="K11">
    <cfRule type="expression" dxfId="139" priority="1082">
      <formula>AND(R11&gt;=0,K11&lt;NOW(),H11&gt;0)</formula>
    </cfRule>
    <cfRule type="expression" dxfId="138" priority="1083">
      <formula>AND(#REF!&gt;=0,#REF!&lt;NOW(),#REF!&gt;0)</formula>
    </cfRule>
  </conditionalFormatting>
  <conditionalFormatting sqref="K16">
    <cfRule type="expression" dxfId="137" priority="95">
      <formula>AND(R16&gt;=0,K16&lt;NOW(),H16&gt;0)</formula>
    </cfRule>
    <cfRule type="expression" dxfId="136" priority="96">
      <formula>AND(#REF!&gt;=0,#REF!&lt;NOW(),#REF!&gt;0)</formula>
    </cfRule>
  </conditionalFormatting>
  <conditionalFormatting sqref="K10">
    <cfRule type="expression" dxfId="135" priority="77">
      <formula>AND(R10&gt;=0,K10&lt;NOW(),H10&gt;0)</formula>
    </cfRule>
    <cfRule type="expression" dxfId="134" priority="78">
      <formula>AND(#REF!&gt;=0,#REF!&lt;NOW(),#REF!&gt;0)</formula>
    </cfRule>
  </conditionalFormatting>
  <conditionalFormatting sqref="K38 K28:K29">
    <cfRule type="expression" dxfId="133" priority="3303">
      <formula>AND(R28&gt;=0,K28&lt;NOW(),H28&gt;0)</formula>
    </cfRule>
    <cfRule type="expression" dxfId="132" priority="3304">
      <formula>AND(#REF!&gt;=0,#REF!&lt;NOW(),#REF!&gt;0)</formula>
    </cfRule>
  </conditionalFormatting>
  <conditionalFormatting sqref="K39 K42">
    <cfRule type="expression" dxfId="131" priority="3309">
      <formula>AND(R39&gt;=0,K39&lt;NOW(),H39&gt;0)</formula>
    </cfRule>
    <cfRule type="expression" dxfId="130" priority="3310">
      <formula>AND(#REF!&gt;=0,#REF!&lt;NOW(),#REF!&gt;0)</formula>
    </cfRule>
  </conditionalFormatting>
  <conditionalFormatting sqref="K43:K45 K32 K47">
    <cfRule type="expression" dxfId="129" priority="3311">
      <formula>AND(R32&gt;=0,K32&lt;NOW(),H32&gt;0)</formula>
    </cfRule>
    <cfRule type="expression" dxfId="128" priority="3312">
      <formula>AND(#REF!&gt;=0,#REF!&lt;NOW(),#REF!&gt;0)</formula>
    </cfRule>
  </conditionalFormatting>
  <conditionalFormatting sqref="K40">
    <cfRule type="expression" dxfId="127" priority="3315">
      <formula>AND(R40&gt;=0,K40&lt;NOW(),H40&gt;0)</formula>
    </cfRule>
    <cfRule type="expression" dxfId="126" priority="3316">
      <formula>AND(#REF!&gt;=0,#REF!&lt;NOW(),#REF!&gt;0)</formula>
    </cfRule>
  </conditionalFormatting>
  <conditionalFormatting sqref="K41">
    <cfRule type="expression" dxfId="125" priority="3329">
      <formula>AND(R41&gt;=0,K41&lt;NOW(),H41&gt;0)</formula>
    </cfRule>
    <cfRule type="expression" dxfId="124" priority="3330">
      <formula>AND(#REF!&gt;=0,#REF!&lt;NOW(),#REF!&gt;0)</formula>
    </cfRule>
  </conditionalFormatting>
  <conditionalFormatting sqref="K48:K60">
    <cfRule type="expression" dxfId="123" priority="3333">
      <formula>AND(R48&gt;=0,K48&lt;NOW(),H48&gt;0)</formula>
    </cfRule>
    <cfRule type="expression" dxfId="122" priority="3334">
      <formula>AND(#REF!&gt;=0,#REF!&lt;NOW(),#REF!&gt;0)</formula>
    </cfRule>
  </conditionalFormatting>
  <conditionalFormatting sqref="K34:K37">
    <cfRule type="expression" dxfId="121" priority="3417">
      <formula>AND(R34&gt;=0,K34&lt;NOW(),H34&gt;0)</formula>
    </cfRule>
    <cfRule type="expression" dxfId="120" priority="3418">
      <formula>AND(#REF!&gt;=0,#REF!&lt;NOW(),#REF!&gt;0)</formula>
    </cfRule>
  </conditionalFormatting>
  <conditionalFormatting sqref="K30:K31">
    <cfRule type="expression" dxfId="119" priority="3497">
      <formula>AND(R30&gt;=0,K30&lt;NOW(),H30&gt;0)</formula>
    </cfRule>
    <cfRule type="expression" dxfId="118" priority="3498">
      <formula>AND(#REF!&gt;=0,#REF!&lt;NOW(),#REF!&gt;0)</formula>
    </cfRule>
  </conditionalFormatting>
  <conditionalFormatting sqref="K33">
    <cfRule type="expression" dxfId="117" priority="3505">
      <formula>AND(R33&gt;=0,K33&lt;NOW(),H33&gt;0)</formula>
    </cfRule>
    <cfRule type="expression" dxfId="116" priority="3506">
      <formula>AND(#REF!&gt;=0,#REF!&lt;NOW(),#REF!&gt;0)</formula>
    </cfRule>
  </conditionalFormatting>
  <conditionalFormatting sqref="K26:K27 K23 K20 K13">
    <cfRule type="expression" dxfId="115" priority="3615">
      <formula>AND(R13&gt;=0,K13&lt;NOW(),H13&gt;0)</formula>
    </cfRule>
    <cfRule type="expression" dxfId="114" priority="3616">
      <formula>AND(#REF!&gt;=0,#REF!&lt;NOW(),#REF!&gt;0)</formula>
    </cfRule>
  </conditionalFormatting>
  <conditionalFormatting sqref="K24">
    <cfRule type="expression" dxfId="113" priority="3649">
      <formula>AND(R24&gt;=0,K24&lt;NOW(),H24&gt;0)</formula>
    </cfRule>
    <cfRule type="expression" dxfId="112" priority="3650">
      <formula>AND(R17&gt;=0,K17&lt;NOW(),H17&gt;0)</formula>
    </cfRule>
  </conditionalFormatting>
  <conditionalFormatting sqref="K25">
    <cfRule type="expression" dxfId="111" priority="3651">
      <formula>AND(R25&gt;=0,K25&lt;NOW(),H25&gt;0)</formula>
    </cfRule>
    <cfRule type="expression" dxfId="110" priority="3652">
      <formula>AND(#REF!&gt;=0,#REF!&lt;NOW(),#REF!&gt;0)</formula>
    </cfRule>
  </conditionalFormatting>
  <conditionalFormatting sqref="K9">
    <cfRule type="expression" dxfId="109" priority="3703">
      <formula>AND(R9&gt;=0,K9&lt;NOW(),H9&gt;0)</formula>
    </cfRule>
    <cfRule type="expression" dxfId="108" priority="3704">
      <formula>AND(R1048553&gt;=0,K1048553&lt;NOW(),H1048553&gt;0)</formula>
    </cfRule>
  </conditionalFormatting>
  <conditionalFormatting sqref="K22">
    <cfRule type="expression" dxfId="107" priority="3745">
      <formula>AND(R22&gt;=0,K22&lt;NOW(),H22&gt;0)</formula>
    </cfRule>
    <cfRule type="expression" dxfId="106" priority="3746">
      <formula>AND(#REF!&gt;=0,#REF!&lt;NOW(),#REF!&gt;0)</formula>
    </cfRule>
  </conditionalFormatting>
  <conditionalFormatting sqref="K6">
    <cfRule type="expression" dxfId="105" priority="3813">
      <formula>AND(R6&gt;=0,K6&lt;NOW(),H6&gt;0)</formula>
    </cfRule>
    <cfRule type="expression" dxfId="104" priority="3814">
      <formula>AND(R1048360&gt;=0,K1048360&lt;NOW(),H1048360&gt;0)</formula>
    </cfRule>
  </conditionalFormatting>
  <conditionalFormatting sqref="K19">
    <cfRule type="expression" dxfId="103" priority="3829">
      <formula>AND(R19&gt;=0,K19&lt;NOW(),H19&gt;0)</formula>
    </cfRule>
    <cfRule type="expression" dxfId="102" priority="3830">
      <formula>AND(#REF!&gt;=0,#REF!&lt;NOW(),#REF!&gt;0)</formula>
    </cfRule>
  </conditionalFormatting>
  <conditionalFormatting sqref="K46">
    <cfRule type="expression" dxfId="101" priority="75">
      <formula>AND(R46&gt;=0,K46&lt;NOW(),H46&gt;0)</formula>
    </cfRule>
    <cfRule type="expression" dxfId="100" priority="76">
      <formula>AND(#REF!&gt;=0,#REF!&lt;NOW(),#REF!&gt;0)</formula>
    </cfRule>
  </conditionalFormatting>
  <conditionalFormatting sqref="K21">
    <cfRule type="expression" dxfId="99" priority="71">
      <formula>AND(R21&gt;=0,K21&lt;NOW(),H21&gt;0)</formula>
    </cfRule>
    <cfRule type="expression" dxfId="98" priority="72">
      <formula>AND(#REF!&gt;=0,#REF!&lt;NOW(),#REF!&gt;0)</formula>
    </cfRule>
  </conditionalFormatting>
  <conditionalFormatting sqref="K61">
    <cfRule type="expression" dxfId="97" priority="51">
      <formula>AND(R61&gt;=0,K61&lt;NOW(),H61&gt;0)</formula>
    </cfRule>
    <cfRule type="expression" dxfId="96" priority="52">
      <formula>AND(#REF!&gt;=0,#REF!&lt;NOW(),#REF!&gt;0)</formula>
    </cfRule>
  </conditionalFormatting>
  <conditionalFormatting sqref="K62:K63">
    <cfRule type="expression" dxfId="95" priority="49">
      <formula>AND(R62&gt;=0,K62&lt;NOW(),H62&gt;0)</formula>
    </cfRule>
    <cfRule type="expression" dxfId="94" priority="50">
      <formula>AND(#REF!&gt;=0,#REF!&lt;NOW(),#REF!&gt;0)</formula>
    </cfRule>
  </conditionalFormatting>
  <conditionalFormatting sqref="K65">
    <cfRule type="expression" dxfId="93" priority="41">
      <formula>AND(R65&gt;=0,K65&lt;NOW(),H65&gt;0)</formula>
    </cfRule>
    <cfRule type="expression" dxfId="92" priority="42">
      <formula>AND(#REF!&gt;=0,#REF!&lt;NOW(),#REF!&gt;0)</formula>
    </cfRule>
  </conditionalFormatting>
  <conditionalFormatting sqref="K66">
    <cfRule type="expression" dxfId="91" priority="39">
      <formula>AND(R66&gt;=0,K66&lt;NOW(),H66&gt;0)</formula>
    </cfRule>
    <cfRule type="expression" dxfId="90" priority="40">
      <formula>AND(#REF!&gt;=0,#REF!&lt;NOW(),#REF!&gt;0)</formula>
    </cfRule>
  </conditionalFormatting>
  <conditionalFormatting sqref="K67">
    <cfRule type="expression" dxfId="89" priority="37">
      <formula>AND(R67&gt;=0,K67&lt;NOW(),H67&gt;0)</formula>
    </cfRule>
    <cfRule type="expression" dxfId="88" priority="38">
      <formula>AND(#REF!&gt;=0,#REF!&lt;NOW(),#REF!&gt;0)</formula>
    </cfRule>
  </conditionalFormatting>
  <conditionalFormatting sqref="K68">
    <cfRule type="expression" dxfId="87" priority="35">
      <formula>AND(R68&gt;=0,K68&lt;NOW(),H68&gt;0)</formula>
    </cfRule>
    <cfRule type="expression" dxfId="86" priority="36">
      <formula>AND(#REF!&gt;=0,#REF!&lt;NOW(),#REF!&gt;0)</formula>
    </cfRule>
  </conditionalFormatting>
  <conditionalFormatting sqref="K84:K98">
    <cfRule type="expression" dxfId="85" priority="5339">
      <formula>AND(R84&gt;=0,K84&lt;NOW(),H84&gt;0)</formula>
    </cfRule>
    <cfRule type="expression" dxfId="84" priority="5340">
      <formula>AND(R50&gt;=0,K50&lt;NOW(),H50&gt;0)</formula>
    </cfRule>
  </conditionalFormatting>
  <conditionalFormatting sqref="K99">
    <cfRule type="expression" dxfId="83" priority="5343">
      <formula>AND(R99&gt;=0,K99&lt;NOW(),H99&gt;0)</formula>
    </cfRule>
    <cfRule type="expression" dxfId="82" priority="5344">
      <formula>AND(#REF!&gt;=0,#REF!&lt;NOW(),#REF!&gt;0)</formula>
    </cfRule>
  </conditionalFormatting>
  <conditionalFormatting sqref="K5">
    <cfRule type="expression" dxfId="81" priority="5349">
      <formula>AND(R5&gt;=0,K5&lt;NOW(),H5&gt;0)</formula>
    </cfRule>
    <cfRule type="expression" dxfId="80" priority="5350">
      <formula>AND(R1048358&gt;=0,K1048358&lt;NOW(),H1048358&gt;0)</formula>
    </cfRule>
  </conditionalFormatting>
  <conditionalFormatting sqref="K7">
    <cfRule type="expression" dxfId="79" priority="5351">
      <formula>AND(R7&gt;=0,K7&lt;NOW(),H7&gt;0)</formula>
    </cfRule>
    <cfRule type="expression" dxfId="78" priority="5352">
      <formula>AND(R1048356&gt;=0,K1048356&lt;NOW(),H1048356&gt;0)</formula>
    </cfRule>
  </conditionalFormatting>
  <conditionalFormatting sqref="K8">
    <cfRule type="expression" dxfId="77" priority="5353">
      <formula>AND(R8&gt;=0,K8&lt;NOW(),H8&gt;0)</formula>
    </cfRule>
    <cfRule type="expression" dxfId="76" priority="5354">
      <formula>AND(R1048545&gt;=0,K1048545&lt;NOW(),H1048545&gt;0)</formula>
    </cfRule>
  </conditionalFormatting>
  <conditionalFormatting sqref="K4">
    <cfRule type="expression" dxfId="75" priority="5357">
      <formula>AND(R4&gt;=0,K4&lt;NOW(),H4&gt;0)</formula>
    </cfRule>
    <cfRule type="expression" dxfId="74" priority="5358">
      <formula>AND(R1048355&gt;=0,K1048355&lt;NOW(),H1048355&gt;0)</formula>
    </cfRule>
  </conditionalFormatting>
  <conditionalFormatting sqref="K1:K3">
    <cfRule type="expression" dxfId="73" priority="5361">
      <formula>AND(R1&gt;=0,K1&lt;NOW(),H1&gt;0)</formula>
    </cfRule>
    <cfRule type="expression" dxfId="72" priority="5362">
      <formula>AND(R1048346&gt;=0,K1048346&lt;NOW(),H1048346&gt;0)</formula>
    </cfRule>
  </conditionalFormatting>
  <conditionalFormatting sqref="K69">
    <cfRule type="expression" dxfId="71" priority="31">
      <formula>AND(R69&gt;=0,K69&lt;NOW(),H69&gt;0)</formula>
    </cfRule>
    <cfRule type="expression" dxfId="70" priority="32">
      <formula>AND(#REF!&gt;=0,#REF!&lt;NOW(),#REF!&gt;0)</formula>
    </cfRule>
  </conditionalFormatting>
  <conditionalFormatting sqref="K70">
    <cfRule type="expression" dxfId="69" priority="29">
      <formula>AND(R70&gt;=0,K70&lt;NOW(),H70&gt;0)</formula>
    </cfRule>
    <cfRule type="expression" dxfId="68" priority="30">
      <formula>AND(#REF!&gt;=0,#REF!&lt;NOW(),#REF!&gt;0)</formula>
    </cfRule>
  </conditionalFormatting>
  <conditionalFormatting sqref="K71">
    <cfRule type="expression" dxfId="67" priority="27">
      <formula>AND(R71&gt;=0,K71&lt;NOW(),H71&gt;0)</formula>
    </cfRule>
    <cfRule type="expression" dxfId="66" priority="28">
      <formula>AND(#REF!&gt;=0,#REF!&lt;NOW(),#REF!&gt;0)</formula>
    </cfRule>
  </conditionalFormatting>
  <conditionalFormatting sqref="K72">
    <cfRule type="expression" dxfId="65" priority="25">
      <formula>AND(R72&gt;=0,K72&lt;NOW(),H72&gt;0)</formula>
    </cfRule>
    <cfRule type="expression" dxfId="64" priority="26">
      <formula>AND(#REF!&gt;=0,#REF!&lt;NOW(),#REF!&gt;0)</formula>
    </cfRule>
  </conditionalFormatting>
  <conditionalFormatting sqref="K73">
    <cfRule type="expression" dxfId="63" priority="23">
      <formula>AND(R73&gt;=0,K73&lt;NOW(),H73&gt;0)</formula>
    </cfRule>
    <cfRule type="expression" dxfId="62" priority="24">
      <formula>AND(#REF!&gt;=0,#REF!&lt;NOW(),#REF!&gt;0)</formula>
    </cfRule>
  </conditionalFormatting>
  <conditionalFormatting sqref="K74">
    <cfRule type="expression" dxfId="61" priority="21">
      <formula>AND(R74&gt;=0,K74&lt;NOW(),H74&gt;0)</formula>
    </cfRule>
    <cfRule type="expression" dxfId="60" priority="22">
      <formula>AND(#REF!&gt;=0,#REF!&lt;NOW(),#REF!&gt;0)</formula>
    </cfRule>
  </conditionalFormatting>
  <conditionalFormatting sqref="K75">
    <cfRule type="expression" dxfId="59" priority="19">
      <formula>AND(R75&gt;=0,K75&lt;NOW(),H75&gt;0)</formula>
    </cfRule>
    <cfRule type="expression" dxfId="58" priority="20">
      <formula>AND(#REF!&gt;=0,#REF!&lt;NOW(),#REF!&gt;0)</formula>
    </cfRule>
  </conditionalFormatting>
  <conditionalFormatting sqref="K76">
    <cfRule type="expression" dxfId="57" priority="17">
      <formula>AND(R76&gt;=0,K76&lt;NOW(),H76&gt;0)</formula>
    </cfRule>
    <cfRule type="expression" dxfId="56" priority="18">
      <formula>AND(#REF!&gt;=0,#REF!&lt;NOW(),#REF!&gt;0)</formula>
    </cfRule>
  </conditionalFormatting>
  <conditionalFormatting sqref="K77">
    <cfRule type="expression" dxfId="55" priority="15">
      <formula>AND(R77&gt;=0,K77&lt;NOW(),H77&gt;0)</formula>
    </cfRule>
    <cfRule type="expression" dxfId="54" priority="16">
      <formula>AND(#REF!&gt;=0,#REF!&lt;NOW(),#REF!&gt;0)</formula>
    </cfRule>
  </conditionalFormatting>
  <conditionalFormatting sqref="K64">
    <cfRule type="expression" dxfId="53" priority="13">
      <formula>AND(R64&gt;=0,K64&lt;NOW(),H64&gt;0)</formula>
    </cfRule>
    <cfRule type="expression" dxfId="52" priority="14">
      <formula>AND(#REF!&gt;=0,#REF!&lt;NOW(),#REF!&gt;0)</formula>
    </cfRule>
  </conditionalFormatting>
  <conditionalFormatting sqref="K78">
    <cfRule type="expression" dxfId="51" priority="11">
      <formula>AND(R78&gt;=0,K78&lt;NOW(),H78&gt;0)</formula>
    </cfRule>
    <cfRule type="expression" dxfId="50" priority="12">
      <formula>AND(#REF!&gt;=0,#REF!&lt;NOW(),#REF!&gt;0)</formula>
    </cfRule>
  </conditionalFormatting>
  <conditionalFormatting sqref="K79">
    <cfRule type="expression" dxfId="49" priority="9">
      <formula>AND(R79&gt;=0,K79&lt;NOW(),H79&gt;0)</formula>
    </cfRule>
    <cfRule type="expression" dxfId="48" priority="10">
      <formula>AND(#REF!&gt;=0,#REF!&lt;NOW(),#REF!&gt;0)</formula>
    </cfRule>
  </conditionalFormatting>
  <conditionalFormatting sqref="K80">
    <cfRule type="expression" dxfId="47" priority="7">
      <formula>AND(R80&gt;=0,K80&lt;NOW(),H80&gt;0)</formula>
    </cfRule>
    <cfRule type="expression" dxfId="46" priority="8">
      <formula>AND(#REF!&gt;=0,#REF!&lt;NOW(),#REF!&gt;0)</formula>
    </cfRule>
  </conditionalFormatting>
  <conditionalFormatting sqref="K81">
    <cfRule type="expression" dxfId="45" priority="5">
      <formula>AND(R81&gt;=0,K81&lt;NOW(),H81&gt;0)</formula>
    </cfRule>
    <cfRule type="expression" dxfId="44" priority="6">
      <formula>AND(#REF!&gt;=0,#REF!&lt;NOW(),#REF!&gt;0)</formula>
    </cfRule>
  </conditionalFormatting>
  <conditionalFormatting sqref="K82">
    <cfRule type="expression" dxfId="43" priority="3">
      <formula>AND(R82&gt;=0,K82&lt;NOW(),H82&gt;0)</formula>
    </cfRule>
    <cfRule type="expression" dxfId="42" priority="4">
      <formula>AND(#REF!&gt;=0,#REF!&lt;NOW(),#REF!&gt;0)</formula>
    </cfRule>
  </conditionalFormatting>
  <conditionalFormatting sqref="K83">
    <cfRule type="expression" dxfId="41" priority="1">
      <formula>AND(R83&gt;=0,K83&lt;NOW(),H83&gt;0)</formula>
    </cfRule>
    <cfRule type="expression" dxfId="4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K21" sqref="K2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920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916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900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899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900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966</v>
      </c>
      <c r="P11" s="36">
        <v>660</v>
      </c>
      <c r="Q11" s="36">
        <f t="shared" si="36"/>
        <v>18.5868723376791</v>
      </c>
      <c r="R11"/>
      <c r="S11" s="80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933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/>
      <c r="S14" s="14"/>
      <c r="T14" s="51"/>
      <c r="U14" s="51"/>
      <c r="V14">
        <f t="shared" si="37"/>
        <v>0</v>
      </c>
      <c r="W14">
        <f t="shared" si="48"/>
        <v>49860</v>
      </c>
      <c r="X14">
        <f t="shared" ref="X14" si="51">(L14+M14+P14)*31/(J14)</f>
        <v>644.21875</v>
      </c>
      <c r="Y14">
        <f t="shared" ref="Y14" si="52">(T14+U14)*31/(J14)</f>
        <v>0</v>
      </c>
      <c r="Z14" s="36">
        <f t="shared" si="49"/>
        <v>-65</v>
      </c>
    </row>
    <row r="15" spans="1:26" x14ac:dyDescent="0.15">
      <c r="B15" s="7" t="s">
        <v>991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933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933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>
        <v>135</v>
      </c>
      <c r="V17">
        <f t="shared" si="37"/>
        <v>-9.2504171557983138E-3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135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9" priority="39">
      <formula>AND(R31&gt;=0,K31&lt;NOW(),H31&gt;0)</formula>
    </cfRule>
    <cfRule type="expression" dxfId="38" priority="40">
      <formula>AND(R4&gt;=0,K4&lt;NOW(),H4&gt;0)</formula>
    </cfRule>
  </conditionalFormatting>
  <conditionalFormatting sqref="K18:K30">
    <cfRule type="expression" dxfId="37" priority="2491">
      <formula>AND(R18&gt;=0,K18&lt;NOW(),H18&gt;0)</formula>
    </cfRule>
    <cfRule type="expression" dxfId="36" priority="2492">
      <formula>AND(#REF!&gt;=0,#REF!&lt;NOW(),#REF!&gt;0)</formula>
    </cfRule>
  </conditionalFormatting>
  <conditionalFormatting sqref="K1:K2">
    <cfRule type="expression" dxfId="35" priority="2495">
      <formula>AND(R1&gt;=0,K1&lt;NOW(),H1&gt;0)</formula>
    </cfRule>
    <cfRule type="expression" dxfId="34" priority="2496">
      <formula>AND(R1048216&gt;=0,K1048216&lt;NOW(),H1048216&gt;0)</formula>
    </cfRule>
  </conditionalFormatting>
  <conditionalFormatting sqref="K3">
    <cfRule type="expression" dxfId="33" priority="33">
      <formula>AND(R3&gt;=0,K3&lt;NOW(),H3&gt;0)</formula>
    </cfRule>
    <cfRule type="expression" dxfId="32" priority="34">
      <formula>AND(#REF!&gt;=0,#REF!&lt;NOW(),#REF!&gt;0)</formula>
    </cfRule>
  </conditionalFormatting>
  <conditionalFormatting sqref="K4">
    <cfRule type="expression" dxfId="31" priority="31">
      <formula>AND(R4&gt;=0,K4&lt;NOW(),H4&gt;0)</formula>
    </cfRule>
    <cfRule type="expression" dxfId="30" priority="32">
      <formula>AND(#REF!&gt;=0,#REF!&lt;NOW(),#REF!&gt;0)</formula>
    </cfRule>
  </conditionalFormatting>
  <conditionalFormatting sqref="K6">
    <cfRule type="expression" dxfId="29" priority="27">
      <formula>AND(R6&gt;=0,K6&lt;NOW(),H6&gt;0)</formula>
    </cfRule>
    <cfRule type="expression" dxfId="28" priority="28">
      <formula>AND(#REF!&gt;=0,#REF!&lt;NOW(),#REF!&gt;0)</formula>
    </cfRule>
  </conditionalFormatting>
  <conditionalFormatting sqref="K7">
    <cfRule type="expression" dxfId="27" priority="25">
      <formula>AND(R7&gt;=0,K7&lt;NOW(),H7&gt;0)</formula>
    </cfRule>
    <cfRule type="expression" dxfId="26" priority="26">
      <formula>AND(#REF!&gt;=0,#REF!&lt;NOW(),#REF!&gt;0)</formula>
    </cfRule>
  </conditionalFormatting>
  <conditionalFormatting sqref="K8">
    <cfRule type="expression" dxfId="25" priority="23">
      <formula>AND(R8&gt;=0,K8&lt;NOW(),H8&gt;0)</formula>
    </cfRule>
    <cfRule type="expression" dxfId="24" priority="24">
      <formula>AND(#REF!&gt;=0,#REF!&lt;NOW(),#REF!&gt;0)</formula>
    </cfRule>
  </conditionalFormatting>
  <conditionalFormatting sqref="K9">
    <cfRule type="expression" dxfId="23" priority="21">
      <formula>AND(R9&gt;=0,K9&lt;NOW(),H9&gt;0)</formula>
    </cfRule>
    <cfRule type="expression" dxfId="22" priority="22">
      <formula>AND(#REF!&gt;=0,#REF!&lt;NOW(),#REF!&gt;0)</formula>
    </cfRule>
  </conditionalFormatting>
  <conditionalFormatting sqref="K10">
    <cfRule type="expression" dxfId="21" priority="19">
      <formula>AND(R10&gt;=0,K10&lt;NOW(),H10&gt;0)</formula>
    </cfRule>
    <cfRule type="expression" dxfId="20" priority="20">
      <formula>AND(#REF!&gt;=0,#REF!&lt;NOW(),#REF!&gt;0)</formula>
    </cfRule>
  </conditionalFormatting>
  <conditionalFormatting sqref="K11">
    <cfRule type="expression" dxfId="19" priority="15">
      <formula>AND(R11&gt;=0,K11&lt;NOW(),H11&gt;0)</formula>
    </cfRule>
    <cfRule type="expression" dxfId="18" priority="16">
      <formula>AND(#REF!&gt;=0,#REF!&lt;NOW(),#REF!&gt;0)</formula>
    </cfRule>
  </conditionalFormatting>
  <conditionalFormatting sqref="K5">
    <cfRule type="expression" dxfId="17" priority="13">
      <formula>AND(R5&gt;=0,K5&lt;NOW(),H5&gt;0)</formula>
    </cfRule>
    <cfRule type="expression" dxfId="16" priority="14">
      <formula>AND(#REF!&gt;=0,#REF!&lt;NOW(),#REF!&gt;0)</formula>
    </cfRule>
  </conditionalFormatting>
  <conditionalFormatting sqref="K12">
    <cfRule type="expression" dxfId="15" priority="11">
      <formula>AND(R12&gt;=0,K12&lt;NOW(),H12&gt;0)</formula>
    </cfRule>
    <cfRule type="expression" dxfId="14" priority="12">
      <formula>AND(#REF!&gt;=0,#REF!&lt;NOW(),#REF!&gt;0)</formula>
    </cfRule>
  </conditionalFormatting>
  <conditionalFormatting sqref="K13">
    <cfRule type="expression" dxfId="13" priority="9">
      <formula>AND(R13&gt;=0,K13&lt;NOW(),H13&gt;0)</formula>
    </cfRule>
    <cfRule type="expression" dxfId="12" priority="10">
      <formula>AND(#REF!&gt;=0,#REF!&lt;NOW(),#REF!&gt;0)</formula>
    </cfRule>
  </conditionalFormatting>
  <conditionalFormatting sqref="K14">
    <cfRule type="expression" dxfId="11" priority="7">
      <formula>AND(R14&gt;=0,K14&lt;NOW(),H14&gt;0)</formula>
    </cfRule>
    <cfRule type="expression" dxfId="10" priority="8">
      <formula>AND(#REF!&gt;=0,#REF!&lt;NOW(),#REF!&gt;0)</formula>
    </cfRule>
  </conditionalFormatting>
  <conditionalFormatting sqref="K15">
    <cfRule type="expression" dxfId="9" priority="5">
      <formula>AND(R15&gt;=0,K15&lt;NOW(),H15&gt;0)</formula>
    </cfRule>
    <cfRule type="expression" dxfId="8" priority="6">
      <formula>AND(#REF!&gt;=0,#REF!&lt;NOW(),#REF!&gt;0)</formula>
    </cfRule>
  </conditionalFormatting>
  <conditionalFormatting sqref="K16">
    <cfRule type="expression" dxfId="7" priority="3">
      <formula>AND(R16&gt;=0,K16&lt;NOW(),H16&gt;0)</formula>
    </cfRule>
    <cfRule type="expression" dxfId="6" priority="4">
      <formula>AND(#REF!&gt;=0,#REF!&lt;NOW(),#REF!&gt;0)</formula>
    </cfRule>
  </conditionalFormatting>
  <conditionalFormatting sqref="K17">
    <cfRule type="expression" dxfId="5" priority="1">
      <formula>AND(R17&gt;=0,K17&lt;NOW(),H17&gt;0)</formula>
    </cfRule>
    <cfRule type="expression" dxfId="4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7"/>
  <sheetViews>
    <sheetView topLeftCell="A131" zoomScaleNormal="100" workbookViewId="0">
      <selection activeCell="A139" sqref="A139:XFD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925</v>
      </c>
      <c r="AB114" t="s">
        <v>926</v>
      </c>
      <c r="AC114" t="s">
        <v>939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945</v>
      </c>
      <c r="N125" t="s">
        <v>928</v>
      </c>
    </row>
    <row r="126" spans="1:34" x14ac:dyDescent="0.15">
      <c r="K126" t="s">
        <v>985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35000</v>
      </c>
      <c r="AD128" s="19">
        <f t="shared" ca="1" si="119"/>
        <v>0</v>
      </c>
      <c r="AE128" s="19">
        <f t="shared" ca="1" si="119"/>
        <v>51840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0.19011113112613812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0.19018877201983925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35000</v>
      </c>
      <c r="AD132">
        <f t="shared" ca="1" si="152"/>
        <v>0</v>
      </c>
      <c r="AE132">
        <f t="shared" ca="1" si="152"/>
        <v>1980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49860</v>
      </c>
      <c r="AF135">
        <f t="shared" ca="1" si="155"/>
        <v>0</v>
      </c>
      <c r="AH135" t="s">
        <v>797</v>
      </c>
    </row>
    <row r="136" spans="1:34" x14ac:dyDescent="0.15">
      <c r="F136" t="s">
        <v>915</v>
      </c>
      <c r="L136" t="s">
        <v>984</v>
      </c>
      <c r="Z136" t="s">
        <v>983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96820</v>
      </c>
      <c r="I139" s="19">
        <f t="shared" ca="1" si="156"/>
        <v>10000</v>
      </c>
      <c r="J139" s="19">
        <f t="shared" ca="1" si="156"/>
        <v>0</v>
      </c>
      <c r="K139" s="19">
        <f t="shared" ca="1" si="156"/>
        <v>50800</v>
      </c>
      <c r="L139" s="19">
        <f t="shared" ca="1" si="156"/>
        <v>16000</v>
      </c>
      <c r="M139" s="19">
        <f t="shared" ca="1" si="156"/>
        <v>0</v>
      </c>
      <c r="N139" s="19">
        <f t="shared" ca="1" si="156"/>
        <v>137965</v>
      </c>
      <c r="O139" s="19">
        <f t="shared" ca="1" si="156"/>
        <v>5000</v>
      </c>
      <c r="P139" s="19">
        <f t="shared" ca="1" si="156"/>
        <v>39312</v>
      </c>
      <c r="Q139" s="19">
        <f t="shared" ca="1" si="156"/>
        <v>0</v>
      </c>
      <c r="R139" s="19">
        <f t="shared" ca="1" si="156"/>
        <v>84488.5</v>
      </c>
      <c r="S139" s="19">
        <f t="shared" ca="1" si="156"/>
        <v>4800</v>
      </c>
      <c r="T139" s="19">
        <f t="shared" ca="1" si="156"/>
        <v>0</v>
      </c>
      <c r="U139" s="19">
        <f t="shared" ca="1" si="156"/>
        <v>5000</v>
      </c>
      <c r="V139" s="19">
        <f t="shared" ca="1" si="156"/>
        <v>3900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30000</v>
      </c>
    </row>
    <row r="140" spans="1:34" s="20" customFormat="1" ht="25.5" customHeight="1" x14ac:dyDescent="0.15">
      <c r="A140" s="19">
        <f ca="1">AVERAGE(A141:A146)</f>
        <v>0.20144019671154648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0.16532012941919189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10000</v>
      </c>
      <c r="J141">
        <f t="shared" ca="1" si="187"/>
        <v>0</v>
      </c>
      <c r="K141">
        <f t="shared" ca="1" si="187"/>
        <v>0</v>
      </c>
      <c r="L141">
        <f t="shared" ca="1" si="187"/>
        <v>2000</v>
      </c>
      <c r="M141">
        <f t="shared" ca="1" si="187"/>
        <v>0</v>
      </c>
      <c r="N141">
        <f t="shared" ca="1" si="187"/>
        <v>60000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55000</v>
      </c>
      <c r="S141">
        <f t="shared" ca="1" si="187"/>
        <v>4800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0.18981089838142751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50820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2000</v>
      </c>
      <c r="M142">
        <f t="shared" ca="1" si="188"/>
        <v>0</v>
      </c>
      <c r="N142">
        <f t="shared" ca="1" si="188"/>
        <v>992</v>
      </c>
      <c r="O142">
        <f t="shared" ca="1" si="188"/>
        <v>0</v>
      </c>
      <c r="P142">
        <f t="shared" ca="1" si="188"/>
        <v>27000</v>
      </c>
      <c r="Q142">
        <f t="shared" ca="1" si="188"/>
        <v>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5000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10000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0.23102574926129171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2000</v>
      </c>
      <c r="M143">
        <f t="shared" ca="1" si="189"/>
        <v>0</v>
      </c>
      <c r="N143">
        <f t="shared" ca="1" si="189"/>
        <v>20000</v>
      </c>
      <c r="O143">
        <f t="shared" ca="1" si="189"/>
        <v>5000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8000</v>
      </c>
      <c r="M144">
        <f t="shared" ca="1" si="190"/>
        <v>0</v>
      </c>
      <c r="N144">
        <f t="shared" ca="1" si="190"/>
        <v>988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2000</v>
      </c>
      <c r="M145">
        <f t="shared" ca="1" si="191"/>
        <v>0</v>
      </c>
      <c r="N145">
        <f t="shared" ca="1" si="191"/>
        <v>985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0.20999813002555628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46000</v>
      </c>
      <c r="I146">
        <f t="shared" ca="1" si="192"/>
        <v>0</v>
      </c>
      <c r="J146">
        <f t="shared" ca="1" si="192"/>
        <v>0</v>
      </c>
      <c r="K146">
        <f t="shared" ca="1" si="192"/>
        <v>50800</v>
      </c>
      <c r="L146">
        <f t="shared" ca="1" si="192"/>
        <v>0</v>
      </c>
      <c r="M146">
        <f t="shared" ca="1" si="192"/>
        <v>0</v>
      </c>
      <c r="N146">
        <f t="shared" ca="1" si="192"/>
        <v>55000</v>
      </c>
      <c r="O146">
        <f t="shared" ca="1" si="192"/>
        <v>0</v>
      </c>
      <c r="P146">
        <f t="shared" ca="1" si="192"/>
        <v>12312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1005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20000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0.19013333333333335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20000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 t="e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#DIV/0!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1000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0.19378047410403323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1000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G18" sqref="G18"/>
    </sheetView>
  </sheetViews>
  <sheetFormatPr defaultRowHeight="13.5" x14ac:dyDescent="0.15"/>
  <cols>
    <col min="1" max="1" width="13.625" customWidth="1"/>
    <col min="2" max="2" width="37.25" bestFit="1" customWidth="1"/>
  </cols>
  <sheetData>
    <row r="1" spans="1:2" x14ac:dyDescent="0.15">
      <c r="A1">
        <v>20171208</v>
      </c>
      <c r="B1" t="s">
        <v>1027</v>
      </c>
    </row>
    <row r="2" spans="1:2" x14ac:dyDescent="0.15">
      <c r="B2" t="s">
        <v>1026</v>
      </c>
    </row>
    <row r="3" spans="1:2" x14ac:dyDescent="0.15">
      <c r="B3" t="s">
        <v>1028</v>
      </c>
    </row>
    <row r="5" spans="1:2" x14ac:dyDescent="0.15">
      <c r="B5" t="s">
        <v>1039</v>
      </c>
    </row>
    <row r="6" spans="1:2" x14ac:dyDescent="0.15">
      <c r="B6" t="s">
        <v>1040</v>
      </c>
    </row>
    <row r="8" spans="1:2" x14ac:dyDescent="0.15">
      <c r="A8" s="14">
        <v>43226</v>
      </c>
      <c r="B8" t="s">
        <v>1030</v>
      </c>
    </row>
    <row r="9" spans="1:2" x14ac:dyDescent="0.15">
      <c r="A9" s="14">
        <v>43273</v>
      </c>
      <c r="B9" t="s">
        <v>1029</v>
      </c>
    </row>
    <row r="10" spans="1:2" x14ac:dyDescent="0.15">
      <c r="A10" s="14">
        <v>43275</v>
      </c>
      <c r="B10" t="s">
        <v>1037</v>
      </c>
    </row>
    <row r="11" spans="1:2" x14ac:dyDescent="0.15">
      <c r="A11" s="14">
        <v>43278</v>
      </c>
      <c r="B11" t="s">
        <v>1038</v>
      </c>
    </row>
    <row r="22" spans="7:7" x14ac:dyDescent="0.15">
      <c r="G22" s="89"/>
    </row>
    <row r="23" spans="7:7" x14ac:dyDescent="0.15">
      <c r="G23" s="89"/>
    </row>
    <row r="24" spans="7:7" x14ac:dyDescent="0.15">
      <c r="G24" s="89"/>
    </row>
    <row r="25" spans="7:7" x14ac:dyDescent="0.15">
      <c r="G25" s="89"/>
    </row>
    <row r="26" spans="7:7" x14ac:dyDescent="0.15">
      <c r="G26" s="89"/>
    </row>
    <row r="27" spans="7:7" x14ac:dyDescent="0.15">
      <c r="G27" s="89"/>
    </row>
    <row r="28" spans="7:7" x14ac:dyDescent="0.15">
      <c r="G28" s="89"/>
    </row>
    <row r="29" spans="7:7" x14ac:dyDescent="0.15">
      <c r="G29" s="89"/>
    </row>
    <row r="30" spans="7:7" x14ac:dyDescent="0.15">
      <c r="G30" s="89"/>
    </row>
    <row r="31" spans="7:7" x14ac:dyDescent="0.15">
      <c r="G31" s="89"/>
    </row>
    <row r="32" spans="7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topLeftCell="A22" zoomScaleNormal="100" workbookViewId="0">
      <selection activeCell="B36" sqref="B36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869</v>
      </c>
      <c r="H10" s="56" t="s">
        <v>622</v>
      </c>
      <c r="I10" s="57" t="s">
        <v>826</v>
      </c>
      <c r="J10" s="61" t="s">
        <v>875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872</v>
      </c>
      <c r="E12" s="61" t="s">
        <v>617</v>
      </c>
      <c r="F12" s="61" t="s">
        <v>678</v>
      </c>
      <c r="G12" s="56" t="s">
        <v>1025</v>
      </c>
      <c r="I12" s="61" t="s">
        <v>882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902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903</v>
      </c>
      <c r="D15" s="57"/>
      <c r="E15" s="56" t="s">
        <v>742</v>
      </c>
      <c r="F15" s="56" t="s">
        <v>681</v>
      </c>
      <c r="G15" s="56" t="s">
        <v>870</v>
      </c>
      <c r="H15" s="56"/>
      <c r="I15" s="56" t="s">
        <v>659</v>
      </c>
      <c r="J15" s="61" t="s">
        <v>868</v>
      </c>
      <c r="L15" s="78" t="s">
        <v>812</v>
      </c>
      <c r="N15" s="56" t="s">
        <v>729</v>
      </c>
    </row>
    <row r="16" spans="1:14" x14ac:dyDescent="0.15">
      <c r="B16" t="s">
        <v>904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871</v>
      </c>
      <c r="J16" s="61" t="s">
        <v>873</v>
      </c>
      <c r="L16" s="56" t="s">
        <v>711</v>
      </c>
    </row>
    <row r="17" spans="2:17" x14ac:dyDescent="0.15">
      <c r="B17" t="s">
        <v>905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948</v>
      </c>
    </row>
    <row r="19" spans="2:17" x14ac:dyDescent="0.15">
      <c r="B19" t="s">
        <v>906</v>
      </c>
      <c r="D19" s="57"/>
      <c r="E19" s="56"/>
      <c r="F19" s="56"/>
      <c r="G19" s="56"/>
      <c r="H19" s="56"/>
      <c r="I19" s="57" t="s">
        <v>864</v>
      </c>
      <c r="J19" t="s">
        <v>856</v>
      </c>
      <c r="L19" t="s">
        <v>883</v>
      </c>
    </row>
    <row r="20" spans="2:17" x14ac:dyDescent="0.15">
      <c r="B20" t="s">
        <v>907</v>
      </c>
      <c r="D20" s="56"/>
      <c r="E20" s="56"/>
      <c r="F20" s="56"/>
      <c r="G20" s="56"/>
      <c r="H20" s="56"/>
      <c r="I20" s="90" t="s">
        <v>874</v>
      </c>
      <c r="J20" t="s">
        <v>857</v>
      </c>
    </row>
    <row r="21" spans="2:17" x14ac:dyDescent="0.15">
      <c r="B21" t="s">
        <v>908</v>
      </c>
      <c r="F21" s="1"/>
    </row>
    <row r="22" spans="2:17" x14ac:dyDescent="0.15">
      <c r="F22" s="74"/>
      <c r="G22" s="69"/>
      <c r="H22" s="69"/>
      <c r="I22" t="s">
        <v>909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957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874</v>
      </c>
      <c r="H30" s="68" t="s">
        <v>949</v>
      </c>
      <c r="I30" s="68" t="s">
        <v>827</v>
      </c>
      <c r="J30" s="68" t="s">
        <v>633</v>
      </c>
      <c r="O30" s="88" t="s">
        <v>874</v>
      </c>
      <c r="P30" s="87" t="s">
        <v>827</v>
      </c>
      <c r="Q30" s="87" t="s">
        <v>836</v>
      </c>
    </row>
    <row r="31" spans="2:17" x14ac:dyDescent="0.15">
      <c r="B31" t="s">
        <v>999</v>
      </c>
      <c r="C31" s="71" t="s">
        <v>958</v>
      </c>
      <c r="D31" s="71"/>
      <c r="E31" s="71" t="s">
        <v>955</v>
      </c>
      <c r="F31" s="69" t="s">
        <v>954</v>
      </c>
      <c r="H31" t="s">
        <v>1006</v>
      </c>
      <c r="I31" s="98"/>
      <c r="J31" s="101" t="s">
        <v>994</v>
      </c>
      <c r="N31" t="s">
        <v>833</v>
      </c>
    </row>
    <row r="32" spans="2:17" x14ac:dyDescent="0.15">
      <c r="B32" s="52" t="s">
        <v>998</v>
      </c>
      <c r="C32" s="69"/>
      <c r="D32" s="69"/>
      <c r="E32" s="69" t="s">
        <v>956</v>
      </c>
      <c r="F32" s="69"/>
      <c r="G32" s="97"/>
      <c r="H32" t="s">
        <v>1010</v>
      </c>
      <c r="I32" s="95"/>
      <c r="J32" t="s">
        <v>995</v>
      </c>
      <c r="N32" s="91" t="s">
        <v>835</v>
      </c>
    </row>
    <row r="33" spans="2:18" x14ac:dyDescent="0.15">
      <c r="B33" s="101" t="s">
        <v>1022</v>
      </c>
      <c r="C33" s="69"/>
      <c r="D33" s="69"/>
      <c r="E33" s="69"/>
      <c r="F33" s="69"/>
      <c r="G33" s="85"/>
      <c r="H33" t="s">
        <v>1007</v>
      </c>
      <c r="I33" s="95"/>
      <c r="J33" t="s">
        <v>996</v>
      </c>
      <c r="N33" t="s">
        <v>846</v>
      </c>
      <c r="O33" t="s">
        <v>834</v>
      </c>
    </row>
    <row r="34" spans="2:18" x14ac:dyDescent="0.15">
      <c r="B34" s="101" t="s">
        <v>1043</v>
      </c>
      <c r="C34" s="69"/>
      <c r="D34" s="69"/>
      <c r="E34" s="69"/>
      <c r="F34" s="69"/>
      <c r="G34" s="69"/>
      <c r="H34" t="s">
        <v>1008</v>
      </c>
      <c r="I34" s="92"/>
      <c r="J34" t="s">
        <v>997</v>
      </c>
      <c r="N34" t="s">
        <v>896</v>
      </c>
      <c r="O34" t="s">
        <v>830</v>
      </c>
    </row>
    <row r="35" spans="2:18" x14ac:dyDescent="0.15">
      <c r="B35" s="72" t="s">
        <v>1044</v>
      </c>
      <c r="C35" s="69"/>
      <c r="D35" s="69"/>
      <c r="E35" s="69"/>
      <c r="F35" s="69"/>
      <c r="G35" s="101" t="s">
        <v>1034</v>
      </c>
      <c r="H35" t="s">
        <v>1009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4" t="s">
        <v>1031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5" t="s">
        <v>950</v>
      </c>
      <c r="H37" t="s">
        <v>1017</v>
      </c>
      <c r="I37" s="73"/>
      <c r="N37" t="s">
        <v>848</v>
      </c>
      <c r="O37" s="91" t="s">
        <v>878</v>
      </c>
    </row>
    <row r="38" spans="2:18" x14ac:dyDescent="0.15">
      <c r="C38" s="69"/>
      <c r="D38" s="69"/>
      <c r="E38" s="69"/>
      <c r="F38" s="69"/>
      <c r="G38" s="96" t="s">
        <v>951</v>
      </c>
      <c r="H38" s="54" t="s">
        <v>1016</v>
      </c>
      <c r="I38" s="73"/>
      <c r="N38" t="s">
        <v>853</v>
      </c>
      <c r="O38" t="s">
        <v>849</v>
      </c>
    </row>
    <row r="39" spans="2:18" x14ac:dyDescent="0.15">
      <c r="C39" s="69"/>
      <c r="D39" s="69"/>
      <c r="E39" s="69"/>
      <c r="F39" s="69"/>
      <c r="G39" s="101" t="s">
        <v>1032</v>
      </c>
      <c r="H39" s="54" t="s">
        <v>1018</v>
      </c>
      <c r="I39" s="73"/>
      <c r="O39" t="s">
        <v>629</v>
      </c>
    </row>
    <row r="40" spans="2:18" x14ac:dyDescent="0.15">
      <c r="C40" s="69"/>
      <c r="D40" s="69"/>
      <c r="E40" s="69"/>
      <c r="F40" s="69"/>
      <c r="G40" s="101" t="s">
        <v>1033</v>
      </c>
      <c r="H40" s="54" t="s">
        <v>1019</v>
      </c>
      <c r="I40" s="73"/>
      <c r="N40" t="s">
        <v>858</v>
      </c>
      <c r="O40" s="91" t="s">
        <v>831</v>
      </c>
    </row>
    <row r="41" spans="2:18" x14ac:dyDescent="0.15">
      <c r="B41" s="72"/>
      <c r="C41" s="69"/>
      <c r="D41" s="69"/>
      <c r="E41" s="69"/>
      <c r="F41" s="69" t="s">
        <v>590</v>
      </c>
      <c r="G41" s="95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953</v>
      </c>
      <c r="H42" s="69"/>
      <c r="I42" s="73"/>
      <c r="N42" t="s">
        <v>860</v>
      </c>
    </row>
    <row r="43" spans="2:18" x14ac:dyDescent="0.15">
      <c r="B43" s="74"/>
      <c r="C43" s="69"/>
      <c r="D43" s="69"/>
      <c r="E43" s="69"/>
      <c r="F43" s="69"/>
      <c r="G43" s="92" t="s">
        <v>970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69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959</v>
      </c>
      <c r="L45" t="s">
        <v>890</v>
      </c>
      <c r="N45" s="91" t="s">
        <v>876</v>
      </c>
      <c r="Q45" t="s">
        <v>688</v>
      </c>
      <c r="R45" t="s">
        <v>689</v>
      </c>
    </row>
    <row r="46" spans="2:18" x14ac:dyDescent="0.15">
      <c r="G46" t="s">
        <v>1023</v>
      </c>
      <c r="K46" t="s">
        <v>960</v>
      </c>
      <c r="L46" s="59" t="s">
        <v>934</v>
      </c>
      <c r="O46" s="59" t="s">
        <v>660</v>
      </c>
      <c r="Q46" t="s">
        <v>690</v>
      </c>
    </row>
    <row r="47" spans="2:18" x14ac:dyDescent="0.15">
      <c r="G47" t="s">
        <v>1012</v>
      </c>
      <c r="K47" t="s">
        <v>961</v>
      </c>
      <c r="L47" t="s">
        <v>889</v>
      </c>
      <c r="M47" t="s">
        <v>886</v>
      </c>
      <c r="O47" s="59" t="s">
        <v>637</v>
      </c>
      <c r="Q47" t="s">
        <v>691</v>
      </c>
    </row>
    <row r="48" spans="2:18" x14ac:dyDescent="0.15">
      <c r="G48" t="s">
        <v>1011</v>
      </c>
      <c r="K48" t="s">
        <v>962</v>
      </c>
      <c r="L48" t="s">
        <v>891</v>
      </c>
      <c r="M48" t="s">
        <v>884</v>
      </c>
      <c r="N48" s="71" t="s">
        <v>879</v>
      </c>
      <c r="O48" s="59" t="s">
        <v>661</v>
      </c>
      <c r="Q48" t="s">
        <v>16</v>
      </c>
    </row>
    <row r="49" spans="7:20" x14ac:dyDescent="0.15">
      <c r="K49" t="s">
        <v>963</v>
      </c>
      <c r="L49" t="s">
        <v>892</v>
      </c>
      <c r="M49" t="s">
        <v>887</v>
      </c>
      <c r="N49" s="69" t="s">
        <v>880</v>
      </c>
      <c r="O49" s="59" t="s">
        <v>638</v>
      </c>
    </row>
    <row r="50" spans="7:20" x14ac:dyDescent="0.15">
      <c r="G50" t="s">
        <v>1013</v>
      </c>
      <c r="L50" t="s">
        <v>893</v>
      </c>
      <c r="M50" t="s">
        <v>885</v>
      </c>
      <c r="N50" s="92" t="s">
        <v>881</v>
      </c>
      <c r="O50" s="59" t="s">
        <v>639</v>
      </c>
    </row>
    <row r="51" spans="7:20" x14ac:dyDescent="0.15">
      <c r="G51" t="s">
        <v>1014</v>
      </c>
      <c r="K51" t="s">
        <v>964</v>
      </c>
      <c r="L51" t="s">
        <v>894</v>
      </c>
      <c r="M51" t="s">
        <v>877</v>
      </c>
      <c r="O51" s="59" t="s">
        <v>640</v>
      </c>
    </row>
    <row r="52" spans="7:20" x14ac:dyDescent="0.15">
      <c r="G52" t="s">
        <v>1015</v>
      </c>
      <c r="K52" t="s">
        <v>965</v>
      </c>
      <c r="L52" t="s">
        <v>895</v>
      </c>
      <c r="O52" s="59" t="s">
        <v>642</v>
      </c>
    </row>
    <row r="53" spans="7:20" x14ac:dyDescent="0.15">
      <c r="M53" t="s">
        <v>888</v>
      </c>
      <c r="O53" s="59" t="s">
        <v>647</v>
      </c>
    </row>
    <row r="54" spans="7:20" x14ac:dyDescent="0.15">
      <c r="G54" t="s">
        <v>1017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54" t="s">
        <v>1016</v>
      </c>
      <c r="M55" t="s">
        <v>910</v>
      </c>
      <c r="O55" s="59" t="s">
        <v>664</v>
      </c>
    </row>
    <row r="56" spans="7:20" x14ac:dyDescent="0.15">
      <c r="G56" s="54" t="s">
        <v>1018</v>
      </c>
      <c r="O56" s="59" t="s">
        <v>665</v>
      </c>
    </row>
    <row r="57" spans="7:20" x14ac:dyDescent="0.15">
      <c r="G57" s="54" t="s">
        <v>1019</v>
      </c>
      <c r="M57" t="s">
        <v>987</v>
      </c>
      <c r="O57" s="59" t="s">
        <v>851</v>
      </c>
    </row>
    <row r="58" spans="7:20" x14ac:dyDescent="0.15"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s="54" t="s">
        <v>1020</v>
      </c>
      <c r="J59" t="s">
        <v>935</v>
      </c>
      <c r="L59" t="s">
        <v>923</v>
      </c>
      <c r="O59" s="59" t="s">
        <v>674</v>
      </c>
    </row>
    <row r="60" spans="7:20" x14ac:dyDescent="0.15">
      <c r="L60" t="s">
        <v>924</v>
      </c>
      <c r="O60" s="59" t="s">
        <v>784</v>
      </c>
    </row>
    <row r="61" spans="7:20" x14ac:dyDescent="0.15">
      <c r="G61" s="54" t="s">
        <v>1024</v>
      </c>
      <c r="O61" s="59" t="s">
        <v>750</v>
      </c>
    </row>
    <row r="63" spans="7:20" x14ac:dyDescent="0.15">
      <c r="O63" s="59" t="s">
        <v>746</v>
      </c>
    </row>
    <row r="64" spans="7:20" x14ac:dyDescent="0.15">
      <c r="O64" s="59" t="s">
        <v>751</v>
      </c>
    </row>
    <row r="65" spans="9:15" x14ac:dyDescent="0.15">
      <c r="L65" t="s">
        <v>931</v>
      </c>
      <c r="O65" s="59" t="s">
        <v>865</v>
      </c>
    </row>
    <row r="66" spans="9:15" x14ac:dyDescent="0.15">
      <c r="O66" s="59" t="s">
        <v>779</v>
      </c>
    </row>
    <row r="67" spans="9:15" x14ac:dyDescent="0.15">
      <c r="O67" s="59" t="s">
        <v>783</v>
      </c>
    </row>
    <row r="68" spans="9:15" x14ac:dyDescent="0.15">
      <c r="L68" t="s">
        <v>944</v>
      </c>
      <c r="O68" s="59" t="s">
        <v>784</v>
      </c>
    </row>
    <row r="69" spans="9:15" x14ac:dyDescent="0.15">
      <c r="I69" t="s">
        <v>927</v>
      </c>
      <c r="L69" t="s">
        <v>946</v>
      </c>
      <c r="O69" s="59" t="s">
        <v>788</v>
      </c>
    </row>
    <row r="70" spans="9:15" x14ac:dyDescent="0.15">
      <c r="O70" s="59" t="s">
        <v>829</v>
      </c>
    </row>
    <row r="71" spans="9:15" x14ac:dyDescent="0.15">
      <c r="O71" s="59" t="s">
        <v>929</v>
      </c>
    </row>
    <row r="72" spans="9:15" x14ac:dyDescent="0.15">
      <c r="O72" s="59" t="s">
        <v>930</v>
      </c>
    </row>
    <row r="73" spans="9:15" x14ac:dyDescent="0.15">
      <c r="O73" s="59" t="s">
        <v>952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8"/>
  <sheetViews>
    <sheetView workbookViewId="0">
      <pane ySplit="2" topLeftCell="A3" activePane="bottomLeft" state="frozen"/>
      <selection pane="bottomLeft" activeCell="J10" sqref="J1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0.5376921556180092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1.6122703316881835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1.8541108814414109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4.8368109950645506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8.1903332849759725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21000</v>
      </c>
      <c r="I38" s="23">
        <f t="shared" si="1"/>
        <v>3.3857676965451851</v>
      </c>
      <c r="J38">
        <f>SUMIF(K!$B:$B,$B38,K!$H:$H)</f>
        <v>32885</v>
      </c>
      <c r="K38">
        <f>SUMIF(K!$B:$B,$B38,K!$R:$R)</f>
        <v>-30885</v>
      </c>
      <c r="L38">
        <f>SUMIF(N!$B:$B,$B38,N!$H:$H)</f>
        <v>105500</v>
      </c>
      <c r="M38">
        <f>SUMIF(N!$B:$B,$B38,N!$R:$R)</f>
        <v>-103500</v>
      </c>
      <c r="N38">
        <f>SUMIF(Y!$B:$B,$B38,Y!$H:$H)</f>
        <v>34036.009999999995</v>
      </c>
      <c r="O38">
        <f>SUMIF(Y!$B:$B,$B38,Y!$R:$R)</f>
        <v>-32036.01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3.2245406633763669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8.835241417651245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1.6122703316881835E-2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4.3531298955580953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49860</v>
      </c>
      <c r="I61" s="23">
        <f t="shared" si="1"/>
        <v>8.0387798737972833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901</v>
      </c>
      <c r="O83" t="s">
        <v>901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4.7543433675986995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7.4164435257656436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8.0613516584409179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3.2245406633763669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0.16122703316881834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10.8525140566595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3.2245406633763669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5.6429461609086422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866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917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919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920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941</v>
      </c>
      <c r="M258" t="s">
        <v>941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942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1.6122703316881835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3.9964956981886852E-2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99" t="s">
        <v>912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99" t="s">
        <v>898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8.1935578256393473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0.31922952567426033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1.6122703316881835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7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opLeftCell="A43" zoomScaleNormal="100" workbookViewId="0">
      <selection activeCell="E55" sqref="E55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165615</v>
      </c>
      <c r="B2" s="46" t="s">
        <v>294</v>
      </c>
      <c r="C2" s="47">
        <f t="shared" ref="C2:C7" ca="1" si="1">SUM(INDIRECT("'"&amp;B2&amp;"'!H:H"))</f>
        <v>2227075.79</v>
      </c>
      <c r="D2" s="46">
        <f t="shared" ref="D2:D7" ca="1" si="2">SUM(INDIRECT("'"&amp;B2&amp;"'!R:R"))</f>
        <v>-2061460.79</v>
      </c>
      <c r="E2" s="46">
        <f t="shared" ref="E2:E7" ca="1" si="3">SUM(INDIRECT("'"&amp;B2&amp;"'!T:T"),INDIRECT("'"&amp;B2&amp;"'!U:U"))*(-1)</f>
        <v>-51678.020000000004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20769.64</v>
      </c>
      <c r="H2" s="46">
        <f ca="1">-1*SUM(INDIRECT("'"&amp;B2&amp;"'!Z:Z"))</f>
        <v>630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131800</v>
      </c>
      <c r="O2" s="48">
        <f t="shared" ref="O2:O6" ca="1" si="12">C2+D2-SUM(I2:N2)</f>
        <v>33815</v>
      </c>
      <c r="P2" s="46">
        <f t="shared" ref="P2:P6" ca="1" si="13">F2*12/C2</f>
        <v>0.1971341621921183</v>
      </c>
      <c r="Q2" s="46">
        <f t="shared" ref="Q2:Q6" ca="1" si="14">SUM(F2:G2)*12/C2</f>
        <v>0.30904579138727917</v>
      </c>
      <c r="R2" s="46">
        <f t="shared" ref="R2:R6" ca="1" si="15">E2*100/D2</f>
        <v>2.5068640767113499</v>
      </c>
      <c r="S2" s="46">
        <f ca="1">SUMIF(INDIRECT("'"&amp;B2&amp;"'!W:W"),"=0",INDIRECT("'"&amp;B2&amp;"'!Y:Y"))*12/SUMIF(INDIRECT("'"&amp;B2&amp;"'!W:W"),"=0",INDIRECT("'"&amp;B2&amp;"'!H:H"))</f>
        <v>0.20923167352138319</v>
      </c>
    </row>
    <row r="3" spans="1:61" x14ac:dyDescent="0.15">
      <c r="A3" s="47">
        <f t="shared" ca="1" si="0"/>
        <v>68350</v>
      </c>
      <c r="B3" s="46" t="s">
        <v>406</v>
      </c>
      <c r="C3" s="47">
        <f t="shared" ca="1" si="1"/>
        <v>1837260.71</v>
      </c>
      <c r="D3" s="46">
        <f t="shared" ca="1" si="2"/>
        <v>-1768910.71</v>
      </c>
      <c r="E3" s="46">
        <f t="shared" ca="1" si="3"/>
        <v>-40548.17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35000</v>
      </c>
      <c r="J3" s="46">
        <f t="shared" ca="1" si="7"/>
        <v>1980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30900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2.2922677651717085</v>
      </c>
      <c r="S3" s="46">
        <f t="shared" ref="S3:S7" ca="1" si="17">SUMIF(INDIRECT("'"&amp;B3&amp;"'!W:W"),"=0",INDIRECT("'"&amp;B3&amp;"'!X:X"))*12/SUMIF(INDIRECT("'"&amp;B3&amp;"'!W:W"),"=0",INDIRECT("'"&amp;B3&amp;"'!H:H"))</f>
        <v>0.24086914767230816</v>
      </c>
    </row>
    <row r="4" spans="1:61" x14ac:dyDescent="0.15">
      <c r="A4" s="47">
        <f t="shared" ca="1" si="0"/>
        <v>97059.879999999888</v>
      </c>
      <c r="B4" s="46" t="s">
        <v>296</v>
      </c>
      <c r="C4" s="47">
        <f t="shared" ca="1" si="1"/>
        <v>1294442.8799999999</v>
      </c>
      <c r="D4" s="46">
        <f t="shared" ca="1" si="2"/>
        <v>-1197383</v>
      </c>
      <c r="E4" s="46">
        <f t="shared" ca="1" si="3"/>
        <v>-27432.59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86059.88</v>
      </c>
      <c r="O4" s="48">
        <f t="shared" ca="1" si="12"/>
        <v>10999.999999999884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2.2910455551815918</v>
      </c>
      <c r="S4" s="46">
        <f t="shared" ca="1" si="17"/>
        <v>0.22280339588619674</v>
      </c>
    </row>
    <row r="5" spans="1:61" x14ac:dyDescent="0.15">
      <c r="A5" s="47">
        <f t="shared" ca="1" si="0"/>
        <v>50846.5</v>
      </c>
      <c r="B5" s="46" t="s">
        <v>405</v>
      </c>
      <c r="C5" s="47">
        <f t="shared" ca="1" si="1"/>
        <v>1610431.9</v>
      </c>
      <c r="D5" s="46">
        <f t="shared" ca="1" si="2"/>
        <v>-1559585.4</v>
      </c>
      <c r="E5" s="46">
        <f t="shared" ca="1" si="3"/>
        <v>-37251.479999999996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135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38476.5</v>
      </c>
      <c r="O5" s="48">
        <f t="shared" ca="1" si="12"/>
        <v>12370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2.3885501877614397</v>
      </c>
      <c r="S5" s="46">
        <f t="shared" ca="1" si="17"/>
        <v>0.22769313175037442</v>
      </c>
    </row>
    <row r="6" spans="1:61" x14ac:dyDescent="0.15">
      <c r="A6" s="47">
        <f t="shared" ca="1" si="0"/>
        <v>15465</v>
      </c>
      <c r="B6" s="46" t="s">
        <v>297</v>
      </c>
      <c r="C6" s="47">
        <f t="shared" ca="1" si="1"/>
        <v>1165499.75</v>
      </c>
      <c r="D6" s="46">
        <f t="shared" ca="1" si="2"/>
        <v>-1150034.75</v>
      </c>
      <c r="E6" s="46">
        <f t="shared" ca="1" si="3"/>
        <v>-28368.080000000005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135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3085</v>
      </c>
      <c r="O6" s="48">
        <f t="shared" ca="1" si="12"/>
        <v>12380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2.4667150275241685</v>
      </c>
      <c r="S6" s="46">
        <f t="shared" ca="1" si="17"/>
        <v>0.21275160603356402</v>
      </c>
    </row>
    <row r="7" spans="1:61" x14ac:dyDescent="0.15">
      <c r="A7" s="47">
        <f t="shared" ca="1" si="0"/>
        <v>245872</v>
      </c>
      <c r="B7" s="51" t="s">
        <v>797</v>
      </c>
      <c r="C7" s="47">
        <f t="shared" ca="1" si="1"/>
        <v>403727</v>
      </c>
      <c r="D7" s="46">
        <f t="shared" ca="1" si="2"/>
        <v>-157855</v>
      </c>
      <c r="E7" s="46">
        <f t="shared" ca="1" si="3"/>
        <v>-5789.0599999999995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49860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164112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3.6673276107820469</v>
      </c>
      <c r="S7" s="46">
        <f t="shared" ca="1" si="17"/>
        <v>0.20130854519234609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947</v>
      </c>
    </row>
    <row r="9" spans="1:61" x14ac:dyDescent="0.15">
      <c r="A9" s="47"/>
      <c r="F9" s="51" t="s">
        <v>1036</v>
      </c>
      <c r="G9" s="51" t="s">
        <v>842</v>
      </c>
      <c r="H9" s="51" t="s">
        <v>1042</v>
      </c>
      <c r="I9" s="51" t="s">
        <v>1041</v>
      </c>
      <c r="J9" s="51" t="s">
        <v>590</v>
      </c>
      <c r="K9" s="51" t="s">
        <v>1021</v>
      </c>
    </row>
    <row r="10" spans="1:61" x14ac:dyDescent="0.15">
      <c r="E10" s="51" t="s">
        <v>692</v>
      </c>
      <c r="F10" s="51" t="s">
        <v>993</v>
      </c>
      <c r="G10" s="51" t="s">
        <v>590</v>
      </c>
      <c r="H10" s="51" t="s">
        <v>590</v>
      </c>
      <c r="I10" s="51"/>
      <c r="J10" s="51" t="s">
        <v>897</v>
      </c>
    </row>
    <row r="11" spans="1:61" x14ac:dyDescent="0.15">
      <c r="G11" s="51" t="s">
        <v>692</v>
      </c>
      <c r="H11" s="51" t="s">
        <v>821</v>
      </c>
      <c r="I11" s="51" t="s">
        <v>863</v>
      </c>
      <c r="J11" s="51" t="s">
        <v>992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967</v>
      </c>
    </row>
    <row r="30" spans="2:19" x14ac:dyDescent="0.15">
      <c r="B30" s="49">
        <v>43270</v>
      </c>
      <c r="C30" s="55" t="s">
        <v>1035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971</v>
      </c>
      <c r="E47" s="51" t="s">
        <v>972</v>
      </c>
      <c r="F47" s="51" t="s">
        <v>986</v>
      </c>
    </row>
    <row r="48" spans="2:14" x14ac:dyDescent="0.15">
      <c r="B48" s="49"/>
      <c r="C48" s="55" t="s">
        <v>973</v>
      </c>
      <c r="D48" s="46">
        <v>23</v>
      </c>
      <c r="E48" s="46">
        <v>12</v>
      </c>
    </row>
    <row r="49" spans="2:6" x14ac:dyDescent="0.15">
      <c r="B49" s="49"/>
      <c r="C49" s="55" t="s">
        <v>974</v>
      </c>
      <c r="D49" s="46">
        <v>27</v>
      </c>
      <c r="E49" s="46">
        <v>21</v>
      </c>
    </row>
    <row r="50" spans="2:6" x14ac:dyDescent="0.15">
      <c r="B50" s="49"/>
      <c r="C50" s="55" t="s">
        <v>975</v>
      </c>
      <c r="D50" s="46">
        <v>21</v>
      </c>
      <c r="E50" s="46">
        <v>10</v>
      </c>
    </row>
    <row r="51" spans="2:6" x14ac:dyDescent="0.15">
      <c r="B51" s="49"/>
      <c r="C51" s="55" t="s">
        <v>976</v>
      </c>
      <c r="D51" s="51">
        <v>12</v>
      </c>
      <c r="E51" s="51">
        <v>1</v>
      </c>
    </row>
    <row r="52" spans="2:6" x14ac:dyDescent="0.15">
      <c r="B52" s="49"/>
      <c r="C52" s="55" t="s">
        <v>977</v>
      </c>
      <c r="D52" s="51">
        <v>11</v>
      </c>
      <c r="E52" s="51">
        <v>15</v>
      </c>
    </row>
    <row r="53" spans="2:6" x14ac:dyDescent="0.15">
      <c r="B53" s="49"/>
      <c r="C53" s="55" t="s">
        <v>978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979</v>
      </c>
      <c r="D54" s="51">
        <v>17</v>
      </c>
      <c r="E54" s="51">
        <v>11</v>
      </c>
    </row>
    <row r="55" spans="2:6" x14ac:dyDescent="0.15">
      <c r="B55" s="49"/>
      <c r="C55" s="55" t="s">
        <v>980</v>
      </c>
      <c r="D55" s="51">
        <v>12</v>
      </c>
      <c r="E55" s="51">
        <v>1</v>
      </c>
    </row>
    <row r="56" spans="2:6" x14ac:dyDescent="0.15">
      <c r="B56" s="49"/>
      <c r="C56" s="55" t="s">
        <v>981</v>
      </c>
      <c r="D56" s="51">
        <v>9</v>
      </c>
      <c r="E56" s="51">
        <v>29</v>
      </c>
    </row>
    <row r="57" spans="2:6" x14ac:dyDescent="0.15">
      <c r="B57" s="49"/>
      <c r="C57" s="55" t="s">
        <v>982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pane ySplit="2" topLeftCell="A192" activePane="bottomLeft" state="frozen"/>
      <selection pane="bottomLeft" activeCell="H206" sqref="H20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866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867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3" t="s">
        <v>898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3" t="s">
        <v>898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3" t="s">
        <v>911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3" t="s">
        <v>912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918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919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919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969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989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1000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1001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1004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1004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/>
      <c r="S199" s="14"/>
      <c r="T199" s="51"/>
      <c r="U199">
        <v>110</v>
      </c>
      <c r="V199">
        <f t="shared" ref="V199:V200" si="211">(T199+U199)*36500/((S199-I199)*H199)</f>
        <v>-9.2802329881656806E-3</v>
      </c>
      <c r="W199">
        <f t="shared" ref="W199:W200" si="212">R199+H199</f>
        <v>10000</v>
      </c>
      <c r="X199">
        <f t="shared" ref="X199:X200" si="213">(L199+M199+P199)*31/(J199)</f>
        <v>214.93333333333334</v>
      </c>
      <c r="Y199">
        <f t="shared" ref="Y199:Y200" si="214">(T199+U199)*31/(J199)</f>
        <v>113.66666666666667</v>
      </c>
      <c r="Z199">
        <f t="shared" ref="Z199:Z200" si="215">U199-P199</f>
        <v>0</v>
      </c>
    </row>
    <row r="200" spans="2:26" ht="13.5" customHeight="1" x14ac:dyDescent="0.15">
      <c r="B200" t="s">
        <v>989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43251</v>
      </c>
      <c r="J200">
        <v>90</v>
      </c>
      <c r="K200" s="1">
        <f t="shared" si="208"/>
        <v>43341</v>
      </c>
      <c r="L200">
        <v>450</v>
      </c>
      <c r="N200">
        <f t="shared" si="209"/>
        <v>9.125</v>
      </c>
      <c r="O200" s="36" t="s">
        <v>289</v>
      </c>
      <c r="P200">
        <v>470</v>
      </c>
      <c r="Q200">
        <f t="shared" si="210"/>
        <v>18.655555555555555</v>
      </c>
      <c r="R200" s="51"/>
      <c r="S200" s="14"/>
      <c r="T200" s="51"/>
      <c r="V200">
        <f t="shared" si="211"/>
        <v>0</v>
      </c>
      <c r="W200">
        <f t="shared" si="212"/>
        <v>20000</v>
      </c>
      <c r="X200">
        <f t="shared" si="213"/>
        <v>316.88888888888891</v>
      </c>
      <c r="Y200">
        <f t="shared" si="214"/>
        <v>0</v>
      </c>
      <c r="Z200">
        <f t="shared" si="215"/>
        <v>-470</v>
      </c>
    </row>
  </sheetData>
  <autoFilter ref="A2:Z192"/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3" priority="1">
      <formula>AND(R200&gt;=0,K200&lt;NOW(),H200&gt;0)</formula>
    </cfRule>
    <cfRule type="expression" dxfId="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87" activePane="bottomLeft" state="frozen"/>
      <selection pane="bottomLeft" activeCell="K98" sqref="F98:K9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933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933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1003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502" priority="4345">
      <formula>AND(R33&gt;=0,K33&lt;NOW(),H33&gt;0)</formula>
    </cfRule>
    <cfRule type="expression" dxfId="501" priority="4346">
      <formula>AND(#REF!&gt;=0,#REF!&lt;NOW(),#REF!&gt;0)</formula>
    </cfRule>
  </conditionalFormatting>
  <conditionalFormatting sqref="K15:K16 K4:K5">
    <cfRule type="expression" dxfId="500" priority="4347">
      <formula>AND(R4&gt;=0,K4&lt;NOW(),H4&gt;0)</formula>
    </cfRule>
    <cfRule type="expression" dxfId="499" priority="4348">
      <formula>AND(#REF!&gt;=0,#REF!&lt;NOW(),#REF!&gt;0)</formula>
    </cfRule>
  </conditionalFormatting>
  <conditionalFormatting sqref="K67 K31:K32 K21 K1:K3">
    <cfRule type="expression" dxfId="498" priority="4349">
      <formula>AND(R1&gt;=0,K1&lt;NOW(),H1&gt;0)</formula>
    </cfRule>
    <cfRule type="expression" dxfId="497" priority="4350">
      <formula>AND(#REF!&gt;=0,#REF!&lt;NOW(),#REF!&gt;0)</formula>
    </cfRule>
  </conditionalFormatting>
  <conditionalFormatting sqref="K72:K73">
    <cfRule type="expression" dxfId="496" priority="4355">
      <formula>AND(R72&gt;=0,K72&lt;NOW(),H72&gt;0)</formula>
    </cfRule>
    <cfRule type="expression" dxfId="495" priority="4356">
      <formula>AND(#REF!&gt;=0,#REF!&lt;NOW(),#REF!&gt;0)</formula>
    </cfRule>
  </conditionalFormatting>
  <conditionalFormatting sqref="K56">
    <cfRule type="expression" dxfId="494" priority="4439">
      <formula>AND(R56&gt;=0,K56&lt;NOW(),H56&gt;0)</formula>
    </cfRule>
    <cfRule type="expression" dxfId="493" priority="4440">
      <formula>AND(#REF!&gt;=0,#REF!&lt;NOW(),#REF!&gt;0)</formula>
    </cfRule>
  </conditionalFormatting>
  <conditionalFormatting sqref="K58:K59">
    <cfRule type="expression" dxfId="492" priority="4443">
      <formula>AND(R58&gt;=0,K58&lt;NOW(),H58&gt;0)</formula>
    </cfRule>
    <cfRule type="expression" dxfId="491" priority="4444">
      <formula>AND(#REF!&gt;=0,#REF!&lt;NOW(),#REF!&gt;0)</formula>
    </cfRule>
  </conditionalFormatting>
  <conditionalFormatting sqref="K57 K66 K70:K71 K44:K45">
    <cfRule type="expression" dxfId="490" priority="4445">
      <formula>AND(R44&gt;=0,K44&lt;NOW(),H44&gt;0)</formula>
    </cfRule>
    <cfRule type="expression" dxfId="489" priority="4446">
      <formula>AND(#REF!&gt;=0,#REF!&lt;NOW(),#REF!&gt;0)</formula>
    </cfRule>
  </conditionalFormatting>
  <conditionalFormatting sqref="K61 K42">
    <cfRule type="expression" dxfId="488" priority="4451">
      <formula>AND(R42&gt;=0,K42&lt;NOW(),H42&gt;0)</formula>
    </cfRule>
    <cfRule type="expression" dxfId="487" priority="4452">
      <formula>AND(#REF!&gt;=0,#REF!&lt;NOW(),#REF!&gt;0)</formula>
    </cfRule>
  </conditionalFormatting>
  <conditionalFormatting sqref="K62 K48 K27:K28 K14">
    <cfRule type="expression" dxfId="486" priority="4453">
      <formula>AND(R14&gt;=0,K14&lt;NOW(),H14&gt;0)</formula>
    </cfRule>
    <cfRule type="expression" dxfId="485" priority="4454">
      <formula>AND(#REF!&gt;=0,#REF!&lt;NOW(),#REF!&gt;0)</formula>
    </cfRule>
  </conditionalFormatting>
  <conditionalFormatting sqref="K60">
    <cfRule type="expression" dxfId="484" priority="4455">
      <formula>AND(R60&gt;=0,K60&lt;NOW(),H60&gt;0)</formula>
    </cfRule>
    <cfRule type="expression" dxfId="483" priority="4456">
      <formula>AND(#REF!&gt;=0,#REF!&lt;NOW(),#REF!&gt;0)</formula>
    </cfRule>
  </conditionalFormatting>
  <conditionalFormatting sqref="K68 K63:K65 K49:K51">
    <cfRule type="expression" dxfId="482" priority="4457">
      <formula>AND(R49&gt;=0,K49&lt;NOW(),H49&gt;0)</formula>
    </cfRule>
    <cfRule type="expression" dxfId="481" priority="4458">
      <formula>AND(#REF!&gt;=0,#REF!&lt;NOW(),#REF!&gt;0)</formula>
    </cfRule>
  </conditionalFormatting>
  <conditionalFormatting sqref="K53:K55 K34:K36">
    <cfRule type="expression" dxfId="480" priority="4485">
      <formula>AND(R34&gt;=0,K34&lt;NOW(),H34&gt;0)</formula>
    </cfRule>
    <cfRule type="expression" dxfId="479" priority="4486">
      <formula>AND(#REF!&gt;=0,#REF!&lt;NOW(),#REF!&gt;0)</formula>
    </cfRule>
  </conditionalFormatting>
  <conditionalFormatting sqref="K46">
    <cfRule type="expression" dxfId="478" priority="4573">
      <formula>AND(R46&gt;=0,K46&lt;NOW(),H46&gt;0)</formula>
    </cfRule>
    <cfRule type="expression" dxfId="477" priority="4574">
      <formula>AND(#REF!&gt;=0,#REF!&lt;NOW(),#REF!&gt;0)</formula>
    </cfRule>
  </conditionalFormatting>
  <conditionalFormatting sqref="K43 K13">
    <cfRule type="expression" dxfId="476" priority="4577">
      <formula>AND(R13&gt;=0,K13&lt;NOW(),H13&gt;0)</formula>
    </cfRule>
    <cfRule type="expression" dxfId="475" priority="4578">
      <formula>AND(#REF!&gt;=0,#REF!&lt;NOW(),#REF!&gt;0)</formula>
    </cfRule>
  </conditionalFormatting>
  <conditionalFormatting sqref="K40:K41 K12">
    <cfRule type="expression" dxfId="474" priority="4579">
      <formula>AND(R12&gt;=0,K12&lt;NOW(),H12&gt;0)</formula>
    </cfRule>
    <cfRule type="expression" dxfId="473" priority="4580">
      <formula>AND(R6&gt;=0,K6&lt;NOW(),H6&gt;0)</formula>
    </cfRule>
  </conditionalFormatting>
  <conditionalFormatting sqref="K38">
    <cfRule type="expression" dxfId="472" priority="4595">
      <formula>AND(R38&gt;=0,K38&lt;NOW(),H38&gt;0)</formula>
    </cfRule>
    <cfRule type="expression" dxfId="471" priority="4596">
      <formula>AND(#REF!&gt;=0,#REF!&lt;NOW(),#REF!&gt;0)</formula>
    </cfRule>
  </conditionalFormatting>
  <conditionalFormatting sqref="K39 K23:K24 K11 K9">
    <cfRule type="expression" dxfId="470" priority="4597">
      <formula>AND(R9&gt;=0,K9&lt;NOW(),H9&gt;0)</formula>
    </cfRule>
    <cfRule type="expression" dxfId="469" priority="4598">
      <formula>AND(#REF!&gt;=0,#REF!&lt;NOW(),#REF!&gt;0)</formula>
    </cfRule>
  </conditionalFormatting>
  <conditionalFormatting sqref="K37 K25 K18:K19">
    <cfRule type="expression" dxfId="468" priority="4607">
      <formula>AND(R18&gt;=0,K18&lt;NOW(),H18&gt;0)</formula>
    </cfRule>
    <cfRule type="expression" dxfId="467" priority="4608">
      <formula>AND(#REF!&gt;=0,#REF!&lt;NOW(),#REF!&gt;0)</formula>
    </cfRule>
  </conditionalFormatting>
  <conditionalFormatting sqref="K29:K30">
    <cfRule type="expression" dxfId="466" priority="4669">
      <formula>AND(R29&gt;=0,K29&lt;NOW(),H29&gt;0)</formula>
    </cfRule>
    <cfRule type="expression" dxfId="465" priority="4670">
      <formula>AND(#REF!&gt;=0,#REF!&lt;NOW(),#REF!&gt;0)</formula>
    </cfRule>
  </conditionalFormatting>
  <conditionalFormatting sqref="K26">
    <cfRule type="expression" dxfId="464" priority="4685">
      <formula>AND(R26&gt;=0,K26&lt;NOW(),H26&gt;0)</formula>
    </cfRule>
    <cfRule type="expression" dxfId="463" priority="4686">
      <formula>AND(R17&gt;=0,K17&lt;NOW(),H17&gt;0)</formula>
    </cfRule>
  </conditionalFormatting>
  <conditionalFormatting sqref="K17">
    <cfRule type="expression" dxfId="462" priority="4753">
      <formula>AND(R17&gt;=0,K17&lt;NOW(),H17&gt;0)</formula>
    </cfRule>
    <cfRule type="expression" dxfId="461" priority="4754">
      <formula>AND(R9&gt;=0,K9&lt;NOW(),H9&gt;0)</formula>
    </cfRule>
  </conditionalFormatting>
  <conditionalFormatting sqref="K10">
    <cfRule type="expression" dxfId="460" priority="4777">
      <formula>AND(R10&gt;=0,K10&lt;NOW(),H10&gt;0)</formula>
    </cfRule>
    <cfRule type="expression" dxfId="459" priority="4778">
      <formula>AND(R6&gt;=0,K6&lt;NOW(),H6&gt;0)</formula>
    </cfRule>
  </conditionalFormatting>
  <conditionalFormatting sqref="K6">
    <cfRule type="expression" dxfId="458" priority="4779">
      <formula>AND(R6&gt;=0,K6&lt;NOW(),H6&gt;0)</formula>
    </cfRule>
    <cfRule type="expression" dxfId="457" priority="4780">
      <formula>AND(R1048535&gt;=0,K1048535&lt;NOW(),H1048535&gt;0)</formula>
    </cfRule>
  </conditionalFormatting>
  <conditionalFormatting sqref="K74 K7:K8">
    <cfRule type="expression" dxfId="456" priority="61">
      <formula>AND(R7&gt;=0,K7&lt;NOW(),H7&gt;0)</formula>
    </cfRule>
    <cfRule type="expression" dxfId="455" priority="62">
      <formula>AND(R1048552&gt;=0,K1048552&lt;NOW(),H1048552&gt;0)</formula>
    </cfRule>
  </conditionalFormatting>
  <conditionalFormatting sqref="K75">
    <cfRule type="expression" dxfId="454" priority="59">
      <formula>AND(R75&gt;=0,K75&lt;NOW(),H75&gt;0)</formula>
    </cfRule>
    <cfRule type="expression" dxfId="453" priority="60">
      <formula>AND(R44&gt;=0,K44&lt;NOW(),H44&gt;0)</formula>
    </cfRule>
  </conditionalFormatting>
  <conditionalFormatting sqref="K20">
    <cfRule type="expression" dxfId="452" priority="57">
      <formula>AND(R20&gt;=0,K20&lt;NOW(),H20&gt;0)</formula>
    </cfRule>
    <cfRule type="expression" dxfId="451" priority="58">
      <formula>AND(#REF!&gt;=0,#REF!&lt;NOW(),#REF!&gt;0)</formula>
    </cfRule>
  </conditionalFormatting>
  <conditionalFormatting sqref="K76">
    <cfRule type="expression" dxfId="450" priority="55">
      <formula>AND(R76&gt;=0,K76&lt;NOW(),H76&gt;0)</formula>
    </cfRule>
    <cfRule type="expression" dxfId="449" priority="56">
      <formula>AND(R45&gt;=0,K45&lt;NOW(),H45&gt;0)</formula>
    </cfRule>
  </conditionalFormatting>
  <conditionalFormatting sqref="K77">
    <cfRule type="expression" dxfId="448" priority="53">
      <formula>AND(R77&gt;=0,K77&lt;NOW(),H77&gt;0)</formula>
    </cfRule>
    <cfRule type="expression" dxfId="447" priority="54">
      <formula>AND(R46&gt;=0,K46&lt;NOW(),H46&gt;0)</formula>
    </cfRule>
  </conditionalFormatting>
  <conditionalFormatting sqref="K78">
    <cfRule type="expression" dxfId="446" priority="51">
      <formula>AND(R78&gt;=0,K78&lt;NOW(),H78&gt;0)</formula>
    </cfRule>
    <cfRule type="expression" dxfId="445" priority="52">
      <formula>AND(#REF!&gt;=0,#REF!&lt;NOW(),#REF!&gt;0)</formula>
    </cfRule>
  </conditionalFormatting>
  <conditionalFormatting sqref="K22">
    <cfRule type="expression" dxfId="444" priority="49">
      <formula>AND(R22&gt;=0,K22&lt;NOW(),H22&gt;0)</formula>
    </cfRule>
    <cfRule type="expression" dxfId="443" priority="50">
      <formula>AND(#REF!&gt;=0,#REF!&lt;NOW(),#REF!&gt;0)</formula>
    </cfRule>
  </conditionalFormatting>
  <conditionalFormatting sqref="K79">
    <cfRule type="expression" dxfId="442" priority="47">
      <formula>AND(R79&gt;=0,K79&lt;NOW(),H79&gt;0)</formula>
    </cfRule>
    <cfRule type="expression" dxfId="441" priority="48">
      <formula>AND(#REF!&gt;=0,#REF!&lt;NOW(),#REF!&gt;0)</formula>
    </cfRule>
  </conditionalFormatting>
  <conditionalFormatting sqref="K80">
    <cfRule type="expression" dxfId="440" priority="43">
      <formula>AND(R80&gt;=0,K80&lt;NOW(),H80&gt;0)</formula>
    </cfRule>
    <cfRule type="expression" dxfId="439" priority="44">
      <formula>AND(#REF!&gt;=0,#REF!&lt;NOW(),#REF!&gt;0)</formula>
    </cfRule>
  </conditionalFormatting>
  <conditionalFormatting sqref="K81">
    <cfRule type="expression" dxfId="438" priority="41">
      <formula>AND(R81&gt;=0,K81&lt;NOW(),H81&gt;0)</formula>
    </cfRule>
    <cfRule type="expression" dxfId="437" priority="42">
      <formula>AND(#REF!&gt;=0,#REF!&lt;NOW(),#REF!&gt;0)</formula>
    </cfRule>
  </conditionalFormatting>
  <conditionalFormatting sqref="K82">
    <cfRule type="expression" dxfId="436" priority="39">
      <formula>AND(R82&gt;=0,K82&lt;NOW(),H82&gt;0)</formula>
    </cfRule>
    <cfRule type="expression" dxfId="435" priority="40">
      <formula>AND(#REF!&gt;=0,#REF!&lt;NOW(),#REF!&gt;0)</formula>
    </cfRule>
  </conditionalFormatting>
  <conditionalFormatting sqref="K83">
    <cfRule type="expression" dxfId="434" priority="37">
      <formula>AND(R83&gt;=0,K83&lt;NOW(),H83&gt;0)</formula>
    </cfRule>
    <cfRule type="expression" dxfId="433" priority="38">
      <formula>AND(#REF!&gt;=0,#REF!&lt;NOW(),#REF!&gt;0)</formula>
    </cfRule>
  </conditionalFormatting>
  <conditionalFormatting sqref="K84">
    <cfRule type="expression" dxfId="432" priority="35">
      <formula>AND(R84&gt;=0,K84&lt;NOW(),H84&gt;0)</formula>
    </cfRule>
    <cfRule type="expression" dxfId="431" priority="36">
      <formula>AND(#REF!&gt;=0,#REF!&lt;NOW(),#REF!&gt;0)</formula>
    </cfRule>
  </conditionalFormatting>
  <conditionalFormatting sqref="K85">
    <cfRule type="expression" dxfId="430" priority="33">
      <formula>AND(R85&gt;=0,K85&lt;NOW(),H85&gt;0)</formula>
    </cfRule>
    <cfRule type="expression" dxfId="429" priority="34">
      <formula>AND(#REF!&gt;=0,#REF!&lt;NOW(),#REF!&gt;0)</formula>
    </cfRule>
  </conditionalFormatting>
  <conditionalFormatting sqref="K86">
    <cfRule type="expression" dxfId="428" priority="31">
      <formula>AND(R86&gt;=0,K86&lt;NOW(),H86&gt;0)</formula>
    </cfRule>
    <cfRule type="expression" dxfId="427" priority="32">
      <formula>AND(#REF!&gt;=0,#REF!&lt;NOW(),#REF!&gt;0)</formula>
    </cfRule>
  </conditionalFormatting>
  <conditionalFormatting sqref="K87">
    <cfRule type="expression" dxfId="426" priority="29">
      <formula>AND(R87&gt;=0,K87&lt;NOW(),H87&gt;0)</formula>
    </cfRule>
    <cfRule type="expression" dxfId="425" priority="30">
      <formula>AND(#REF!&gt;=0,#REF!&lt;NOW(),#REF!&gt;0)</formula>
    </cfRule>
  </conditionalFormatting>
  <conditionalFormatting sqref="K88">
    <cfRule type="expression" dxfId="424" priority="27">
      <formula>AND(R88&gt;=0,K88&lt;NOW(),H88&gt;0)</formula>
    </cfRule>
    <cfRule type="expression" dxfId="423" priority="28">
      <formula>AND(#REF!&gt;=0,#REF!&lt;NOW(),#REF!&gt;0)</formula>
    </cfRule>
  </conditionalFormatting>
  <conditionalFormatting sqref="K89">
    <cfRule type="expression" dxfId="422" priority="25">
      <formula>AND(R89&gt;=0,K89&lt;NOW(),H89&gt;0)</formula>
    </cfRule>
    <cfRule type="expression" dxfId="421" priority="26">
      <formula>AND(#REF!&gt;=0,#REF!&lt;NOW(),#REF!&gt;0)</formula>
    </cfRule>
  </conditionalFormatting>
  <conditionalFormatting sqref="K90">
    <cfRule type="expression" dxfId="420" priority="23">
      <formula>AND(R90&gt;=0,K90&lt;NOW(),H90&gt;0)</formula>
    </cfRule>
    <cfRule type="expression" dxfId="419" priority="24">
      <formula>AND(#REF!&gt;=0,#REF!&lt;NOW(),#REF!&gt;0)</formula>
    </cfRule>
  </conditionalFormatting>
  <conditionalFormatting sqref="K91">
    <cfRule type="expression" dxfId="418" priority="21">
      <formula>AND(R91&gt;=0,K91&lt;NOW(),H91&gt;0)</formula>
    </cfRule>
    <cfRule type="expression" dxfId="417" priority="22">
      <formula>AND(#REF!&gt;=0,#REF!&lt;NOW(),#REF!&gt;0)</formula>
    </cfRule>
  </conditionalFormatting>
  <conditionalFormatting sqref="K92">
    <cfRule type="expression" dxfId="416" priority="17">
      <formula>AND(R92&gt;=0,K92&lt;NOW(),H92&gt;0)</formula>
    </cfRule>
    <cfRule type="expression" dxfId="415" priority="18">
      <formula>AND(#REF!&gt;=0,#REF!&lt;NOW(),#REF!&gt;0)</formula>
    </cfRule>
  </conditionalFormatting>
  <conditionalFormatting sqref="K93">
    <cfRule type="expression" dxfId="414" priority="15">
      <formula>AND(R93&gt;=0,K93&lt;NOW(),H93&gt;0)</formula>
    </cfRule>
    <cfRule type="expression" dxfId="413" priority="16">
      <formula>AND(#REF!&gt;=0,#REF!&lt;NOW(),#REF!&gt;0)</formula>
    </cfRule>
  </conditionalFormatting>
  <conditionalFormatting sqref="K94">
    <cfRule type="expression" dxfId="412" priority="13">
      <formula>AND(R94&gt;=0,K94&lt;NOW(),H94&gt;0)</formula>
    </cfRule>
    <cfRule type="expression" dxfId="411" priority="14">
      <formula>AND(#REF!&gt;=0,#REF!&lt;NOW(),#REF!&gt;0)</formula>
    </cfRule>
  </conditionalFormatting>
  <conditionalFormatting sqref="K95">
    <cfRule type="expression" dxfId="410" priority="11">
      <formula>AND(R95&gt;=0,K95&lt;NOW(),H95&gt;0)</formula>
    </cfRule>
    <cfRule type="expression" dxfId="409" priority="12">
      <formula>AND(#REF!&gt;=0,#REF!&lt;NOW(),#REF!&gt;0)</formula>
    </cfRule>
  </conditionalFormatting>
  <conditionalFormatting sqref="K96">
    <cfRule type="expression" dxfId="408" priority="9">
      <formula>AND(R96&gt;=0,K96&lt;NOW(),H96&gt;0)</formula>
    </cfRule>
    <cfRule type="expression" dxfId="407" priority="10">
      <formula>AND(#REF!&gt;=0,#REF!&lt;NOW(),#REF!&gt;0)</formula>
    </cfRule>
  </conditionalFormatting>
  <conditionalFormatting sqref="K97">
    <cfRule type="expression" dxfId="406" priority="7">
      <formula>AND(R97&gt;=0,K97&lt;NOW(),H97&gt;0)</formula>
    </cfRule>
    <cfRule type="expression" dxfId="405" priority="8">
      <formula>AND(#REF!&gt;=0,#REF!&lt;NOW(),#REF!&gt;0)</formula>
    </cfRule>
  </conditionalFormatting>
  <conditionalFormatting sqref="K98">
    <cfRule type="expression" dxfId="404" priority="5">
      <formula>AND(R98&gt;=0,K98&lt;NOW(),H98&gt;0)</formula>
    </cfRule>
    <cfRule type="expression" dxfId="403" priority="6">
      <formula>AND(#REF!&gt;=0,#REF!&lt;NOW(),#REF!&gt;0)</formula>
    </cfRule>
  </conditionalFormatting>
  <conditionalFormatting sqref="K99">
    <cfRule type="expression" dxfId="402" priority="3">
      <formula>AND(R99&gt;=0,K99&lt;NOW(),H99&gt;0)</formula>
    </cfRule>
    <cfRule type="expression" dxfId="401" priority="4">
      <formula>AND(#REF!&gt;=0,#REF!&lt;NOW(),#REF!&gt;0)</formula>
    </cfRule>
  </conditionalFormatting>
  <conditionalFormatting sqref="K100">
    <cfRule type="expression" dxfId="400" priority="1">
      <formula>AND(R100&gt;=0,K100&lt;NOW(),H100&gt;0)</formula>
    </cfRule>
    <cfRule type="expression" dxfId="39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4" activePane="bottomLeft" state="frozen"/>
      <selection pane="bottomLeft" activeCell="C106" sqref="C106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922</v>
      </c>
      <c r="B88" t="s">
        <v>921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914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937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940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937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937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937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898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1002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96" priority="161">
      <formula>AND(R13&gt;=0,K13&lt;NOW(),H13&gt;0)</formula>
    </cfRule>
    <cfRule type="expression" dxfId="395" priority="162">
      <formula>AND(#REF!&gt;=0,#REF!&lt;NOW(),#REF!&gt;0)</formula>
    </cfRule>
  </conditionalFormatting>
  <conditionalFormatting sqref="K5:K8 K40">
    <cfRule type="expression" dxfId="394" priority="4841">
      <formula>AND(R5&gt;=0,K5&lt;NOW(),H5&gt;0)</formula>
    </cfRule>
    <cfRule type="expression" dxfId="393" priority="4842">
      <formula>AND(#REF!&gt;=0,#REF!&lt;NOW(),#REF!&gt;0)</formula>
    </cfRule>
  </conditionalFormatting>
  <conditionalFormatting sqref="K41 K46 K49">
    <cfRule type="expression" dxfId="392" priority="4845">
      <formula>AND(R41&gt;=0,K41&lt;NOW(),H41&gt;0)</formula>
    </cfRule>
    <cfRule type="expression" dxfId="391" priority="4846">
      <formula>AND(#REF!&gt;=0,#REF!&lt;NOW(),#REF!&gt;0)</formula>
    </cfRule>
  </conditionalFormatting>
  <conditionalFormatting sqref="K1">
    <cfRule type="expression" dxfId="390" priority="4849">
      <formula>AND(#REF!&gt;=0,K1&lt;NOW(),H1&gt;0)</formula>
    </cfRule>
    <cfRule type="expression" dxfId="389" priority="4850">
      <formula>AND(#REF!&gt;=0,#REF!&lt;NOW(),#REF!&gt;0)</formula>
    </cfRule>
  </conditionalFormatting>
  <conditionalFormatting sqref="K9:K10 K42:K43">
    <cfRule type="expression" dxfId="388" priority="4853">
      <formula>AND(R9&gt;=0,K9&lt;NOW(),H9&gt;0)</formula>
    </cfRule>
    <cfRule type="expression" dxfId="387" priority="4854">
      <formula>AND(#REF!&gt;=0,#REF!&lt;NOW(),#REF!&gt;0)</formula>
    </cfRule>
  </conditionalFormatting>
  <conditionalFormatting sqref="K3:K4">
    <cfRule type="expression" dxfId="386" priority="4855">
      <formula>AND(R3&gt;=0,K3&lt;NOW(),H3&gt;0)</formula>
    </cfRule>
    <cfRule type="expression" dxfId="385" priority="4856">
      <formula>AND(#REF!&gt;=0,#REF!&lt;NOW(),#REF!&gt;0)</formula>
    </cfRule>
  </conditionalFormatting>
  <conditionalFormatting sqref="K1:K2">
    <cfRule type="expression" dxfId="384" priority="4861">
      <formula>AND(#REF!&gt;=0,K1&lt;NOW(),H1&gt;0)</formula>
    </cfRule>
    <cfRule type="expression" dxfId="383" priority="4862">
      <formula>AND(#REF!&gt;=0,#REF!&lt;NOW(),#REF!&gt;0)</formula>
    </cfRule>
  </conditionalFormatting>
  <conditionalFormatting sqref="K47 K24 K26">
    <cfRule type="expression" dxfId="382" priority="4879">
      <formula>AND(R24&gt;=0,K24&lt;NOW(),H24&gt;0)</formula>
    </cfRule>
    <cfRule type="expression" dxfId="381" priority="4880">
      <formula>AND(#REF!&gt;=0,#REF!&lt;NOW(),#REF!&gt;0)</formula>
    </cfRule>
  </conditionalFormatting>
  <conditionalFormatting sqref="K48 K52:K57">
    <cfRule type="expression" dxfId="380" priority="4881">
      <formula>AND(R48&gt;=0,K48&lt;NOW(),H48&gt;0)</formula>
    </cfRule>
    <cfRule type="expression" dxfId="379" priority="4882">
      <formula>AND(#REF!&gt;=0,#REF!&lt;NOW(),#REF!&gt;0)</formula>
    </cfRule>
  </conditionalFormatting>
  <conditionalFormatting sqref="K50:K51">
    <cfRule type="expression" dxfId="378" priority="4885">
      <formula>AND(R50&gt;=0,K50&lt;NOW(),H50&gt;0)</formula>
    </cfRule>
    <cfRule type="expression" dxfId="377" priority="4886">
      <formula>AND(#REF!&gt;=0,#REF!&lt;NOW(),#REF!&gt;0)</formula>
    </cfRule>
  </conditionalFormatting>
  <conditionalFormatting sqref="K44:K45">
    <cfRule type="expression" dxfId="376" priority="4887">
      <formula>AND(R44&gt;=0,K44&lt;NOW(),H44&gt;0)</formula>
    </cfRule>
    <cfRule type="expression" dxfId="375" priority="4888">
      <formula>AND(#REF!&gt;=0,#REF!&lt;NOW(),#REF!&gt;0)</formula>
    </cfRule>
  </conditionalFormatting>
  <conditionalFormatting sqref="K37">
    <cfRule type="expression" dxfId="374" priority="4909">
      <formula>AND(R37&gt;=0,K37&lt;NOW(),H37&gt;0)</formula>
    </cfRule>
    <cfRule type="expression" dxfId="373" priority="4910">
      <formula>AND(R35&gt;=0,K35&lt;NOW(),H35&gt;0)</formula>
    </cfRule>
  </conditionalFormatting>
  <conditionalFormatting sqref="K38">
    <cfRule type="expression" dxfId="372" priority="4911">
      <formula>AND(R38&gt;=0,K38&lt;NOW(),H38&gt;0)</formula>
    </cfRule>
    <cfRule type="expression" dxfId="371" priority="4912">
      <formula>AND(R35&gt;=0,K35&lt;NOW(),H35&gt;0)</formula>
    </cfRule>
  </conditionalFormatting>
  <conditionalFormatting sqref="K39">
    <cfRule type="expression" dxfId="370" priority="4913">
      <formula>AND(R39&gt;=0,K39&lt;NOW(),H39&gt;0)</formula>
    </cfRule>
    <cfRule type="expression" dxfId="369" priority="4914">
      <formula>AND(#REF!&gt;=0,#REF!&lt;NOW(),#REF!&gt;0)</formula>
    </cfRule>
  </conditionalFormatting>
  <conditionalFormatting sqref="K36 K16">
    <cfRule type="expression" dxfId="368" priority="4925">
      <formula>AND(R16&gt;=0,K16&lt;NOW(),H16&gt;0)</formula>
    </cfRule>
    <cfRule type="expression" dxfId="367" priority="4926">
      <formula>AND(#REF!&gt;=0,#REF!&lt;NOW(),#REF!&gt;0)</formula>
    </cfRule>
  </conditionalFormatting>
  <conditionalFormatting sqref="K34">
    <cfRule type="expression" dxfId="366" priority="4983">
      <formula>AND(R34&gt;=0,K34&lt;NOW(),H34&gt;0)</formula>
    </cfRule>
    <cfRule type="expression" dxfId="365" priority="4984">
      <formula>AND(R27&gt;=0,K27&lt;NOW(),H27&gt;0)</formula>
    </cfRule>
  </conditionalFormatting>
  <conditionalFormatting sqref="K35">
    <cfRule type="expression" dxfId="364" priority="4985">
      <formula>AND(R35&gt;=0,K35&lt;NOW(),H35&gt;0)</formula>
    </cfRule>
    <cfRule type="expression" dxfId="363" priority="4986">
      <formula>AND(R27&gt;=0,K27&lt;NOW(),H27&gt;0)</formula>
    </cfRule>
  </conditionalFormatting>
  <conditionalFormatting sqref="K33">
    <cfRule type="expression" dxfId="362" priority="4993">
      <formula>AND(R33&gt;=0,K33&lt;NOW(),H33&gt;0)</formula>
    </cfRule>
    <cfRule type="expression" dxfId="361" priority="4994">
      <formula>AND(#REF!&gt;=0,#REF!&lt;NOW(),#REF!&gt;0)</formula>
    </cfRule>
  </conditionalFormatting>
  <conditionalFormatting sqref="K32">
    <cfRule type="expression" dxfId="360" priority="4999">
      <formula>AND(R32&gt;=0,K32&lt;NOW(),H32&gt;0)</formula>
    </cfRule>
    <cfRule type="expression" dxfId="359" priority="5000">
      <formula>AND(R26&gt;=0,K26&lt;NOW(),H26&gt;0)</formula>
    </cfRule>
  </conditionalFormatting>
  <conditionalFormatting sqref="K23">
    <cfRule type="expression" dxfId="358" priority="5003">
      <formula>AND(#REF!&gt;=0,K23&lt;NOW(),H23&gt;0)</formula>
    </cfRule>
    <cfRule type="expression" dxfId="357" priority="5004">
      <formula>AND(#REF!&gt;=0,#REF!&lt;NOW(),#REF!&gt;0)</formula>
    </cfRule>
  </conditionalFormatting>
  <conditionalFormatting sqref="K23">
    <cfRule type="expression" dxfId="356" priority="5005">
      <formula>AND(#REF!&gt;=0,K23&lt;NOW(),H23&gt;0)</formula>
    </cfRule>
    <cfRule type="expression" dxfId="355" priority="5006">
      <formula>AND(#REF!&gt;=0,#REF!&lt;NOW(),#REF!&gt;0)</formula>
    </cfRule>
  </conditionalFormatting>
  <conditionalFormatting sqref="K27">
    <cfRule type="expression" dxfId="354" priority="5013">
      <formula>AND(R27&gt;=0,K27&lt;NOW(),H27&gt;0)</formula>
    </cfRule>
    <cfRule type="expression" dxfId="353" priority="5014">
      <formula>AND(#REF!&gt;=0,#REF!&lt;NOW(),#REF!&gt;0)</formula>
    </cfRule>
  </conditionalFormatting>
  <conditionalFormatting sqref="K30:K31">
    <cfRule type="expression" dxfId="352" priority="5015">
      <formula>AND(R30&gt;=0,K30&lt;NOW(),H30&gt;0)</formula>
    </cfRule>
    <cfRule type="expression" dxfId="351" priority="5016">
      <formula>AND(#REF!&gt;=0,#REF!&lt;NOW(),#REF!&gt;0)</formula>
    </cfRule>
  </conditionalFormatting>
  <conditionalFormatting sqref="K28:K29">
    <cfRule type="expression" dxfId="350" priority="5017">
      <formula>AND(R28&gt;=0,K28&lt;NOW(),H28&gt;0)</formula>
    </cfRule>
    <cfRule type="expression" dxfId="349" priority="5018">
      <formula>AND(#REF!&gt;=0,#REF!&lt;NOW(),#REF!&gt;0)</formula>
    </cfRule>
  </conditionalFormatting>
  <conditionalFormatting sqref="K21:K22">
    <cfRule type="expression" dxfId="348" priority="5045">
      <formula>AND(R21&gt;=0,K21&lt;NOW(),H21&gt;0)</formula>
    </cfRule>
    <cfRule type="expression" dxfId="347" priority="5046">
      <formula>AND(#REF!&gt;=0,#REF!&lt;NOW(),#REF!&gt;0)</formula>
    </cfRule>
  </conditionalFormatting>
  <conditionalFormatting sqref="K18:K20">
    <cfRule type="expression" dxfId="346" priority="5061">
      <formula>AND(R18&gt;=0,K18&lt;NOW(),H18&gt;0)</formula>
    </cfRule>
    <cfRule type="expression" dxfId="345" priority="5062">
      <formula>AND(#REF!&gt;=0,#REF!&lt;NOW(),#REF!&gt;0)</formula>
    </cfRule>
  </conditionalFormatting>
  <conditionalFormatting sqref="K17">
    <cfRule type="expression" dxfId="344" priority="5099">
      <formula>AND(#REF!&gt;=0,K17&lt;NOW(),H17&gt;0)</formula>
    </cfRule>
    <cfRule type="expression" dxfId="343" priority="5100">
      <formula>AND(R11&gt;=0,#REF!&lt;NOW(),#REF!&gt;0)</formula>
    </cfRule>
  </conditionalFormatting>
  <conditionalFormatting sqref="K17">
    <cfRule type="expression" dxfId="342" priority="5101">
      <formula>AND(#REF!&gt;=0,K17&lt;NOW(),H17&gt;0)</formula>
    </cfRule>
    <cfRule type="expression" dxfId="341" priority="5102">
      <formula>AND(R11&gt;=0,#REF!&lt;NOW(),#REF!&gt;0)</formula>
    </cfRule>
  </conditionalFormatting>
  <conditionalFormatting sqref="K15 K11">
    <cfRule type="expression" dxfId="340" priority="5131">
      <formula>AND(R11&gt;=0,K11&lt;NOW(),H11&gt;0)</formula>
    </cfRule>
    <cfRule type="expression" dxfId="339" priority="5132">
      <formula>AND(R1&gt;=0,K1&lt;NOW(),H1&gt;0)</formula>
    </cfRule>
  </conditionalFormatting>
  <conditionalFormatting sqref="K14">
    <cfRule type="expression" dxfId="338" priority="5145">
      <formula>AND(R14&gt;=0,K14&lt;NOW(),H14&gt;0)</formula>
    </cfRule>
    <cfRule type="expression" dxfId="337" priority="5146">
      <formula>AND(R2&gt;=0,K2&lt;NOW(),H2&gt;0)</formula>
    </cfRule>
  </conditionalFormatting>
  <conditionalFormatting sqref="K25">
    <cfRule type="expression" dxfId="336" priority="107">
      <formula>AND(R25&gt;=0,K25&lt;NOW(),H25&gt;0)</formula>
    </cfRule>
    <cfRule type="expression" dxfId="335" priority="108">
      <formula>AND(#REF!&gt;=0,#REF!&lt;NOW(),#REF!&gt;0)</formula>
    </cfRule>
  </conditionalFormatting>
  <conditionalFormatting sqref="K58">
    <cfRule type="expression" dxfId="334" priority="95">
      <formula>AND(R58&gt;=0,K58&lt;NOW(),H58&gt;0)</formula>
    </cfRule>
    <cfRule type="expression" dxfId="333" priority="96">
      <formula>AND(#REF!&gt;=0,#REF!&lt;NOW(),#REF!&gt;0)</formula>
    </cfRule>
  </conditionalFormatting>
  <conditionalFormatting sqref="K59">
    <cfRule type="expression" dxfId="332" priority="93">
      <formula>AND(R59&gt;=0,K59&lt;NOW(),H59&gt;0)</formula>
    </cfRule>
    <cfRule type="expression" dxfId="331" priority="94">
      <formula>AND(#REF!&gt;=0,#REF!&lt;NOW(),#REF!&gt;0)</formula>
    </cfRule>
  </conditionalFormatting>
  <conditionalFormatting sqref="K60:K80">
    <cfRule type="expression" dxfId="330" priority="91">
      <formula>AND(R60&gt;=0,K60&lt;NOW(),H60&gt;0)</formula>
    </cfRule>
    <cfRule type="expression" dxfId="329" priority="92">
      <formula>AND(#REF!&gt;=0,#REF!&lt;NOW(),#REF!&gt;0)</formula>
    </cfRule>
  </conditionalFormatting>
  <conditionalFormatting sqref="K81">
    <cfRule type="expression" dxfId="328" priority="47">
      <formula>AND(R81&gt;=0,K81&lt;NOW(),H81&gt;0)</formula>
    </cfRule>
    <cfRule type="expression" dxfId="327" priority="48">
      <formula>AND(#REF!&gt;=0,#REF!&lt;NOW(),#REF!&gt;0)</formula>
    </cfRule>
  </conditionalFormatting>
  <conditionalFormatting sqref="K83">
    <cfRule type="expression" dxfId="326" priority="43">
      <formula>AND(R83&gt;=0,K83&lt;NOW(),H83&gt;0)</formula>
    </cfRule>
    <cfRule type="expression" dxfId="325" priority="44">
      <formula>AND(#REF!&gt;=0,#REF!&lt;NOW(),#REF!&gt;0)</formula>
    </cfRule>
  </conditionalFormatting>
  <conditionalFormatting sqref="K84">
    <cfRule type="expression" dxfId="324" priority="41">
      <formula>AND(R84&gt;=0,K84&lt;NOW(),H84&gt;0)</formula>
    </cfRule>
    <cfRule type="expression" dxfId="323" priority="42">
      <formula>AND(#REF!&gt;=0,#REF!&lt;NOW(),#REF!&gt;0)</formula>
    </cfRule>
  </conditionalFormatting>
  <conditionalFormatting sqref="K82">
    <cfRule type="expression" dxfId="322" priority="39">
      <formula>AND(R82&gt;=0,K82&lt;NOW(),H82&gt;0)</formula>
    </cfRule>
    <cfRule type="expression" dxfId="321" priority="40">
      <formula>AND(#REF!&gt;=0,#REF!&lt;NOW(),#REF!&gt;0)</formula>
    </cfRule>
  </conditionalFormatting>
  <conditionalFormatting sqref="K85">
    <cfRule type="expression" dxfId="320" priority="37">
      <formula>AND(R85&gt;=0,K85&lt;NOW(),H85&gt;0)</formula>
    </cfRule>
    <cfRule type="expression" dxfId="319" priority="38">
      <formula>AND(#REF!&gt;=0,#REF!&lt;NOW(),#REF!&gt;0)</formula>
    </cfRule>
  </conditionalFormatting>
  <conditionalFormatting sqref="K86">
    <cfRule type="expression" dxfId="318" priority="35">
      <formula>AND(R86&gt;=0,K86&lt;NOW(),H86&gt;0)</formula>
    </cfRule>
    <cfRule type="expression" dxfId="317" priority="36">
      <formula>AND(#REF!&gt;=0,#REF!&lt;NOW(),#REF!&gt;0)</formula>
    </cfRule>
  </conditionalFormatting>
  <conditionalFormatting sqref="K87">
    <cfRule type="expression" dxfId="316" priority="33">
      <formula>AND(R87&gt;=0,K87&lt;NOW(),H87&gt;0)</formula>
    </cfRule>
    <cfRule type="expression" dxfId="315" priority="34">
      <formula>AND(R72&gt;=0,K72&lt;NOW(),H72&gt;0)</formula>
    </cfRule>
  </conditionalFormatting>
  <conditionalFormatting sqref="K88">
    <cfRule type="expression" dxfId="314" priority="31">
      <formula>AND(R88&gt;=0,K88&lt;NOW(),H88&gt;0)</formula>
    </cfRule>
    <cfRule type="expression" dxfId="313" priority="32">
      <formula>AND(#REF!&gt;=0,#REF!&lt;NOW(),#REF!&gt;0)</formula>
    </cfRule>
  </conditionalFormatting>
  <conditionalFormatting sqref="K89">
    <cfRule type="expression" dxfId="312" priority="29">
      <formula>AND(R89&gt;=0,K89&lt;NOW(),H89&gt;0)</formula>
    </cfRule>
    <cfRule type="expression" dxfId="311" priority="30">
      <formula>AND(#REF!&gt;=0,#REF!&lt;NOW(),#REF!&gt;0)</formula>
    </cfRule>
  </conditionalFormatting>
  <conditionalFormatting sqref="K90">
    <cfRule type="expression" dxfId="310" priority="27">
      <formula>AND(R90&gt;=0,K90&lt;NOW(),H90&gt;0)</formula>
    </cfRule>
    <cfRule type="expression" dxfId="309" priority="28">
      <formula>AND(#REF!&gt;=0,#REF!&lt;NOW(),#REF!&gt;0)</formula>
    </cfRule>
  </conditionalFormatting>
  <conditionalFormatting sqref="K91">
    <cfRule type="expression" dxfId="308" priority="25">
      <formula>AND(R91&gt;=0,K91&lt;NOW(),H91&gt;0)</formula>
    </cfRule>
    <cfRule type="expression" dxfId="307" priority="26">
      <formula>AND(#REF!&gt;=0,#REF!&lt;NOW(),#REF!&gt;0)</formula>
    </cfRule>
  </conditionalFormatting>
  <conditionalFormatting sqref="K92">
    <cfRule type="expression" dxfId="306" priority="23">
      <formula>AND(R92&gt;=0,K92&lt;NOW(),H92&gt;0)</formula>
    </cfRule>
    <cfRule type="expression" dxfId="305" priority="24">
      <formula>AND(#REF!&gt;=0,#REF!&lt;NOW(),#REF!&gt;0)</formula>
    </cfRule>
  </conditionalFormatting>
  <conditionalFormatting sqref="K93">
    <cfRule type="expression" dxfId="304" priority="21">
      <formula>AND(R93&gt;=0,K93&lt;NOW(),H93&gt;0)</formula>
    </cfRule>
    <cfRule type="expression" dxfId="303" priority="22">
      <formula>AND(#REF!&gt;=0,#REF!&lt;NOW(),#REF!&gt;0)</formula>
    </cfRule>
  </conditionalFormatting>
  <conditionalFormatting sqref="K94">
    <cfRule type="expression" dxfId="302" priority="19">
      <formula>AND(R94&gt;=0,K94&lt;NOW(),H94&gt;0)</formula>
    </cfRule>
    <cfRule type="expression" dxfId="301" priority="20">
      <formula>AND(#REF!&gt;=0,#REF!&lt;NOW(),#REF!&gt;0)</formula>
    </cfRule>
  </conditionalFormatting>
  <conditionalFormatting sqref="K95">
    <cfRule type="expression" dxfId="300" priority="17">
      <formula>AND(R95&gt;=0,K95&lt;NOW(),H95&gt;0)</formula>
    </cfRule>
    <cfRule type="expression" dxfId="299" priority="18">
      <formula>AND(#REF!&gt;=0,#REF!&lt;NOW(),#REF!&gt;0)</formula>
    </cfRule>
  </conditionalFormatting>
  <conditionalFormatting sqref="K96">
    <cfRule type="expression" dxfId="298" priority="15">
      <formula>AND(R96&gt;=0,K96&lt;NOW(),H96&gt;0)</formula>
    </cfRule>
    <cfRule type="expression" dxfId="297" priority="16">
      <formula>AND(#REF!&gt;=0,#REF!&lt;NOW(),#REF!&gt;0)</formula>
    </cfRule>
  </conditionalFormatting>
  <conditionalFormatting sqref="K97">
    <cfRule type="expression" dxfId="296" priority="13">
      <formula>AND(R97&gt;=0,K97&lt;NOW(),H97&gt;0)</formula>
    </cfRule>
    <cfRule type="expression" dxfId="295" priority="14">
      <formula>AND(#REF!&gt;=0,#REF!&lt;NOW(),#REF!&gt;0)</formula>
    </cfRule>
  </conditionalFormatting>
  <conditionalFormatting sqref="K98">
    <cfRule type="expression" dxfId="294" priority="11">
      <formula>AND(R98&gt;=0,K98&lt;NOW(),H98&gt;0)</formula>
    </cfRule>
    <cfRule type="expression" dxfId="293" priority="12">
      <formula>AND(#REF!&gt;=0,#REF!&lt;NOW(),#REF!&gt;0)</formula>
    </cfRule>
  </conditionalFormatting>
  <conditionalFormatting sqref="K99">
    <cfRule type="expression" dxfId="292" priority="9">
      <formula>AND(R99&gt;=0,K99&lt;NOW(),H99&gt;0)</formula>
    </cfRule>
    <cfRule type="expression" dxfId="291" priority="10">
      <formula>AND(#REF!&gt;=0,#REF!&lt;NOW(),#REF!&gt;0)</formula>
    </cfRule>
  </conditionalFormatting>
  <conditionalFormatting sqref="K100">
    <cfRule type="expression" dxfId="290" priority="7">
      <formula>AND(R100&gt;=0,K100&lt;NOW(),H100&gt;0)</formula>
    </cfRule>
    <cfRule type="expression" dxfId="289" priority="8">
      <formula>AND(#REF!&gt;=0,#REF!&lt;NOW(),#REF!&gt;0)</formula>
    </cfRule>
  </conditionalFormatting>
  <conditionalFormatting sqref="K101">
    <cfRule type="expression" dxfId="288" priority="5">
      <formula>AND(R101&gt;=0,K101&lt;NOW(),H101&gt;0)</formula>
    </cfRule>
    <cfRule type="expression" dxfId="287" priority="6">
      <formula>AND(#REF!&gt;=0,#REF!&lt;NOW(),#REF!&gt;0)</formula>
    </cfRule>
  </conditionalFormatting>
  <conditionalFormatting sqref="K102">
    <cfRule type="expression" dxfId="286" priority="3">
      <formula>AND(R102&gt;=0,K102&lt;NOW(),H102&gt;0)</formula>
    </cfRule>
    <cfRule type="expression" dxfId="285" priority="4">
      <formula>AND(#REF!&gt;=0,#REF!&lt;NOW(),#REF!&gt;0)</formula>
    </cfRule>
  </conditionalFormatting>
  <conditionalFormatting sqref="K103">
    <cfRule type="expression" dxfId="284" priority="1">
      <formula>AND(R103&gt;=0,K103&lt;NOW(),H103&gt;0)</formula>
    </cfRule>
    <cfRule type="expression" dxfId="28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2018-06-29T08:18:59Z</dcterms:modified>
</cp:coreProperties>
</file>