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updateLinks="never" defaultThemeVersion="124226"/>
  <xr:revisionPtr revIDLastSave="0" documentId="10_ncr:8100000_{28B48325-B8EB-47FF-BA11-DCC2D7BB34A2}" xr6:coauthVersionLast="33" xr6:coauthVersionMax="33" xr10:uidLastSave="{00000000-0000-0000-0000-000000000000}"/>
  <bookViews>
    <workbookView xWindow="0" yWindow="0" windowWidth="15345" windowHeight="3825" tabRatio="624" activeTab="4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汇!$A$2:$S$267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Z200" i="5" l="1"/>
  <c r="Y200" i="5"/>
  <c r="X200" i="5"/>
  <c r="W200" i="5"/>
  <c r="V200" i="5"/>
  <c r="Q200" i="5"/>
  <c r="N200" i="5"/>
  <c r="K200" i="5"/>
  <c r="F200" i="5"/>
  <c r="E200" i="5"/>
  <c r="D200" i="5"/>
  <c r="C200" i="5"/>
  <c r="G200" i="5" l="1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V10" i="22" l="1"/>
  <c r="V11" i="22"/>
  <c r="V12" i="22"/>
  <c r="V13" i="22"/>
  <c r="V14" i="22"/>
  <c r="V15" i="22"/>
  <c r="V16" i="22"/>
  <c r="V17" i="22"/>
  <c r="Z17" i="22" l="1"/>
  <c r="Y17" i="22"/>
  <c r="X17" i="22"/>
  <c r="W17" i="22"/>
  <c r="Q17" i="22"/>
  <c r="N17" i="22"/>
  <c r="K17" i="22"/>
  <c r="F17" i="22"/>
  <c r="E17" i="22"/>
  <c r="D17" i="22"/>
  <c r="C17" i="22"/>
  <c r="G17" i="22" l="1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l="1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l="1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G101" i="13" l="1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l="1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G78" i="15" l="1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C171" i="4"/>
  <c r="G194" i="5" l="1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1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C4" i="16"/>
  <c r="E3" i="16"/>
  <c r="D6" i="16"/>
  <c r="G6" i="16"/>
  <c r="E4" i="16"/>
  <c r="C6" i="16"/>
  <c r="D5" i="16"/>
  <c r="E6" i="16"/>
  <c r="F4" i="16"/>
  <c r="C3" i="16"/>
  <c r="G5" i="16"/>
  <c r="D3" i="16"/>
  <c r="E5" i="16"/>
  <c r="E7" i="16"/>
  <c r="F5" i="16"/>
  <c r="C5" i="16"/>
  <c r="G4" i="16"/>
  <c r="E2" i="16"/>
  <c r="F7" i="16"/>
  <c r="D4" i="16"/>
  <c r="C2" i="16"/>
  <c r="G2" i="16"/>
  <c r="D7" i="16"/>
  <c r="G7" i="16"/>
  <c r="F6" i="16"/>
  <c r="D2" i="16"/>
  <c r="C7" i="16"/>
  <c r="F3" i="16"/>
  <c r="F2" i="16"/>
  <c r="G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66" i="4"/>
  <c r="A156" i="4"/>
  <c r="A177" i="4"/>
  <c r="A14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7" i="4"/>
  <c r="Z177" i="4"/>
  <c r="F177" i="4"/>
  <c r="E177" i="4"/>
  <c r="Y177" i="4"/>
  <c r="I177" i="4"/>
  <c r="L177" i="4"/>
  <c r="U177" i="4"/>
  <c r="G177" i="4"/>
  <c r="V177" i="4"/>
  <c r="C177" i="4"/>
  <c r="K177" i="4"/>
  <c r="N177" i="4"/>
  <c r="H177" i="4"/>
  <c r="AD177" i="4"/>
  <c r="J177" i="4"/>
  <c r="AE177" i="4"/>
  <c r="AB177" i="4"/>
  <c r="P177" i="4"/>
  <c r="O177" i="4"/>
  <c r="D177" i="4"/>
  <c r="AC177" i="4"/>
  <c r="AA177" i="4"/>
  <c r="T177" i="4"/>
  <c r="W177" i="4"/>
  <c r="S177" i="4"/>
  <c r="B177" i="4"/>
  <c r="X177" i="4"/>
  <c r="R177" i="4"/>
  <c r="Q177" i="4"/>
  <c r="M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AF90" i="4"/>
  <c r="O102" i="4"/>
  <c r="H124" i="4"/>
  <c r="Q113" i="4"/>
  <c r="S102" i="4"/>
  <c r="L102" i="4"/>
  <c r="D166" i="4"/>
  <c r="F113" i="4"/>
  <c r="AF102" i="4"/>
  <c r="W124" i="4"/>
  <c r="E124" i="4"/>
  <c r="AF146" i="4"/>
  <c r="P102" i="4"/>
  <c r="K124" i="4"/>
  <c r="AC146" i="4"/>
  <c r="AA135" i="4"/>
  <c r="G146" i="4"/>
  <c r="V156" i="4"/>
  <c r="U166" i="4"/>
  <c r="I156" i="4"/>
  <c r="F124" i="4"/>
  <c r="V90" i="4"/>
  <c r="H156" i="4"/>
  <c r="L166" i="4"/>
  <c r="AF135" i="4"/>
  <c r="Q124" i="4"/>
  <c r="AD102" i="4"/>
  <c r="M135" i="4"/>
  <c r="AF156" i="4"/>
  <c r="D135" i="4"/>
  <c r="U113" i="4"/>
  <c r="J135" i="4"/>
  <c r="W90" i="4"/>
  <c r="B166" i="4"/>
  <c r="X102" i="4"/>
  <c r="I102" i="4"/>
  <c r="O135" i="4"/>
  <c r="Y102" i="4"/>
  <c r="AA156" i="4"/>
  <c r="N156" i="4"/>
  <c r="Z113" i="4"/>
  <c r="T113" i="4"/>
  <c r="J102" i="4"/>
  <c r="I113" i="4"/>
  <c r="Q102" i="4"/>
  <c r="N146" i="4"/>
  <c r="F166" i="4"/>
  <c r="AD135" i="4"/>
  <c r="K90" i="4"/>
  <c r="D146" i="4"/>
  <c r="L113" i="4"/>
  <c r="C90" i="4"/>
  <c r="R146" i="4"/>
  <c r="Y90" i="4"/>
  <c r="O166" i="4"/>
  <c r="C113" i="4"/>
  <c r="W113" i="4"/>
  <c r="H146" i="4"/>
  <c r="W156" i="4"/>
  <c r="S7" i="16"/>
  <c r="U156" i="4"/>
  <c r="J90" i="4"/>
  <c r="Q135" i="4"/>
  <c r="D90" i="4"/>
  <c r="T90" i="4"/>
  <c r="S166" i="4"/>
  <c r="AD90" i="4"/>
  <c r="W146" i="4"/>
  <c r="W166" i="4"/>
  <c r="AE90" i="4"/>
  <c r="AC124" i="4"/>
  <c r="P135" i="4"/>
  <c r="P124" i="4"/>
  <c r="I7" i="16"/>
  <c r="I124" i="4"/>
  <c r="P156" i="4"/>
  <c r="G124" i="4"/>
  <c r="Q156" i="4"/>
  <c r="AE156" i="4"/>
  <c r="AF124" i="4"/>
  <c r="V102" i="4"/>
  <c r="E146" i="4"/>
  <c r="T102" i="4"/>
  <c r="W102" i="4"/>
  <c r="C166" i="4"/>
  <c r="G135" i="4"/>
  <c r="D113" i="4"/>
  <c r="AA90" i="4"/>
  <c r="S124" i="4"/>
  <c r="K113" i="4"/>
  <c r="T135" i="4"/>
  <c r="S146" i="4"/>
  <c r="D156" i="4"/>
  <c r="AB90" i="4"/>
  <c r="AA146" i="4"/>
  <c r="I135" i="4"/>
  <c r="E113" i="4"/>
  <c r="U102" i="4"/>
  <c r="B135" i="4"/>
  <c r="D124" i="4"/>
  <c r="L124" i="4"/>
  <c r="J124" i="4"/>
  <c r="AC135" i="4"/>
  <c r="Y166" i="4"/>
  <c r="AE102" i="4"/>
  <c r="C156" i="4"/>
  <c r="R113" i="4"/>
  <c r="AD124" i="4"/>
  <c r="B102" i="4"/>
  <c r="S156" i="4"/>
  <c r="H166" i="4"/>
  <c r="R90" i="4"/>
  <c r="G102" i="4"/>
  <c r="G113" i="4"/>
  <c r="Z166" i="4"/>
  <c r="AD166" i="4"/>
  <c r="P166" i="4"/>
  <c r="V113" i="4"/>
  <c r="AC90" i="4"/>
  <c r="AA166" i="4"/>
  <c r="D102" i="4"/>
  <c r="N102" i="4"/>
  <c r="P146" i="4"/>
  <c r="N90" i="4"/>
  <c r="J166" i="4"/>
  <c r="O113" i="4"/>
  <c r="I166" i="4"/>
  <c r="O124" i="4"/>
  <c r="H102" i="4"/>
  <c r="B124" i="4"/>
  <c r="B113" i="4"/>
  <c r="AC156" i="4"/>
  <c r="G156" i="4"/>
  <c r="B156" i="4"/>
  <c r="Q90" i="4"/>
  <c r="N166" i="4"/>
  <c r="AB102" i="4"/>
  <c r="AE135" i="4"/>
  <c r="AB156" i="4"/>
  <c r="O156" i="4"/>
  <c r="Z135" i="4"/>
  <c r="AB124" i="4"/>
  <c r="AE146" i="4"/>
  <c r="AB166" i="4"/>
  <c r="AC113" i="4"/>
  <c r="AA113" i="4"/>
  <c r="M166" i="4"/>
  <c r="C135" i="4"/>
  <c r="I90" i="4"/>
  <c r="I146" i="4"/>
  <c r="J156" i="4"/>
  <c r="AF166" i="4"/>
  <c r="K135" i="4"/>
  <c r="AF113" i="4"/>
  <c r="R124" i="4"/>
  <c r="U90" i="4"/>
  <c r="AD156" i="4"/>
  <c r="O90" i="4"/>
  <c r="Z146" i="4"/>
  <c r="F156" i="4"/>
  <c r="S90" i="4"/>
  <c r="E102" i="4"/>
  <c r="H113" i="4"/>
  <c r="AC102" i="4"/>
  <c r="X135" i="4"/>
  <c r="AA124" i="4"/>
  <c r="F146" i="4"/>
  <c r="C146" i="4"/>
  <c r="N124" i="4"/>
  <c r="B90" i="4"/>
  <c r="H135" i="4"/>
  <c r="X156" i="4"/>
  <c r="M90" i="4"/>
  <c r="M113" i="4"/>
  <c r="F102" i="4"/>
  <c r="U124" i="4"/>
  <c r="T124" i="4"/>
  <c r="N135" i="4"/>
  <c r="Q146" i="4"/>
  <c r="M124" i="4"/>
  <c r="AE166" i="4"/>
  <c r="L156" i="4"/>
  <c r="L90" i="4"/>
  <c r="Y135" i="4"/>
  <c r="AD146" i="4"/>
  <c r="P113" i="4"/>
  <c r="E135" i="4"/>
  <c r="X166" i="4"/>
  <c r="Y124" i="4"/>
  <c r="AE113" i="4"/>
  <c r="G166" i="4"/>
  <c r="M156" i="4"/>
  <c r="K166" i="4"/>
  <c r="V124" i="4"/>
  <c r="O146" i="4"/>
  <c r="E166" i="4"/>
  <c r="C102" i="4"/>
  <c r="E156" i="4"/>
  <c r="AA102" i="4"/>
  <c r="X90" i="4"/>
  <c r="V146" i="4"/>
  <c r="G90" i="4"/>
  <c r="Z156" i="4"/>
  <c r="Y113" i="4"/>
  <c r="M146" i="4"/>
  <c r="E90" i="4"/>
  <c r="J146" i="4"/>
  <c r="Z124" i="4"/>
  <c r="X124" i="4"/>
  <c r="T156" i="4"/>
  <c r="R102" i="4"/>
  <c r="K146" i="4"/>
  <c r="F90" i="4"/>
  <c r="R166" i="4"/>
  <c r="K156" i="4"/>
  <c r="Q166" i="4"/>
  <c r="L146" i="4"/>
  <c r="AB146" i="4"/>
  <c r="V166" i="4"/>
  <c r="U146" i="4"/>
  <c r="Z90" i="4"/>
  <c r="T146" i="4"/>
  <c r="P90" i="4"/>
  <c r="B146" i="4"/>
  <c r="K102" i="4"/>
  <c r="X146" i="4"/>
  <c r="U135" i="4"/>
  <c r="S113" i="4"/>
  <c r="N113" i="4"/>
  <c r="T166" i="4"/>
  <c r="Y146" i="4"/>
  <c r="L135" i="4"/>
  <c r="AC166" i="4"/>
  <c r="X113" i="4"/>
  <c r="AD113" i="4"/>
  <c r="H90" i="4"/>
  <c r="AE124" i="4"/>
  <c r="V135" i="4"/>
  <c r="W135" i="4"/>
  <c r="C124" i="4"/>
  <c r="S135" i="4"/>
  <c r="F135" i="4"/>
  <c r="Z102" i="4"/>
  <c r="AB135" i="4"/>
  <c r="R135" i="4"/>
  <c r="R156" i="4"/>
  <c r="M102" i="4"/>
  <c r="J113" i="4"/>
  <c r="Y156" i="4"/>
  <c r="AB113" i="4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J7" i="16"/>
  <c r="G63" i="20" l="1"/>
  <c r="W41" i="20"/>
  <c r="V41" i="20"/>
  <c r="Q41" i="20"/>
  <c r="N41" i="20"/>
  <c r="K41" i="20"/>
  <c r="F41" i="20"/>
  <c r="E41" i="20"/>
  <c r="D41" i="20"/>
  <c r="C41" i="20"/>
  <c r="K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L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M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N7" i="16"/>
  <c r="O7" i="16" l="1"/>
  <c r="G58" i="20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62" i="4"/>
  <c r="A131" i="4"/>
  <c r="A109" i="4"/>
  <c r="A120" i="4"/>
  <c r="A173" i="4"/>
  <c r="A142" i="4"/>
  <c r="A152" i="4"/>
  <c r="A98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B172" i="4"/>
  <c r="Y175" i="4"/>
  <c r="J175" i="4"/>
  <c r="AB174" i="4"/>
  <c r="Y172" i="4"/>
  <c r="M176" i="4"/>
  <c r="AB175" i="4"/>
  <c r="AD174" i="4"/>
  <c r="U175" i="4"/>
  <c r="AB176" i="4"/>
  <c r="R174" i="4"/>
  <c r="A172" i="4"/>
  <c r="B174" i="4"/>
  <c r="L173" i="4"/>
  <c r="J176" i="4"/>
  <c r="G175" i="4"/>
  <c r="D174" i="4"/>
  <c r="N176" i="4"/>
  <c r="AD176" i="4"/>
  <c r="E172" i="4"/>
  <c r="E176" i="4"/>
  <c r="G176" i="4"/>
  <c r="K176" i="4"/>
  <c r="A175" i="4"/>
  <c r="AE173" i="4"/>
  <c r="G173" i="4"/>
  <c r="Q175" i="4"/>
  <c r="AF174" i="4"/>
  <c r="U173" i="4"/>
  <c r="I172" i="4"/>
  <c r="C172" i="4"/>
  <c r="X176" i="4"/>
  <c r="X175" i="4"/>
  <c r="B176" i="4"/>
  <c r="H176" i="4"/>
  <c r="O175" i="4"/>
  <c r="P174" i="4"/>
  <c r="L174" i="4"/>
  <c r="I176" i="4"/>
  <c r="K174" i="4"/>
  <c r="F175" i="4"/>
  <c r="U172" i="4"/>
  <c r="H175" i="4"/>
  <c r="J172" i="4"/>
  <c r="Z175" i="4"/>
  <c r="Y176" i="4"/>
  <c r="A176" i="4"/>
  <c r="F174" i="4"/>
  <c r="AF176" i="4"/>
  <c r="AA174" i="4"/>
  <c r="X174" i="4"/>
  <c r="AC173" i="4"/>
  <c r="I175" i="4"/>
  <c r="W172" i="4"/>
  <c r="J173" i="4"/>
  <c r="T176" i="4"/>
  <c r="B175" i="4"/>
  <c r="A174" i="4"/>
  <c r="AF172" i="4"/>
  <c r="P176" i="4"/>
  <c r="H172" i="4"/>
  <c r="AC176" i="4"/>
  <c r="D176" i="4"/>
  <c r="F172" i="4"/>
  <c r="AC175" i="4"/>
  <c r="H174" i="4"/>
  <c r="AA176" i="4"/>
  <c r="AE176" i="4"/>
  <c r="X173" i="4"/>
  <c r="O172" i="4"/>
  <c r="Q174" i="4"/>
  <c r="K173" i="4"/>
  <c r="P175" i="4"/>
  <c r="T172" i="4"/>
  <c r="C175" i="4"/>
  <c r="Q173" i="4"/>
  <c r="AC172" i="4"/>
  <c r="O173" i="4"/>
  <c r="AB172" i="4"/>
  <c r="AE174" i="4"/>
  <c r="F176" i="4"/>
  <c r="S172" i="4"/>
  <c r="J174" i="4"/>
  <c r="S176" i="4"/>
  <c r="V175" i="4"/>
  <c r="C173" i="4"/>
  <c r="I173" i="4"/>
  <c r="Y173" i="4"/>
  <c r="V173" i="4"/>
  <c r="Z173" i="4"/>
  <c r="V176" i="4"/>
  <c r="I174" i="4"/>
  <c r="N173" i="4"/>
  <c r="M174" i="4"/>
  <c r="AB173" i="4"/>
  <c r="AA172" i="4"/>
  <c r="E175" i="4"/>
  <c r="H173" i="4"/>
  <c r="G174" i="4"/>
  <c r="X172" i="4"/>
  <c r="AF173" i="4"/>
  <c r="R175" i="4"/>
  <c r="AE172" i="4"/>
  <c r="T173" i="4"/>
  <c r="D173" i="4"/>
  <c r="R173" i="4"/>
  <c r="R172" i="4"/>
  <c r="L175" i="4"/>
  <c r="M175" i="4"/>
  <c r="V172" i="4"/>
  <c r="D172" i="4"/>
  <c r="G172" i="4"/>
  <c r="N174" i="4"/>
  <c r="T175" i="4"/>
  <c r="Z174" i="4"/>
  <c r="M173" i="4"/>
  <c r="N175" i="4"/>
  <c r="AE175" i="4"/>
  <c r="AA173" i="4"/>
  <c r="T174" i="4"/>
  <c r="P173" i="4"/>
  <c r="B173" i="4"/>
  <c r="Q172" i="4"/>
  <c r="O174" i="4"/>
  <c r="K172" i="4"/>
  <c r="U176" i="4"/>
  <c r="S173" i="4"/>
  <c r="AA175" i="4"/>
  <c r="S175" i="4"/>
  <c r="W176" i="4"/>
  <c r="P172" i="4"/>
  <c r="W175" i="4"/>
  <c r="L172" i="4"/>
  <c r="S174" i="4"/>
  <c r="R176" i="4"/>
  <c r="Y174" i="4"/>
  <c r="K175" i="4"/>
  <c r="D175" i="4"/>
  <c r="U174" i="4"/>
  <c r="Q176" i="4"/>
  <c r="W174" i="4"/>
  <c r="L176" i="4"/>
  <c r="Z176" i="4"/>
  <c r="AC174" i="4"/>
  <c r="AF175" i="4"/>
  <c r="AD172" i="4"/>
  <c r="AD173" i="4"/>
  <c r="N172" i="4"/>
  <c r="AD175" i="4"/>
  <c r="O176" i="4"/>
  <c r="M172" i="4"/>
  <c r="E173" i="4"/>
  <c r="C176" i="4"/>
  <c r="Z172" i="4"/>
  <c r="V174" i="4"/>
  <c r="W173" i="4"/>
  <c r="E174" i="4"/>
  <c r="C174" i="4"/>
  <c r="F173" i="4"/>
  <c r="A171" i="4" l="1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7" i="14" l="1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C111" i="4" l="1"/>
  <c r="I89" i="4"/>
  <c r="AB163" i="4"/>
  <c r="W120" i="4"/>
  <c r="O98" i="4"/>
  <c r="K98" i="4"/>
  <c r="C144" i="4"/>
  <c r="C165" i="4"/>
  <c r="I119" i="4"/>
  <c r="B121" i="4"/>
  <c r="I154" i="4"/>
  <c r="W101" i="4"/>
  <c r="S132" i="4"/>
  <c r="AD99" i="4"/>
  <c r="K89" i="4"/>
  <c r="K111" i="4"/>
  <c r="Z131" i="4"/>
  <c r="AE101" i="4"/>
  <c r="AA163" i="4"/>
  <c r="V86" i="4"/>
  <c r="E152" i="4"/>
  <c r="AC131" i="4"/>
  <c r="N111" i="4"/>
  <c r="Y97" i="4"/>
  <c r="R153" i="4"/>
  <c r="W119" i="4"/>
  <c r="A154" i="4"/>
  <c r="D101" i="4"/>
  <c r="X132" i="4"/>
  <c r="D132" i="4"/>
  <c r="G143" i="4"/>
  <c r="G151" i="4"/>
  <c r="W153" i="4"/>
  <c r="AF112" i="4"/>
  <c r="A133" i="4"/>
  <c r="A121" i="4"/>
  <c r="A141" i="4"/>
  <c r="W108" i="4"/>
  <c r="F153" i="4"/>
  <c r="X162" i="4"/>
  <c r="J162" i="4"/>
  <c r="AA87" i="4"/>
  <c r="AD101" i="4"/>
  <c r="C143" i="4"/>
  <c r="AD154" i="4"/>
  <c r="K108" i="4"/>
  <c r="O109" i="4"/>
  <c r="K141" i="4"/>
  <c r="H100" i="4"/>
  <c r="AB154" i="4"/>
  <c r="X89" i="4"/>
  <c r="X152" i="4"/>
  <c r="J98" i="4"/>
  <c r="AA98" i="4"/>
  <c r="I112" i="4"/>
  <c r="Y123" i="4"/>
  <c r="U123" i="4"/>
  <c r="Z152" i="4"/>
  <c r="G98" i="4"/>
  <c r="G163" i="4"/>
  <c r="M154" i="4"/>
  <c r="D85" i="4"/>
  <c r="D162" i="4"/>
  <c r="K142" i="4"/>
  <c r="J122" i="4"/>
  <c r="L133" i="4"/>
  <c r="S165" i="4"/>
  <c r="O155" i="4"/>
  <c r="M98" i="4"/>
  <c r="E141" i="4"/>
  <c r="S100" i="4"/>
  <c r="W144" i="4"/>
  <c r="Y163" i="4"/>
  <c r="X154" i="4"/>
  <c r="AC134" i="4"/>
  <c r="P155" i="4"/>
  <c r="AB97" i="4"/>
  <c r="AA121" i="4"/>
  <c r="AF99" i="4"/>
  <c r="L154" i="4"/>
  <c r="P87" i="4"/>
  <c r="AA122" i="4"/>
  <c r="R109" i="4"/>
  <c r="AE100" i="4"/>
  <c r="I97" i="4"/>
  <c r="AD141" i="4"/>
  <c r="T152" i="4"/>
  <c r="V110" i="4"/>
  <c r="AA99" i="4"/>
  <c r="W121" i="4"/>
  <c r="K143" i="4"/>
  <c r="M101" i="4"/>
  <c r="Q151" i="4"/>
  <c r="F165" i="4"/>
  <c r="P163" i="4"/>
  <c r="Y99" i="4"/>
  <c r="H165" i="4"/>
  <c r="N89" i="4"/>
  <c r="V155" i="4"/>
  <c r="AD153" i="4"/>
  <c r="AE132" i="4"/>
  <c r="T119" i="4"/>
  <c r="Q108" i="4"/>
  <c r="V89" i="4"/>
  <c r="G100" i="4"/>
  <c r="N86" i="4"/>
  <c r="U153" i="4"/>
  <c r="L165" i="4"/>
  <c r="B144" i="4"/>
  <c r="AD110" i="4"/>
  <c r="Z122" i="4"/>
  <c r="A123" i="4"/>
  <c r="AF144" i="4"/>
  <c r="M110" i="4"/>
  <c r="J109" i="4"/>
  <c r="K99" i="4"/>
  <c r="S131" i="4"/>
  <c r="Z155" i="4"/>
  <c r="T98" i="4"/>
  <c r="R133" i="4"/>
  <c r="D144" i="4"/>
  <c r="S143" i="4"/>
  <c r="U155" i="4"/>
  <c r="P120" i="4"/>
  <c r="Z145" i="4"/>
  <c r="L109" i="4"/>
  <c r="N108" i="4"/>
  <c r="Y153" i="4"/>
  <c r="N141" i="4"/>
  <c r="U85" i="4"/>
  <c r="K133" i="4"/>
  <c r="S141" i="4"/>
  <c r="P162" i="4"/>
  <c r="Z154" i="4"/>
  <c r="AD123" i="4"/>
  <c r="AD161" i="4"/>
  <c r="F112" i="4"/>
  <c r="J89" i="4"/>
  <c r="C131" i="4"/>
  <c r="P144" i="4"/>
  <c r="X153" i="4"/>
  <c r="L163" i="4"/>
  <c r="F152" i="4"/>
  <c r="P141" i="4"/>
  <c r="Z134" i="4"/>
  <c r="Z123" i="4"/>
  <c r="O161" i="4"/>
  <c r="G101" i="4"/>
  <c r="AE154" i="4"/>
  <c r="AC121" i="4"/>
  <c r="AA153" i="4"/>
  <c r="AD120" i="4"/>
  <c r="C163" i="4"/>
  <c r="AC88" i="4"/>
  <c r="I141" i="4"/>
  <c r="K153" i="4"/>
  <c r="P98" i="4"/>
  <c r="N155" i="4"/>
  <c r="X143" i="4"/>
  <c r="P110" i="4"/>
  <c r="H163" i="4"/>
  <c r="AC123" i="4"/>
  <c r="AF132" i="4"/>
  <c r="R123" i="4"/>
  <c r="J152" i="4"/>
  <c r="U144" i="4"/>
  <c r="K154" i="4"/>
  <c r="W133" i="4"/>
  <c r="J163" i="4"/>
  <c r="V162" i="4"/>
  <c r="AF131" i="4"/>
  <c r="AA108" i="4"/>
  <c r="AA85" i="4"/>
  <c r="AF111" i="4"/>
  <c r="V151" i="4"/>
  <c r="G145" i="4"/>
  <c r="L121" i="4"/>
  <c r="Q132" i="4"/>
  <c r="AD89" i="4"/>
  <c r="Q98" i="4"/>
  <c r="J165" i="4"/>
  <c r="J85" i="4"/>
  <c r="J143" i="4"/>
  <c r="J145" i="4"/>
  <c r="Y110" i="4"/>
  <c r="A161" i="4"/>
  <c r="V143" i="4"/>
  <c r="F85" i="4"/>
  <c r="F110" i="4"/>
  <c r="X134" i="4"/>
  <c r="AF163" i="4"/>
  <c r="E119" i="4"/>
  <c r="T145" i="4"/>
  <c r="B100" i="4"/>
  <c r="M130" i="4"/>
  <c r="O89" i="4"/>
  <c r="M144" i="4"/>
  <c r="X98" i="4"/>
  <c r="AF164" i="4"/>
  <c r="O86" i="4"/>
  <c r="J141" i="4"/>
  <c r="J112" i="4"/>
  <c r="AD131" i="4"/>
  <c r="Q87" i="4"/>
  <c r="L88" i="4"/>
  <c r="AD155" i="4"/>
  <c r="AF87" i="4"/>
  <c r="S123" i="4"/>
  <c r="I6" i="16"/>
  <c r="AB100" i="4"/>
  <c r="M162" i="4"/>
  <c r="F163" i="4"/>
  <c r="B151" i="4"/>
  <c r="B112" i="4"/>
  <c r="G111" i="4"/>
  <c r="T132" i="4"/>
  <c r="AF123" i="4"/>
  <c r="AC161" i="4"/>
  <c r="Y132" i="4"/>
  <c r="W161" i="4"/>
  <c r="F132" i="4"/>
  <c r="AE120" i="4"/>
  <c r="X88" i="4"/>
  <c r="S152" i="4"/>
  <c r="A97" i="4"/>
  <c r="Z88" i="4"/>
  <c r="X133" i="4"/>
  <c r="R89" i="4"/>
  <c r="W145" i="4"/>
  <c r="AE162" i="4"/>
  <c r="U101" i="4"/>
  <c r="AB141" i="4"/>
  <c r="T163" i="4"/>
  <c r="O123" i="4"/>
  <c r="M152" i="4"/>
  <c r="H120" i="4"/>
  <c r="I161" i="4"/>
  <c r="N145" i="4"/>
  <c r="M85" i="4"/>
  <c r="AB161" i="4"/>
  <c r="AD163" i="4"/>
  <c r="D112" i="4"/>
  <c r="Y152" i="4"/>
  <c r="Q152" i="4"/>
  <c r="AB134" i="4"/>
  <c r="T151" i="4"/>
  <c r="J154" i="4"/>
  <c r="I165" i="4"/>
  <c r="Q86" i="4"/>
  <c r="S142" i="4"/>
  <c r="H142" i="4"/>
  <c r="R130" i="4"/>
  <c r="V134" i="4"/>
  <c r="B142" i="4"/>
  <c r="Y154" i="4"/>
  <c r="V88" i="4"/>
  <c r="X109" i="4"/>
  <c r="X131" i="4"/>
  <c r="S162" i="4"/>
  <c r="P122" i="4"/>
  <c r="B164" i="4"/>
  <c r="O99" i="4"/>
  <c r="AF109" i="4"/>
  <c r="Q155" i="4"/>
  <c r="AB142" i="4"/>
  <c r="AA131" i="4"/>
  <c r="G153" i="4"/>
  <c r="T101" i="4"/>
  <c r="F162" i="4"/>
  <c r="AC164" i="4"/>
  <c r="AB133" i="4"/>
  <c r="M134" i="4"/>
  <c r="Z151" i="4"/>
  <c r="M153" i="4"/>
  <c r="V144" i="4"/>
  <c r="U165" i="4"/>
  <c r="AA88" i="4"/>
  <c r="X144" i="4"/>
  <c r="G154" i="4"/>
  <c r="P142" i="4"/>
  <c r="AE89" i="4"/>
  <c r="K131" i="4"/>
  <c r="I86" i="4"/>
  <c r="T121" i="4"/>
  <c r="AA134" i="4"/>
  <c r="G123" i="4"/>
  <c r="R85" i="4"/>
  <c r="K88" i="4"/>
  <c r="I144" i="4"/>
  <c r="AD108" i="4"/>
  <c r="Y101" i="4"/>
  <c r="M89" i="4"/>
  <c r="M86" i="4"/>
  <c r="N133" i="4"/>
  <c r="M122" i="4"/>
  <c r="R163" i="4"/>
  <c r="J86" i="4"/>
  <c r="AE143" i="4"/>
  <c r="M161" i="4"/>
  <c r="Z89" i="4"/>
  <c r="O154" i="4"/>
  <c r="U161" i="4"/>
  <c r="U108" i="4"/>
  <c r="T153" i="4"/>
  <c r="AE119" i="4"/>
  <c r="D120" i="4"/>
  <c r="N144" i="4"/>
  <c r="V85" i="4"/>
  <c r="B120" i="4"/>
  <c r="E85" i="4"/>
  <c r="Q111" i="4"/>
  <c r="P165" i="4"/>
  <c r="G122" i="4"/>
  <c r="AE98" i="4"/>
  <c r="B134" i="4"/>
  <c r="Z98" i="4"/>
  <c r="B153" i="4"/>
  <c r="AA141" i="4"/>
  <c r="O151" i="4"/>
  <c r="L112" i="4"/>
  <c r="W162" i="4"/>
  <c r="S112" i="4"/>
  <c r="C119" i="4"/>
  <c r="S111" i="4"/>
  <c r="F145" i="4"/>
  <c r="B133" i="4"/>
  <c r="H161" i="4"/>
  <c r="S155" i="4"/>
  <c r="V161" i="4"/>
  <c r="A119" i="4"/>
  <c r="S3" i="16"/>
  <c r="L97" i="4"/>
  <c r="G130" i="4"/>
  <c r="C111" i="4"/>
  <c r="Q165" i="4"/>
  <c r="AA120" i="4"/>
  <c r="X112" i="4"/>
  <c r="AA154" i="4"/>
  <c r="L89" i="4"/>
  <c r="O121" i="4"/>
  <c r="E162" i="4"/>
  <c r="B141" i="4"/>
  <c r="D141" i="4"/>
  <c r="O153" i="4"/>
  <c r="W141" i="4"/>
  <c r="AF88" i="4"/>
  <c r="A111" i="4"/>
  <c r="N112" i="4"/>
  <c r="J132" i="4"/>
  <c r="P99" i="4"/>
  <c r="U112" i="4"/>
  <c r="H86" i="4"/>
  <c r="AD145" i="4"/>
  <c r="T99" i="4"/>
  <c r="E110" i="4"/>
  <c r="S164" i="4"/>
  <c r="T141" i="4"/>
  <c r="H98" i="4"/>
  <c r="C133" i="4"/>
  <c r="O144" i="4"/>
  <c r="O87" i="4"/>
  <c r="S153" i="4"/>
  <c r="AC85" i="4"/>
  <c r="D152" i="4"/>
  <c r="D122" i="4"/>
  <c r="J119" i="4"/>
  <c r="P109" i="4"/>
  <c r="G109" i="4"/>
  <c r="F121" i="4"/>
  <c r="I130" i="4"/>
  <c r="X122" i="4"/>
  <c r="V141" i="4"/>
  <c r="K155" i="4"/>
  <c r="Q110" i="4"/>
  <c r="M121" i="4"/>
  <c r="L143" i="4"/>
  <c r="C161" i="4"/>
  <c r="E154" i="4"/>
  <c r="AE141" i="4"/>
  <c r="I4" i="16"/>
  <c r="AE155" i="4"/>
  <c r="AC89" i="4"/>
  <c r="U98" i="4"/>
  <c r="AB165" i="4"/>
  <c r="AF152" i="4"/>
  <c r="V164" i="4"/>
  <c r="B152" i="4"/>
  <c r="C152" i="4"/>
  <c r="G155" i="4"/>
  <c r="M145" i="4"/>
  <c r="T144" i="4"/>
  <c r="E144" i="4"/>
  <c r="O132" i="4"/>
  <c r="V163" i="4"/>
  <c r="G164" i="4"/>
  <c r="AF134" i="4"/>
  <c r="AC133" i="4"/>
  <c r="K165" i="4"/>
  <c r="R143" i="4"/>
  <c r="AA155" i="4"/>
  <c r="Y85" i="4"/>
  <c r="D134" i="4"/>
  <c r="D155" i="4"/>
  <c r="AF100" i="4"/>
  <c r="AC162" i="4"/>
  <c r="U122" i="4"/>
  <c r="AF86" i="4"/>
  <c r="C85" i="4"/>
  <c r="M97" i="4"/>
  <c r="Z133" i="4"/>
  <c r="C154" i="4"/>
  <c r="AA161" i="4"/>
  <c r="F109" i="4"/>
  <c r="Y155" i="4"/>
  <c r="W86" i="4"/>
  <c r="P134" i="4"/>
  <c r="W109" i="4"/>
  <c r="E99" i="4"/>
  <c r="L161" i="4"/>
  <c r="P88" i="4"/>
  <c r="O145" i="4"/>
  <c r="I133" i="4"/>
  <c r="D87" i="4"/>
  <c r="AE152" i="4"/>
  <c r="O108" i="4"/>
  <c r="L110" i="4"/>
  <c r="X142" i="4"/>
  <c r="Z130" i="4"/>
  <c r="S154" i="4"/>
  <c r="D98" i="4"/>
  <c r="C151" i="4"/>
  <c r="C123" i="4"/>
  <c r="I109" i="4"/>
  <c r="Q109" i="4"/>
  <c r="S101" i="4"/>
  <c r="F131" i="4"/>
  <c r="S88" i="4"/>
  <c r="U88" i="4"/>
  <c r="Q131" i="4"/>
  <c r="P145" i="4"/>
  <c r="A134" i="4"/>
  <c r="H99" i="4"/>
  <c r="AF97" i="4"/>
  <c r="K85" i="4"/>
  <c r="F155" i="4"/>
  <c r="I85" i="4"/>
  <c r="R164" i="4"/>
  <c r="Z110" i="4"/>
  <c r="Y120" i="4"/>
  <c r="Q161" i="4"/>
  <c r="W88" i="4"/>
  <c r="AA151" i="4"/>
  <c r="I5" i="16"/>
  <c r="Z111" i="4"/>
  <c r="T130" i="4"/>
  <c r="AE161" i="4"/>
  <c r="O120" i="4"/>
  <c r="K109" i="4"/>
  <c r="F141" i="4"/>
  <c r="Y108" i="4"/>
  <c r="O112" i="4"/>
  <c r="W110" i="4"/>
  <c r="X99" i="4"/>
  <c r="U133" i="4"/>
  <c r="E98" i="4"/>
  <c r="D111" i="4"/>
  <c r="V152" i="4"/>
  <c r="W85" i="4"/>
  <c r="AB119" i="4"/>
  <c r="P143" i="4"/>
  <c r="Q122" i="4"/>
  <c r="S85" i="4"/>
  <c r="AE85" i="4"/>
  <c r="S6" i="16"/>
  <c r="J155" i="4"/>
  <c r="AB145" i="4"/>
  <c r="L101" i="4"/>
  <c r="K163" i="4"/>
  <c r="J164" i="4"/>
  <c r="AD86" i="4"/>
  <c r="J108" i="4"/>
  <c r="AB86" i="4"/>
  <c r="H151" i="4"/>
  <c r="H88" i="4"/>
  <c r="W132" i="4"/>
  <c r="AE151" i="4"/>
  <c r="O131" i="4"/>
  <c r="I143" i="4"/>
  <c r="K101" i="4"/>
  <c r="S133" i="4"/>
  <c r="D151" i="4"/>
  <c r="Z144" i="4"/>
  <c r="S134" i="4"/>
  <c r="S89" i="4"/>
  <c r="K87" i="4"/>
  <c r="Q134" i="4"/>
  <c r="W164" i="4"/>
  <c r="L119" i="4"/>
  <c r="J133" i="4"/>
  <c r="C153" i="4"/>
  <c r="N161" i="4"/>
  <c r="Q133" i="4"/>
  <c r="L132" i="4"/>
  <c r="K151" i="4"/>
  <c r="J151" i="4"/>
  <c r="AB152" i="4"/>
  <c r="Q163" i="4"/>
  <c r="I3" i="16"/>
  <c r="AA112" i="4"/>
  <c r="AB153" i="4"/>
  <c r="AD87" i="4"/>
  <c r="O143" i="4"/>
  <c r="AE112" i="4"/>
  <c r="X123" i="4"/>
  <c r="U152" i="4"/>
  <c r="AC153" i="4"/>
  <c r="M142" i="4"/>
  <c r="Z109" i="4"/>
  <c r="Z153" i="4"/>
  <c r="C130" i="4"/>
  <c r="Y88" i="4"/>
  <c r="Y87" i="4"/>
  <c r="A88" i="4"/>
  <c r="E120" i="4"/>
  <c r="E111" i="4"/>
  <c r="S86" i="4"/>
  <c r="AB111" i="4"/>
  <c r="P151" i="4"/>
  <c r="G131" i="4"/>
  <c r="D108" i="4"/>
  <c r="AE121" i="4"/>
  <c r="E145" i="4"/>
  <c r="P121" i="4"/>
  <c r="H112" i="4"/>
  <c r="L152" i="4"/>
  <c r="AB87" i="4"/>
  <c r="AC165" i="4"/>
  <c r="M120" i="4"/>
  <c r="H134" i="4"/>
  <c r="G132" i="4"/>
  <c r="J161" i="4"/>
  <c r="M164" i="4"/>
  <c r="J111" i="4"/>
  <c r="G134" i="4"/>
  <c r="AD152" i="4"/>
  <c r="E88" i="4"/>
  <c r="AE97" i="4"/>
  <c r="D145" i="4"/>
  <c r="U164" i="4"/>
  <c r="T89" i="4"/>
  <c r="P123" i="4"/>
  <c r="O110" i="4"/>
  <c r="A100" i="4"/>
  <c r="AE88" i="4"/>
  <c r="O164" i="4"/>
  <c r="M163" i="4"/>
  <c r="F99" i="4"/>
  <c r="N132" i="4"/>
  <c r="O133" i="4"/>
  <c r="Z101" i="4"/>
  <c r="T161" i="4"/>
  <c r="C162" i="4"/>
  <c r="AD97" i="4"/>
  <c r="N100" i="4"/>
  <c r="U143" i="4"/>
  <c r="Y162" i="4"/>
  <c r="C97" i="4"/>
  <c r="C110" i="4"/>
  <c r="I131" i="4"/>
  <c r="N119" i="4"/>
  <c r="AC101" i="4"/>
  <c r="F142" i="4"/>
  <c r="F101" i="4"/>
  <c r="N123" i="4"/>
  <c r="T162" i="4"/>
  <c r="P97" i="4"/>
  <c r="A165" i="4"/>
  <c r="I123" i="4"/>
  <c r="U86" i="4"/>
  <c r="B89" i="4"/>
  <c r="R86" i="4"/>
  <c r="J110" i="4"/>
  <c r="S121" i="4"/>
  <c r="W130" i="4"/>
  <c r="AA119" i="4"/>
  <c r="D86" i="4"/>
  <c r="G144" i="4"/>
  <c r="A145" i="4"/>
  <c r="W100" i="4"/>
  <c r="L142" i="4"/>
  <c r="N153" i="4"/>
  <c r="AC152" i="4"/>
  <c r="AD142" i="4"/>
  <c r="T111" i="4"/>
  <c r="T131" i="4"/>
  <c r="AC112" i="4"/>
  <c r="B130" i="4"/>
  <c r="AC119" i="4"/>
  <c r="N154" i="4"/>
  <c r="R162" i="4"/>
  <c r="E153" i="4"/>
  <c r="O101" i="4"/>
  <c r="D142" i="4"/>
  <c r="I151" i="4"/>
  <c r="AD98" i="4"/>
  <c r="AA100" i="4"/>
  <c r="AE145" i="4"/>
  <c r="AE109" i="4"/>
  <c r="D100" i="4"/>
  <c r="J100" i="4"/>
  <c r="F88" i="4"/>
  <c r="C132" i="4"/>
  <c r="W122" i="4"/>
  <c r="L86" i="4"/>
  <c r="X85" i="4"/>
  <c r="U87" i="4"/>
  <c r="T133" i="4"/>
  <c r="S130" i="4"/>
  <c r="P111" i="4"/>
  <c r="I121" i="4"/>
  <c r="AB101" i="4"/>
  <c r="AA164" i="4"/>
  <c r="AB155" i="4"/>
  <c r="E133" i="4"/>
  <c r="W111" i="4"/>
  <c r="G86" i="4"/>
  <c r="U100" i="4"/>
  <c r="T122" i="4"/>
  <c r="V132" i="4"/>
  <c r="P154" i="4"/>
  <c r="R110" i="4"/>
  <c r="R131" i="4"/>
  <c r="A130" i="4"/>
  <c r="AF145" i="4"/>
  <c r="H130" i="4"/>
  <c r="H145" i="4"/>
  <c r="A132" i="4"/>
  <c r="Z87" i="4"/>
  <c r="T123" i="4"/>
  <c r="B122" i="4"/>
  <c r="AB130" i="4"/>
  <c r="H97" i="4"/>
  <c r="G161" i="4"/>
  <c r="N130" i="4"/>
  <c r="S2" i="16"/>
  <c r="W112" i="4"/>
  <c r="AD85" i="4"/>
  <c r="N164" i="4"/>
  <c r="W143" i="4"/>
  <c r="G165" i="4"/>
  <c r="AB108" i="4"/>
  <c r="P132" i="4"/>
  <c r="G88" i="4"/>
  <c r="G87" i="4"/>
  <c r="Q88" i="4"/>
  <c r="N109" i="4"/>
  <c r="N121" i="4"/>
  <c r="AC99" i="4"/>
  <c r="U163" i="4"/>
  <c r="AE108" i="4"/>
  <c r="AD133" i="4"/>
  <c r="X165" i="4"/>
  <c r="N120" i="4"/>
  <c r="Z162" i="4"/>
  <c r="L164" i="4"/>
  <c r="L120" i="4"/>
  <c r="T142" i="4"/>
  <c r="J153" i="4"/>
  <c r="AC163" i="4"/>
  <c r="T112" i="4"/>
  <c r="E161" i="4"/>
  <c r="E165" i="4"/>
  <c r="T120" i="4"/>
  <c r="F164" i="4"/>
  <c r="L85" i="4"/>
  <c r="J130" i="4"/>
  <c r="H152" i="4"/>
  <c r="G108" i="4"/>
  <c r="G119" i="4"/>
  <c r="J101" i="4"/>
  <c r="AC142" i="4"/>
  <c r="AC141" i="4"/>
  <c r="S145" i="4"/>
  <c r="V109" i="4"/>
  <c r="AD88" i="4"/>
  <c r="Q143" i="4"/>
  <c r="J123" i="4"/>
  <c r="Y133" i="4"/>
  <c r="D109" i="4"/>
  <c r="H85" i="4"/>
  <c r="F97" i="4"/>
  <c r="X141" i="4"/>
  <c r="Q144" i="4"/>
  <c r="AF133" i="4"/>
  <c r="H141" i="4"/>
  <c r="AE142" i="4"/>
  <c r="P130" i="4"/>
  <c r="Y100" i="4"/>
  <c r="C101" i="4"/>
  <c r="L100" i="4"/>
  <c r="C120" i="4"/>
  <c r="E131" i="4"/>
  <c r="AF98" i="4"/>
  <c r="F98" i="4"/>
  <c r="D99" i="4"/>
  <c r="AD165" i="4"/>
  <c r="Q100" i="4"/>
  <c r="C122" i="4"/>
  <c r="Y112" i="4"/>
  <c r="Q85" i="4"/>
  <c r="W98" i="4"/>
  <c r="V142" i="4"/>
  <c r="G152" i="4"/>
  <c r="AC98" i="4"/>
  <c r="D119" i="4"/>
  <c r="R141" i="4"/>
  <c r="Z142" i="4"/>
  <c r="I108" i="4"/>
  <c r="AD109" i="4"/>
  <c r="AB121" i="4"/>
  <c r="K97" i="4"/>
  <c r="Z143" i="4"/>
  <c r="M109" i="4"/>
  <c r="N151" i="4"/>
  <c r="AA142" i="4"/>
  <c r="D89" i="4"/>
  <c r="Q164" i="4"/>
  <c r="S161" i="4"/>
  <c r="AF165" i="4"/>
  <c r="A164" i="4"/>
  <c r="V123" i="4"/>
  <c r="P112" i="4"/>
  <c r="P131" i="4"/>
  <c r="AE111" i="4"/>
  <c r="S98" i="4"/>
  <c r="B99" i="4"/>
  <c r="X151" i="4"/>
  <c r="E100" i="4"/>
  <c r="L144" i="4"/>
  <c r="V130" i="4"/>
  <c r="I163" i="4"/>
  <c r="S4" i="16"/>
  <c r="N97" i="4"/>
  <c r="B97" i="4"/>
  <c r="X86" i="4"/>
  <c r="E123" i="4"/>
  <c r="T108" i="4"/>
  <c r="L162" i="4"/>
  <c r="B131" i="4"/>
  <c r="AA109" i="4"/>
  <c r="I100" i="4"/>
  <c r="L141" i="4"/>
  <c r="X155" i="4"/>
  <c r="L153" i="4"/>
  <c r="N165" i="4"/>
  <c r="AF108" i="4"/>
  <c r="Q120" i="4"/>
  <c r="B143" i="4"/>
  <c r="C121" i="4"/>
  <c r="AA162" i="4"/>
  <c r="R142" i="4"/>
  <c r="AD143" i="4"/>
  <c r="I145" i="4"/>
  <c r="B154" i="4"/>
  <c r="AC87" i="4"/>
  <c r="Q154" i="4"/>
  <c r="R134" i="4"/>
  <c r="H110" i="4"/>
  <c r="R101" i="4"/>
  <c r="R112" i="4"/>
  <c r="AD132" i="4"/>
  <c r="I155" i="4"/>
  <c r="AE99" i="4"/>
  <c r="B101" i="4"/>
  <c r="R152" i="4"/>
  <c r="AD112" i="4"/>
  <c r="G85" i="4"/>
  <c r="J88" i="4"/>
  <c r="W123" i="4"/>
  <c r="X97" i="4"/>
  <c r="F100" i="4"/>
  <c r="U162" i="4"/>
  <c r="O152" i="4"/>
  <c r="X111" i="4"/>
  <c r="J134" i="4"/>
  <c r="B155" i="4"/>
  <c r="H133" i="4"/>
  <c r="C155" i="4"/>
  <c r="U141" i="4"/>
  <c r="B162" i="4"/>
  <c r="Y130" i="4"/>
  <c r="T165" i="4"/>
  <c r="V119" i="4"/>
  <c r="A101" i="4"/>
  <c r="K120" i="4"/>
  <c r="Q130" i="4"/>
  <c r="Y109" i="4"/>
  <c r="S99" i="4"/>
  <c r="N163" i="4"/>
  <c r="N131" i="4"/>
  <c r="T164" i="4"/>
  <c r="AF153" i="4"/>
  <c r="U99" i="4"/>
  <c r="H89" i="4"/>
  <c r="L134" i="4"/>
  <c r="T85" i="4"/>
  <c r="AA152" i="4"/>
  <c r="A110" i="4"/>
  <c r="T110" i="4"/>
  <c r="J120" i="4"/>
  <c r="M143" i="4"/>
  <c r="I111" i="4"/>
  <c r="V154" i="4"/>
  <c r="P108" i="4"/>
  <c r="Z97" i="4"/>
  <c r="AA165" i="4"/>
  <c r="V100" i="4"/>
  <c r="Q145" i="4"/>
  <c r="AC86" i="4"/>
  <c r="N143" i="4"/>
  <c r="N152" i="4"/>
  <c r="P85" i="4"/>
  <c r="M141" i="4"/>
  <c r="B108" i="4"/>
  <c r="I142" i="4"/>
  <c r="K86" i="4"/>
  <c r="J97" i="4"/>
  <c r="S163" i="4"/>
  <c r="M155" i="4"/>
  <c r="AB89" i="4"/>
  <c r="W131" i="4"/>
  <c r="A87" i="4"/>
  <c r="C99" i="4"/>
  <c r="Y121" i="4"/>
  <c r="AB110" i="4"/>
  <c r="S151" i="4"/>
  <c r="L145" i="4"/>
  <c r="W154" i="4"/>
  <c r="AC143" i="4"/>
  <c r="P164" i="4"/>
  <c r="AF122" i="4"/>
  <c r="V101" i="4"/>
  <c r="M112" i="4"/>
  <c r="M108" i="4"/>
  <c r="V153" i="4"/>
  <c r="AE165" i="4"/>
  <c r="U109" i="4"/>
  <c r="T100" i="4"/>
  <c r="C89" i="4"/>
  <c r="E97" i="4"/>
  <c r="T134" i="4"/>
  <c r="F154" i="4"/>
  <c r="M88" i="4"/>
  <c r="T88" i="4"/>
  <c r="K144" i="4"/>
  <c r="Y151" i="4"/>
  <c r="F134" i="4"/>
  <c r="A89" i="4"/>
  <c r="M151" i="4"/>
  <c r="U97" i="4"/>
  <c r="E109" i="4"/>
  <c r="B86" i="4"/>
  <c r="Z164" i="4"/>
  <c r="C164" i="4"/>
  <c r="C145" i="4"/>
  <c r="H155" i="4"/>
  <c r="AF154" i="4"/>
  <c r="L122" i="4"/>
  <c r="U89" i="4"/>
  <c r="AD100" i="4"/>
  <c r="G99" i="4"/>
  <c r="AD111" i="4"/>
  <c r="R100" i="4"/>
  <c r="M132" i="4"/>
  <c r="A112" i="4"/>
  <c r="O97" i="4"/>
  <c r="Y89" i="4"/>
  <c r="AB162" i="4"/>
  <c r="B111" i="4"/>
  <c r="X120" i="4"/>
  <c r="U134" i="4"/>
  <c r="K122" i="4"/>
  <c r="F143" i="4"/>
  <c r="W155" i="4"/>
  <c r="B98" i="4"/>
  <c r="AB164" i="4"/>
  <c r="W142" i="4"/>
  <c r="R132" i="4"/>
  <c r="AD121" i="4"/>
  <c r="K134" i="4"/>
  <c r="AE133" i="4"/>
  <c r="AB123" i="4"/>
  <c r="Y144" i="4"/>
  <c r="W99" i="4"/>
  <c r="X101" i="4"/>
  <c r="H164" i="4"/>
  <c r="X100" i="4"/>
  <c r="W163" i="4"/>
  <c r="T109" i="4"/>
  <c r="AB98" i="4"/>
  <c r="Z161" i="4"/>
  <c r="AB132" i="4"/>
  <c r="J99" i="4"/>
  <c r="F111" i="4"/>
  <c r="L99" i="4"/>
  <c r="AE122" i="4"/>
  <c r="AD151" i="4"/>
  <c r="AF155" i="4"/>
  <c r="W89" i="4"/>
  <c r="AB85" i="4"/>
  <c r="F151" i="4"/>
  <c r="U131" i="4"/>
  <c r="K152" i="4"/>
  <c r="AC155" i="4"/>
  <c r="AE87" i="4"/>
  <c r="F144" i="4"/>
  <c r="AE86" i="4"/>
  <c r="T155" i="4"/>
  <c r="K130" i="4"/>
  <c r="N101" i="4"/>
  <c r="T87" i="4"/>
  <c r="L130" i="4"/>
  <c r="R87" i="4"/>
  <c r="R120" i="4"/>
  <c r="Q101" i="4"/>
  <c r="G110" i="4"/>
  <c r="P119" i="4"/>
  <c r="T86" i="4"/>
  <c r="AA145" i="4"/>
  <c r="B119" i="4"/>
  <c r="W97" i="4"/>
  <c r="D165" i="4"/>
  <c r="AF162" i="4"/>
  <c r="K123" i="4"/>
  <c r="AF119" i="4"/>
  <c r="D164" i="4"/>
  <c r="S87" i="4"/>
  <c r="N98" i="4"/>
  <c r="B88" i="4"/>
  <c r="R145" i="4"/>
  <c r="X108" i="4"/>
  <c r="R99" i="4"/>
  <c r="U110" i="4"/>
  <c r="P101" i="4"/>
  <c r="K112" i="4"/>
  <c r="Q162" i="4"/>
  <c r="G141" i="4"/>
  <c r="Y142" i="4"/>
  <c r="G97" i="4"/>
  <c r="AA101" i="4"/>
  <c r="H122" i="4"/>
  <c r="N122" i="4"/>
  <c r="V133" i="4"/>
  <c r="Y119" i="4"/>
  <c r="N142" i="4"/>
  <c r="AB109" i="4"/>
  <c r="U142" i="4"/>
  <c r="G142" i="4"/>
  <c r="AF89" i="4"/>
  <c r="A155" i="4"/>
  <c r="AE144" i="4"/>
  <c r="AC122" i="4"/>
  <c r="C108" i="4"/>
  <c r="S144" i="4"/>
  <c r="E151" i="4"/>
  <c r="A85" i="4"/>
  <c r="Y165" i="4"/>
  <c r="Z165" i="4"/>
  <c r="AA143" i="4"/>
  <c r="R161" i="4"/>
  <c r="E130" i="4"/>
  <c r="F133" i="4"/>
  <c r="R108" i="4"/>
  <c r="AA86" i="4"/>
  <c r="H153" i="4"/>
  <c r="D131" i="4"/>
  <c r="AF120" i="4"/>
  <c r="V165" i="4"/>
  <c r="B145" i="4"/>
  <c r="AF85" i="4"/>
  <c r="H162" i="4"/>
  <c r="R144" i="4"/>
  <c r="AC151" i="4"/>
  <c r="L131" i="4"/>
  <c r="D97" i="4"/>
  <c r="L123" i="4"/>
  <c r="M165" i="4"/>
  <c r="AE123" i="4"/>
  <c r="N110" i="4"/>
  <c r="I2" i="16"/>
  <c r="E86" i="4"/>
  <c r="D88" i="4"/>
  <c r="B85" i="4"/>
  <c r="Y141" i="4"/>
  <c r="AC132" i="4"/>
  <c r="Q99" i="4"/>
  <c r="E155" i="4"/>
  <c r="N134" i="4"/>
  <c r="AA130" i="4"/>
  <c r="Y98" i="4"/>
  <c r="F89" i="4"/>
  <c r="AD164" i="4"/>
  <c r="O165" i="4"/>
  <c r="AA89" i="4"/>
  <c r="F119" i="4"/>
  <c r="T154" i="4"/>
  <c r="R154" i="4"/>
  <c r="AC110" i="4"/>
  <c r="L155" i="4"/>
  <c r="AF130" i="4"/>
  <c r="AC109" i="4"/>
  <c r="U132" i="4"/>
  <c r="AA123" i="4"/>
  <c r="C141" i="4"/>
  <c r="M87" i="4"/>
  <c r="G89" i="4"/>
  <c r="E108" i="4"/>
  <c r="U120" i="4"/>
  <c r="B123" i="4"/>
  <c r="D121" i="4"/>
  <c r="AF110" i="4"/>
  <c r="K162" i="4"/>
  <c r="Z85" i="4"/>
  <c r="O88" i="4"/>
  <c r="X145" i="4"/>
  <c r="J131" i="4"/>
  <c r="AE131" i="4"/>
  <c r="Z141" i="4"/>
  <c r="J87" i="4"/>
  <c r="O163" i="4"/>
  <c r="D161" i="4"/>
  <c r="L111" i="4"/>
  <c r="Z99" i="4"/>
  <c r="D130" i="4"/>
  <c r="H108" i="4"/>
  <c r="E87" i="4"/>
  <c r="I153" i="4"/>
  <c r="R121" i="4"/>
  <c r="AC108" i="4"/>
  <c r="AB151" i="4"/>
  <c r="M111" i="4"/>
  <c r="J144" i="4"/>
  <c r="K164" i="4"/>
  <c r="J121" i="4"/>
  <c r="O141" i="4"/>
  <c r="N87" i="4"/>
  <c r="P89" i="4"/>
  <c r="Q153" i="4"/>
  <c r="P100" i="4"/>
  <c r="Y122" i="4"/>
  <c r="S108" i="4"/>
  <c r="Z119" i="4"/>
  <c r="AB88" i="4"/>
  <c r="V122" i="4"/>
  <c r="W134" i="4"/>
  <c r="L98" i="4"/>
  <c r="P133" i="4"/>
  <c r="X119" i="4"/>
  <c r="C134" i="4"/>
  <c r="B132" i="4"/>
  <c r="V131" i="4"/>
  <c r="A144" i="4"/>
  <c r="O130" i="4"/>
  <c r="S109" i="4"/>
  <c r="D154" i="4"/>
  <c r="AF161" i="4"/>
  <c r="P153" i="4"/>
  <c r="V112" i="4"/>
  <c r="R165" i="4"/>
  <c r="AE163" i="4"/>
  <c r="S119" i="4"/>
  <c r="AE164" i="4"/>
  <c r="V111" i="4"/>
  <c r="F123" i="4"/>
  <c r="H119" i="4"/>
  <c r="D110" i="4"/>
  <c r="H132" i="4"/>
  <c r="E143" i="4"/>
  <c r="I164" i="4"/>
  <c r="O119" i="4"/>
  <c r="Z100" i="4"/>
  <c r="Y86" i="4"/>
  <c r="P161" i="4"/>
  <c r="AE134" i="4"/>
  <c r="E163" i="4"/>
  <c r="D163" i="4"/>
  <c r="AF151" i="4"/>
  <c r="J142" i="4"/>
  <c r="Z112" i="4"/>
  <c r="U154" i="4"/>
  <c r="X164" i="4"/>
  <c r="F87" i="4"/>
  <c r="A122" i="4"/>
  <c r="Y164" i="4"/>
  <c r="F108" i="4"/>
  <c r="C100" i="4"/>
  <c r="N85" i="4"/>
  <c r="I87" i="4"/>
  <c r="AA111" i="4"/>
  <c r="AB122" i="4"/>
  <c r="D133" i="4"/>
  <c r="Z120" i="4"/>
  <c r="AF141" i="4"/>
  <c r="R97" i="4"/>
  <c r="G162" i="4"/>
  <c r="H131" i="4"/>
  <c r="T97" i="4"/>
  <c r="R151" i="4"/>
  <c r="E142" i="4"/>
  <c r="C87" i="4"/>
  <c r="AD119" i="4"/>
  <c r="X87" i="4"/>
  <c r="Q89" i="4"/>
  <c r="H87" i="4"/>
  <c r="AA132" i="4"/>
  <c r="A99" i="4"/>
  <c r="AD122" i="4"/>
  <c r="Z132" i="4"/>
  <c r="I99" i="4"/>
  <c r="A143" i="4"/>
  <c r="G120" i="4"/>
  <c r="U121" i="4"/>
  <c r="G121" i="4"/>
  <c r="AB143" i="4"/>
  <c r="O111" i="4"/>
  <c r="Y161" i="4"/>
  <c r="AE110" i="4"/>
  <c r="K145" i="4"/>
  <c r="K119" i="4"/>
  <c r="AD144" i="4"/>
  <c r="AD134" i="4"/>
  <c r="R88" i="4"/>
  <c r="F122" i="4"/>
  <c r="B163" i="4"/>
  <c r="X110" i="4"/>
  <c r="Y134" i="4"/>
  <c r="Q112" i="4"/>
  <c r="AD162" i="4"/>
  <c r="H154" i="4"/>
  <c r="AD130" i="4"/>
  <c r="M99" i="4"/>
  <c r="I122" i="4"/>
  <c r="F86" i="4"/>
  <c r="AF101" i="4"/>
  <c r="T143" i="4"/>
  <c r="E122" i="4"/>
  <c r="L108" i="4"/>
  <c r="R111" i="4"/>
  <c r="AF142" i="4"/>
  <c r="L87" i="4"/>
  <c r="V120" i="4"/>
  <c r="E121" i="4"/>
  <c r="N99" i="4"/>
  <c r="AB144" i="4"/>
  <c r="N88" i="4"/>
  <c r="X163" i="4"/>
  <c r="M123" i="4"/>
  <c r="O134" i="4"/>
  <c r="A163" i="4"/>
  <c r="Q142" i="4"/>
  <c r="L151" i="4"/>
  <c r="AB120" i="4"/>
  <c r="Y131" i="4"/>
  <c r="V108" i="4"/>
  <c r="M100" i="4"/>
  <c r="AB131" i="4"/>
  <c r="U145" i="4"/>
  <c r="D143" i="4"/>
  <c r="B87" i="4"/>
  <c r="AA97" i="4"/>
  <c r="Z86" i="4"/>
  <c r="X161" i="4"/>
  <c r="A86" i="4"/>
  <c r="AA144" i="4"/>
  <c r="AF143" i="4"/>
  <c r="W87" i="4"/>
  <c r="Z108" i="4"/>
  <c r="S5" i="16"/>
  <c r="W165" i="4"/>
  <c r="M119" i="4"/>
  <c r="B110" i="4"/>
  <c r="X130" i="4"/>
  <c r="D153" i="4"/>
  <c r="I132" i="4"/>
  <c r="C112" i="4"/>
  <c r="U130" i="4"/>
  <c r="AA133" i="4"/>
  <c r="F161" i="4"/>
  <c r="K110" i="4"/>
  <c r="AE130" i="4"/>
  <c r="AC130" i="4"/>
  <c r="G133" i="4"/>
  <c r="O100" i="4"/>
  <c r="E112" i="4"/>
  <c r="C142" i="4"/>
  <c r="I98" i="4"/>
  <c r="Z121" i="4"/>
  <c r="K132" i="4"/>
  <c r="AB112" i="4"/>
  <c r="E164" i="4"/>
  <c r="X121" i="4"/>
  <c r="H144" i="4"/>
  <c r="W151" i="4"/>
  <c r="Y143" i="4"/>
  <c r="A108" i="4"/>
  <c r="H123" i="4"/>
  <c r="O142" i="4"/>
  <c r="E101" i="4"/>
  <c r="V99" i="4"/>
  <c r="O162" i="4"/>
  <c r="Q97" i="4"/>
  <c r="K161" i="4"/>
  <c r="Y145" i="4"/>
  <c r="P86" i="4"/>
  <c r="AF121" i="4"/>
  <c r="R119" i="4"/>
  <c r="G112" i="4"/>
  <c r="Y111" i="4"/>
  <c r="AC97" i="4"/>
  <c r="S122" i="4"/>
  <c r="K121" i="4"/>
  <c r="H143" i="4"/>
  <c r="I162" i="4"/>
  <c r="O85" i="4"/>
  <c r="Q119" i="4"/>
  <c r="AC144" i="4"/>
  <c r="I101" i="4"/>
  <c r="I110" i="4"/>
  <c r="E89" i="4"/>
  <c r="C109" i="4"/>
  <c r="V87" i="4"/>
  <c r="S110" i="4"/>
  <c r="I88" i="4"/>
  <c r="R98" i="4"/>
  <c r="P152" i="4"/>
  <c r="E134" i="4"/>
  <c r="R122" i="4"/>
  <c r="AC100" i="4"/>
  <c r="C88" i="4"/>
  <c r="C86" i="4"/>
  <c r="H121" i="4"/>
  <c r="B165" i="4"/>
  <c r="H111" i="4"/>
  <c r="E132" i="4"/>
  <c r="AB99" i="4"/>
  <c r="N162" i="4"/>
  <c r="U119" i="4"/>
  <c r="B161" i="4"/>
  <c r="V121" i="4"/>
  <c r="B109" i="4"/>
  <c r="AE153" i="4"/>
  <c r="AC154" i="4"/>
  <c r="V98" i="4"/>
  <c r="S120" i="4"/>
  <c r="AC145" i="4"/>
  <c r="AA110" i="4"/>
  <c r="A151" i="4"/>
  <c r="V145" i="4"/>
  <c r="H109" i="4"/>
  <c r="R155" i="4"/>
  <c r="AC120" i="4"/>
  <c r="Q141" i="4"/>
  <c r="U111" i="4"/>
  <c r="F130" i="4"/>
  <c r="S97" i="4"/>
  <c r="Q121" i="4"/>
  <c r="I134" i="4"/>
  <c r="A153" i="4"/>
  <c r="H101" i="4"/>
  <c r="I120" i="4"/>
  <c r="Q123" i="4"/>
  <c r="O122" i="4"/>
  <c r="U151" i="4"/>
  <c r="F120" i="4"/>
  <c r="C98" i="4"/>
  <c r="M131" i="4"/>
  <c r="K100" i="4"/>
  <c r="M133" i="4"/>
  <c r="D123" i="4"/>
  <c r="I152" i="4"/>
  <c r="W152" i="4"/>
  <c r="Z163" i="4"/>
  <c r="V97" i="4"/>
  <c r="V95" i="4" l="1"/>
  <c r="U149" i="4"/>
  <c r="S95" i="4"/>
  <c r="F128" i="4"/>
  <c r="Q139" i="4"/>
  <c r="A150" i="4"/>
  <c r="B159" i="4"/>
  <c r="U117" i="4"/>
  <c r="Q117" i="4"/>
  <c r="O83" i="4"/>
  <c r="AC95" i="4"/>
  <c r="R117" i="4"/>
  <c r="K159" i="4"/>
  <c r="Q95" i="4"/>
  <c r="A107" i="4"/>
  <c r="W149" i="4"/>
  <c r="AC128" i="4"/>
  <c r="AE128" i="4"/>
  <c r="F159" i="4"/>
  <c r="U128" i="4"/>
  <c r="X128" i="4"/>
  <c r="M117" i="4"/>
  <c r="Z106" i="4"/>
  <c r="X159" i="4"/>
  <c r="AA95" i="4"/>
  <c r="V106" i="4"/>
  <c r="L149" i="4"/>
  <c r="L106" i="4"/>
  <c r="AD128" i="4"/>
  <c r="K117" i="4"/>
  <c r="Y159" i="4"/>
  <c r="AD117" i="4"/>
  <c r="R149" i="4"/>
  <c r="T95" i="4"/>
  <c r="R95" i="4"/>
  <c r="AF139" i="4"/>
  <c r="N83" i="4"/>
  <c r="F106" i="4"/>
  <c r="AF149" i="4"/>
  <c r="P159" i="4"/>
  <c r="O117" i="4"/>
  <c r="H117" i="4"/>
  <c r="S117" i="4"/>
  <c r="AF159" i="4"/>
  <c r="O128" i="4"/>
  <c r="X117" i="4"/>
  <c r="Z117" i="4"/>
  <c r="S106" i="4"/>
  <c r="O139" i="4"/>
  <c r="AB149" i="4"/>
  <c r="AC106" i="4"/>
  <c r="H106" i="4"/>
  <c r="D128" i="4"/>
  <c r="D159" i="4"/>
  <c r="Z139" i="4"/>
  <c r="Z83" i="4"/>
  <c r="E106" i="4"/>
  <c r="C139" i="4"/>
  <c r="AF128" i="4"/>
  <c r="F117" i="4"/>
  <c r="AA128" i="4"/>
  <c r="Y139" i="4"/>
  <c r="B83" i="4"/>
  <c r="D95" i="4"/>
  <c r="AC149" i="4"/>
  <c r="AF83" i="4"/>
  <c r="R106" i="4"/>
  <c r="E128" i="4"/>
  <c r="R159" i="4"/>
  <c r="A84" i="4"/>
  <c r="E149" i="4"/>
  <c r="C106" i="4"/>
  <c r="Y117" i="4"/>
  <c r="G95" i="4"/>
  <c r="G139" i="4"/>
  <c r="X106" i="4"/>
  <c r="AF117" i="4"/>
  <c r="W95" i="4"/>
  <c r="B117" i="4"/>
  <c r="P117" i="4"/>
  <c r="L128" i="4"/>
  <c r="K128" i="4"/>
  <c r="F149" i="4"/>
  <c r="AB83" i="4"/>
  <c r="AD149" i="4"/>
  <c r="Z159" i="4"/>
  <c r="O95" i="4"/>
  <c r="U95" i="4"/>
  <c r="M149" i="4"/>
  <c r="Y149" i="4"/>
  <c r="E95" i="4"/>
  <c r="M106" i="4"/>
  <c r="S149" i="4"/>
  <c r="J95" i="4"/>
  <c r="B106" i="4"/>
  <c r="M139" i="4"/>
  <c r="P83" i="4"/>
  <c r="Z95" i="4"/>
  <c r="P106" i="4"/>
  <c r="T83" i="4"/>
  <c r="Q128" i="4"/>
  <c r="V117" i="4"/>
  <c r="Y128" i="4"/>
  <c r="U139" i="4"/>
  <c r="X95" i="4"/>
  <c r="G83" i="4"/>
  <c r="AF106" i="4"/>
  <c r="L139" i="4"/>
  <c r="T106" i="4"/>
  <c r="B95" i="4"/>
  <c r="N95" i="4"/>
  <c r="V128" i="4"/>
  <c r="X149" i="4"/>
  <c r="S159" i="4"/>
  <c r="N149" i="4"/>
  <c r="K95" i="4"/>
  <c r="I106" i="4"/>
  <c r="R139" i="4"/>
  <c r="D117" i="4"/>
  <c r="Q83" i="4"/>
  <c r="P128" i="4"/>
  <c r="H139" i="4"/>
  <c r="X139" i="4"/>
  <c r="F95" i="4"/>
  <c r="H83" i="4"/>
  <c r="AC139" i="4"/>
  <c r="G117" i="4"/>
  <c r="G106" i="4"/>
  <c r="J128" i="4"/>
  <c r="L83" i="4"/>
  <c r="E159" i="4"/>
  <c r="AE106" i="4"/>
  <c r="AB106" i="4"/>
  <c r="AD83" i="4"/>
  <c r="N128" i="4"/>
  <c r="G159" i="4"/>
  <c r="H95" i="4"/>
  <c r="AB128" i="4"/>
  <c r="H128" i="4"/>
  <c r="A129" i="4"/>
  <c r="S128" i="4"/>
  <c r="X83" i="4"/>
  <c r="I149" i="4"/>
  <c r="AC117" i="4"/>
  <c r="B128" i="4"/>
  <c r="AA117" i="4"/>
  <c r="W128" i="4"/>
  <c r="P95" i="4"/>
  <c r="N117" i="4"/>
  <c r="C95" i="4"/>
  <c r="AD95" i="4"/>
  <c r="T159" i="4"/>
  <c r="AE95" i="4"/>
  <c r="J159" i="4"/>
  <c r="D106" i="4"/>
  <c r="P149" i="4"/>
  <c r="C128" i="4"/>
  <c r="J149" i="4"/>
  <c r="K149" i="4"/>
  <c r="N159" i="4"/>
  <c r="L117" i="4"/>
  <c r="D149" i="4"/>
  <c r="AE149" i="4"/>
  <c r="H149" i="4"/>
  <c r="J106" i="4"/>
  <c r="AE83" i="4"/>
  <c r="S83" i="4"/>
  <c r="AB117" i="4"/>
  <c r="W83" i="4"/>
  <c r="Y106" i="4"/>
  <c r="F139" i="4"/>
  <c r="AE159" i="4"/>
  <c r="T128" i="4"/>
  <c r="AA149" i="4"/>
  <c r="Q159" i="4"/>
  <c r="I83" i="4"/>
  <c r="K83" i="4"/>
  <c r="AF95" i="4"/>
  <c r="C149" i="4"/>
  <c r="Z128" i="4"/>
  <c r="O106" i="4"/>
  <c r="L159" i="4"/>
  <c r="AA159" i="4"/>
  <c r="M95" i="4"/>
  <c r="C83" i="4"/>
  <c r="Y83" i="4"/>
  <c r="AE139" i="4"/>
  <c r="C159" i="4"/>
  <c r="V139" i="4"/>
  <c r="I128" i="4"/>
  <c r="J117" i="4"/>
  <c r="AC83" i="4"/>
  <c r="T139" i="4"/>
  <c r="W139" i="4"/>
  <c r="D139" i="4"/>
  <c r="B139" i="4"/>
  <c r="G128" i="4"/>
  <c r="L95" i="4"/>
  <c r="A118" i="4"/>
  <c r="V159" i="4"/>
  <c r="H159" i="4"/>
  <c r="C117" i="4"/>
  <c r="O149" i="4"/>
  <c r="AA139" i="4"/>
  <c r="E83" i="4"/>
  <c r="V83" i="4"/>
  <c r="AE117" i="4"/>
  <c r="U106" i="4"/>
  <c r="U159" i="4"/>
  <c r="M159" i="4"/>
  <c r="AD106" i="4"/>
  <c r="R83" i="4"/>
  <c r="Z149" i="4"/>
  <c r="R128" i="4"/>
  <c r="T149" i="4"/>
  <c r="AB159" i="4"/>
  <c r="M83" i="4"/>
  <c r="I159" i="4"/>
  <c r="AB139" i="4"/>
  <c r="A96" i="4"/>
  <c r="W159" i="4"/>
  <c r="AC159" i="4"/>
  <c r="B149" i="4"/>
  <c r="J139" i="4"/>
  <c r="M128" i="4"/>
  <c r="E117" i="4"/>
  <c r="F83" i="4"/>
  <c r="A160" i="4"/>
  <c r="J83" i="4"/>
  <c r="V149" i="4"/>
  <c r="AA83" i="4"/>
  <c r="AA106" i="4"/>
  <c r="I139" i="4"/>
  <c r="O159" i="4"/>
  <c r="P139" i="4"/>
  <c r="AD159" i="4"/>
  <c r="S139" i="4"/>
  <c r="U83" i="4"/>
  <c r="N139" i="4"/>
  <c r="N106" i="4"/>
  <c r="Q106" i="4"/>
  <c r="T117" i="4"/>
  <c r="Q149" i="4"/>
  <c r="AD139" i="4"/>
  <c r="I95" i="4"/>
  <c r="AB95" i="4"/>
  <c r="E139" i="4"/>
  <c r="D83" i="4"/>
  <c r="K139" i="4"/>
  <c r="K106" i="4"/>
  <c r="W106" i="4"/>
  <c r="A140" i="4"/>
  <c r="G149" i="4"/>
  <c r="W117" i="4"/>
  <c r="Y95" i="4"/>
  <c r="I117" i="4"/>
  <c r="J2" i="16"/>
  <c r="J3" i="16"/>
  <c r="J5" i="16"/>
  <c r="J4" i="16"/>
  <c r="J6" i="16"/>
  <c r="K6" i="16"/>
  <c r="K4" i="16"/>
  <c r="K2" i="16"/>
  <c r="K5" i="16"/>
  <c r="K3" i="16"/>
  <c r="L2" i="16"/>
  <c r="L3" i="16"/>
  <c r="L5" i="16"/>
  <c r="L4" i="16"/>
  <c r="L6" i="16"/>
  <c r="M6" i="16"/>
  <c r="M5" i="16"/>
  <c r="M2" i="16"/>
  <c r="M4" i="16"/>
  <c r="M3" i="16"/>
  <c r="N3" i="16"/>
  <c r="N2" i="16"/>
  <c r="N6" i="16"/>
  <c r="N4" i="16"/>
  <c r="N5" i="16"/>
  <c r="O5" i="16" l="1"/>
  <c r="O4" i="16"/>
  <c r="O6" i="16"/>
  <c r="O2" i="16"/>
  <c r="O3" i="16"/>
</calcChain>
</file>

<file path=xl/sharedStrings.xml><?xml version="1.0" encoding="utf-8"?>
<sst xmlns="http://schemas.openxmlformats.org/spreadsheetml/2006/main" count="2614" uniqueCount="1044">
  <si>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</si>
  <si>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</si>
  <si>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</si>
  <si>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</si>
  <si>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</si>
  <si>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</si>
  <si>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</si>
  <si>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</si>
  <si>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</si>
  <si>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</si>
  <si>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</si>
  <si>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</si>
  <si>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</si>
  <si>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</si>
  <si>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</si>
  <si>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</si>
  <si>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</si>
  <si>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</si>
  <si>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</si>
  <si>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</si>
  <si>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</si>
  <si>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</si>
  <si>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</si>
  <si>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</si>
  <si>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</si>
  <si>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</si>
  <si>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</si>
  <si>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</si>
  <si>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</si>
  <si>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</si>
  <si>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</si>
  <si>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</si>
  <si>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</si>
  <si>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</si>
  <si>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</si>
  <si>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</si>
  <si>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</si>
  <si>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</si>
  <si>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</si>
  <si>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</si>
  <si>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</si>
  <si>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</si>
  <si>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</si>
  <si>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</si>
  <si>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</si>
  <si>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</si>
  <si>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</si>
  <si>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</si>
  <si>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</si>
  <si>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</si>
  <si>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</si>
  <si>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</si>
  <si>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</si>
  <si>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</si>
  <si>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</si>
  <si>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</si>
  <si>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</si>
  <si>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</si>
  <si>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</si>
  <si>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</si>
  <si>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</si>
  <si>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</si>
  <si>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</si>
  <si>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</si>
  <si>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</si>
  <si>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</si>
  <si>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</si>
  <si>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</si>
  <si>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</si>
  <si>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</si>
  <si>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</si>
  <si>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</si>
  <si>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</si>
  <si>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</si>
  <si>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</si>
  <si>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</si>
  <si>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</si>
  <si>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</si>
  <si>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</si>
  <si>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</si>
  <si>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</si>
  <si>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</si>
  <si>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</si>
  <si>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</si>
  <si>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</si>
  <si>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</si>
  <si>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</si>
  <si>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</si>
  <si>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</si>
  <si>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</si>
  <si>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</si>
  <si>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</si>
  <si>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</si>
  <si>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</si>
  <si>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</si>
  <si>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</si>
  <si>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</si>
  <si>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</si>
  <si>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</si>
  <si>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</si>
  <si>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</si>
  <si>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</si>
  <si>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</si>
  <si>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</si>
  <si>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</si>
  <si>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</si>
  <si>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</si>
  <si>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</si>
  <si>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</si>
  <si>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</si>
  <si>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</si>
  <si>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</si>
  <si>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</si>
  <si>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</si>
  <si>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</si>
  <si>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</si>
  <si>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</si>
  <si>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</si>
  <si>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</si>
  <si>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</si>
  <si>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</si>
  <si>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</si>
  <si>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</si>
  <si>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</si>
  <si>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</si>
  <si>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</si>
  <si>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</si>
  <si>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</si>
  <si>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</si>
  <si>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</si>
  <si>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</si>
  <si>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</si>
  <si>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</si>
  <si>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</si>
  <si>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</si>
  <si>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</si>
  <si>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</si>
  <si>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</si>
  <si>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</si>
  <si>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</si>
  <si>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</si>
  <si>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</si>
  <si>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</si>
  <si>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</si>
  <si>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</si>
  <si>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</si>
  <si>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</si>
  <si>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</si>
  <si>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</si>
  <si>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</si>
  <si>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</si>
  <si>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</si>
  <si>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</si>
  <si>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</si>
  <si>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</si>
  <si>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</si>
  <si>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</si>
  <si>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</si>
  <si>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</si>
  <si>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</si>
  <si>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</si>
  <si>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</si>
  <si>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</si>
  <si>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</si>
  <si>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</si>
  <si>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</si>
  <si>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</si>
  <si>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</si>
  <si>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</si>
  <si>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</si>
  <si>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</si>
  <si>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</si>
  <si>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</si>
  <si>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</si>
  <si>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</si>
  <si>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</si>
  <si>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</si>
  <si>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</si>
  <si>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</si>
  <si>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</si>
  <si>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</si>
  <si>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</si>
  <si>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</si>
  <si>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</si>
  <si>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</si>
  <si>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</si>
  <si>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</si>
  <si>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</si>
  <si>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</si>
  <si>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</si>
  <si>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</si>
  <si>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</si>
  <si>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</si>
  <si>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</si>
  <si>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</si>
  <si>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</si>
  <si>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</si>
  <si>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</si>
  <si>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</si>
  <si>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</si>
  <si>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</si>
  <si>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</si>
  <si>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</si>
  <si>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</si>
  <si>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</si>
  <si>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</si>
  <si>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</si>
  <si>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</si>
  <si>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</si>
  <si>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</si>
  <si>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</si>
  <si>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</si>
  <si>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</si>
  <si>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</si>
  <si>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</si>
  <si>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</si>
  <si>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</si>
  <si>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</si>
  <si>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</si>
  <si>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</si>
  <si>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</si>
  <si>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</si>
  <si>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</si>
  <si>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</si>
  <si>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</si>
  <si>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</si>
  <si>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</si>
  <si>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</si>
  <si>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</si>
  <si>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</si>
  <si>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</si>
  <si>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</si>
  <si>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</si>
  <si>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</si>
  <si>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</si>
  <si>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</si>
  <si>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</si>
  <si>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</si>
  <si>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</si>
  <si>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</si>
  <si>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</si>
  <si>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</si>
  <si>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</si>
  <si>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</si>
  <si>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</si>
  <si>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</si>
  <si>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</si>
  <si>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</si>
  <si>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</si>
  <si>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</si>
  <si>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</si>
  <si>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</si>
  <si>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</si>
  <si>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</si>
  <si>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</si>
  <si>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</si>
  <si>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</si>
  <si>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</si>
  <si>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</si>
  <si>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</si>
  <si>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</si>
  <si>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</si>
  <si>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</si>
  <si>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</si>
  <si>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</si>
  <si>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</si>
  <si>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</si>
  <si>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</si>
  <si>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</si>
  <si>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</si>
  <si>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</si>
  <si>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</si>
  <si>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</si>
  <si>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</si>
  <si>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</si>
  <si>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</si>
  <si>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</si>
  <si>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</si>
  <si>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</si>
  <si>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</si>
  <si>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</si>
  <si>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</si>
  <si>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</si>
  <si>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</si>
  <si>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</si>
  <si>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</si>
  <si>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</si>
  <si>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</si>
  <si>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</si>
  <si>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</si>
  <si>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</si>
  <si>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</si>
  <si>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</si>
  <si>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</si>
  <si>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</si>
  <si>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</si>
  <si>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</si>
  <si>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</si>
  <si>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</si>
  <si>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</si>
  <si>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</si>
  <si>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</si>
  <si>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</si>
  <si>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</si>
  <si>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</si>
  <si>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</si>
  <si>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</si>
  <si>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</si>
  <si>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</si>
  <si>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</si>
  <si>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</si>
  <si>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</si>
  <si>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</si>
  <si>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</si>
  <si>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</si>
  <si>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</si>
  <si>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</si>
  <si>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</si>
  <si>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</si>
  <si>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</si>
  <si>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</si>
  <si>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</si>
  <si>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</si>
  <si>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</si>
  <si>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</si>
  <si>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</si>
  <si>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</si>
  <si>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</si>
  <si>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</si>
  <si>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</si>
  <si>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</si>
  <si>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</si>
  <si>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</si>
  <si>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</si>
  <si>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</si>
  <si>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</si>
  <si>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</si>
  <si>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</si>
  <si>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</si>
  <si>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</si>
  <si>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</si>
  <si>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</si>
  <si>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</si>
  <si>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</si>
  <si>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</si>
  <si>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</si>
  <si>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</si>
  <si>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</si>
  <si>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</si>
  <si>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</si>
  <si>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</si>
  <si>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</si>
  <si>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</si>
  <si>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</si>
  <si>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</si>
  <si>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</si>
  <si>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</si>
  <si>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</si>
  <si>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</si>
  <si>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</si>
  <si>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</si>
  <si>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</si>
  <si>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</si>
  <si>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</si>
  <si>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</si>
  <si>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</si>
  <si>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</si>
  <si>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</si>
  <si>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</si>
  <si>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</si>
  <si>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</si>
  <si>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</si>
  <si>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</si>
  <si>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</si>
  <si>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</si>
  <si>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</si>
  <si>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</si>
  <si>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</si>
  <si>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</si>
  <si>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</si>
  <si>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</si>
  <si>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</si>
  <si>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</si>
  <si>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</si>
  <si>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</si>
  <si>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</si>
  <si>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</si>
  <si>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</si>
  <si>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</si>
  <si>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</si>
  <si>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</si>
  <si>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</si>
  <si>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</si>
  <si>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</si>
  <si>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</si>
  <si>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</si>
  <si>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</si>
  <si>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</si>
  <si>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</si>
  <si>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</si>
  <si>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</si>
  <si>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</si>
  <si>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</si>
  <si>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</si>
  <si>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</si>
  <si>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</si>
  <si>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</si>
  <si>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</si>
  <si>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</si>
  <si>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</si>
  <si>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</si>
  <si>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</si>
  <si>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</si>
  <si>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</si>
  <si>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</si>
  <si>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</si>
  <si>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</si>
  <si>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</si>
  <si>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</si>
  <si>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</si>
  <si>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</si>
  <si>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</si>
  <si>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</si>
  <si>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</si>
  <si>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</si>
  <si>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</si>
  <si>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</si>
  <si>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</si>
  <si>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</si>
  <si>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</si>
  <si>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</si>
  <si>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</si>
  <si>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</si>
  <si>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</si>
  <si>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</si>
  <si>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</si>
  <si>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</si>
  <si>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</si>
  <si>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</si>
  <si>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</si>
  <si>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</si>
  <si>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</si>
  <si>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</si>
  <si>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</si>
  <si>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</si>
  <si>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</si>
  <si>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</si>
  <si>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</si>
  <si>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</si>
  <si>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</si>
  <si>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</si>
  <si>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</si>
  <si>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</si>
  <si>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</si>
  <si>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</si>
  <si>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</si>
  <si>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</si>
  <si>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</si>
  <si>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</si>
  <si>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</si>
  <si>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</si>
  <si>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</si>
  <si>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</si>
  <si>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</si>
  <si>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</si>
  <si>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</si>
  <si>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</si>
  <si>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</si>
  <si>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</si>
  <si>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</si>
  <si>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</si>
  <si>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</si>
  <si>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</si>
  <si>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</si>
  <si>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</si>
  <si>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</si>
  <si>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</si>
  <si>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</si>
  <si>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</si>
  <si>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</si>
  <si>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</si>
  <si>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</si>
  <si>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</si>
  <si>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</si>
  <si>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</si>
  <si>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</si>
  <si>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</si>
  <si>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</si>
  <si>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</si>
  <si>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</si>
  <si>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</si>
  <si>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</si>
  <si>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</si>
  <si>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</si>
  <si>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</si>
  <si>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</si>
  <si>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</si>
  <si>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</si>
  <si>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</si>
  <si>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</si>
  <si>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</si>
  <si>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</si>
  <si>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</si>
  <si>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</si>
  <si>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</si>
  <si>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</si>
  <si>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</si>
  <si>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</si>
  <si>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</si>
  <si>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</si>
  <si>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</si>
  <si>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</si>
  <si>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</si>
  <si>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</si>
  <si>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</si>
  <si>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</si>
  <si>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</si>
  <si>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</si>
  <si>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</si>
  <si>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</si>
  <si>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</si>
  <si>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</si>
  <si>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</si>
  <si>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</si>
  <si>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</si>
  <si>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</si>
  <si>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</si>
  <si>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</si>
  <si>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</si>
  <si>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</si>
  <si>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</si>
  <si>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</si>
  <si>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</si>
  <si>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</si>
  <si>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</si>
  <si>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</si>
  <si>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</si>
  <si>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</si>
  <si>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</si>
  <si>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</si>
  <si>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</si>
  <si>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</si>
  <si>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</si>
  <si>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</si>
  <si>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</si>
  <si>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</si>
  <si>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</si>
  <si>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</si>
  <si>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</si>
  <si>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</si>
  <si>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</si>
  <si>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</si>
  <si>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</si>
  <si>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</si>
  <si>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</si>
  <si>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</si>
  <si>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</si>
  <si>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</si>
  <si>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</si>
  <si>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</si>
  <si>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</si>
  <si>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</si>
  <si>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</si>
  <si>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</si>
  <si>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</si>
  <si>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</si>
  <si>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</si>
  <si>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</si>
  <si>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</si>
  <si>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</si>
  <si>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</si>
  <si>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</si>
  <si>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</si>
  <si>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</si>
  <si>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</si>
  <si>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</si>
  <si>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</si>
  <si>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</si>
  <si>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</si>
  <si>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</si>
  <si>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</si>
  <si>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</si>
  <si>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</si>
  <si>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</si>
  <si>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</si>
  <si>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</si>
  <si>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</si>
  <si>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</si>
  <si>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</si>
  <si>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</si>
  <si>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</si>
  <si>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</si>
  <si>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</si>
  <si>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</si>
  <si>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</si>
  <si>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</si>
  <si>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</si>
  <si>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</si>
  <si>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</si>
  <si>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</si>
  <si>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</si>
  <si>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</si>
  <si>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</si>
  <si>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</si>
  <si>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</si>
  <si>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</si>
  <si>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</si>
  <si>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</si>
  <si>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</si>
  <si>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</si>
  <si>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</si>
  <si>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</si>
  <si>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</si>
  <si>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</si>
  <si>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</si>
  <si>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</si>
  <si>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</si>
  <si>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</si>
  <si>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</si>
  <si>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</si>
  <si>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</si>
  <si>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</si>
  <si>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</si>
  <si>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</si>
  <si>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</si>
  <si>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</si>
  <si>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</si>
  <si>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</si>
  <si>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</si>
  <si>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</si>
  <si>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</si>
  <si>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</si>
  <si>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</si>
  <si>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</si>
  <si>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</si>
  <si>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</si>
  <si>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</si>
  <si>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</si>
  <si>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</si>
  <si>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</si>
  <si>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</si>
  <si>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</si>
  <si>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</si>
  <si>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</si>
  <si>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</si>
  <si>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</si>
  <si>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</si>
  <si>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</si>
  <si>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</si>
  <si>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</si>
  <si>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</si>
  <si>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</si>
  <si>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</si>
  <si>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</si>
  <si>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</si>
  <si>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</si>
  <si>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</si>
  <si>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</si>
  <si>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</si>
  <si>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</si>
  <si>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</si>
  <si>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</si>
  <si>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</si>
  <si>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</si>
  <si>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</si>
  <si>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</si>
  <si>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</si>
  <si>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</si>
  <si>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</si>
  <si>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</si>
  <si>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</si>
  <si>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</si>
  <si>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</si>
  <si>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</si>
  <si>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</si>
  <si>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</si>
  <si>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</si>
  <si>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</si>
  <si>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</si>
  <si>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</si>
  <si>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</si>
  <si>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</si>
  <si>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</si>
  <si>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</si>
  <si>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</si>
  <si>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</si>
  <si>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</si>
  <si>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</si>
  <si>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</si>
  <si>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</si>
  <si>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</si>
  <si>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</si>
  <si>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</si>
  <si>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</si>
  <si>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</si>
  <si>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</si>
  <si>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</si>
  <si>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</si>
  <si>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</si>
  <si>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</si>
  <si>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</si>
  <si>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</si>
  <si>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</si>
  <si>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</si>
  <si>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</si>
  <si>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</si>
  <si>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</si>
  <si>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</si>
  <si>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</si>
  <si>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</si>
  <si>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</si>
  <si>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</si>
  <si>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</si>
  <si>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</si>
  <si>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</si>
  <si>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</si>
  <si>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</si>
  <si>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</si>
  <si>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</si>
  <si>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</si>
  <si>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</si>
  <si>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</si>
  <si>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</si>
  <si>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</si>
  <si>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</si>
  <si>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</si>
  <si>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</si>
  <si>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</si>
  <si>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</si>
  <si>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</si>
  <si>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</si>
  <si>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</si>
  <si>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</si>
  <si>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</si>
  <si>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</si>
  <si>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</si>
  <si>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</si>
  <si>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</si>
  <si>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</si>
  <si>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</si>
  <si>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</si>
  <si>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</si>
  <si>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</si>
  <si>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</si>
  <si>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</si>
  <si>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</si>
  <si>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</si>
  <si>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</si>
  <si>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</si>
  <si>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</si>
  <si>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</si>
  <si>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</si>
  <si>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</si>
  <si>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</si>
  <si>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</si>
  <si>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</si>
  <si>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</si>
  <si>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</si>
  <si>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</si>
  <si>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</si>
  <si>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</si>
  <si>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</si>
  <si>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</si>
  <si>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</si>
  <si>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</si>
  <si>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</si>
  <si>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</si>
  <si>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</si>
  <si>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</si>
  <si>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</si>
  <si>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</si>
  <si>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</si>
  <si>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</si>
  <si>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</si>
  <si>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</si>
  <si>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</si>
  <si>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</si>
  <si>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</si>
  <si>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</si>
  <si>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</si>
  <si>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</si>
  <si>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</si>
  <si>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</si>
  <si>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</si>
  <si>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</si>
  <si>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</si>
  <si>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</si>
  <si>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</si>
  <si>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</si>
  <si>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</si>
  <si>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</si>
  <si>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</si>
  <si>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</si>
  <si>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</si>
  <si>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</si>
  <si>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</si>
  <si>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</si>
  <si>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</si>
  <si>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</si>
  <si>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</si>
  <si>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</si>
  <si>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</si>
  <si>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</si>
  <si>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</si>
  <si>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</si>
  <si>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</si>
  <si>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</si>
  <si>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</si>
  <si>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</si>
  <si>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</si>
  <si>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</si>
  <si>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</si>
  <si>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</si>
  <si>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</si>
  <si>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</si>
  <si>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</si>
  <si>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</si>
  <si>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</si>
  <si>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</si>
  <si>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</si>
  <si>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</si>
  <si>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</si>
  <si>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</si>
  <si>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</si>
  <si>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</si>
  <si>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</si>
  <si>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</si>
  <si>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</si>
  <si>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</si>
  <si>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</si>
  <si>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</si>
  <si>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</si>
  <si>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</si>
  <si>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</si>
  <si>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</si>
  <si>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</si>
  <si>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</si>
  <si>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</si>
  <si>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</si>
  <si>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</si>
  <si>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</si>
  <si>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</si>
  <si>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</si>
  <si>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</si>
  <si>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</si>
  <si>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</si>
  <si>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</si>
  <si>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</si>
  <si>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</si>
  <si>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</si>
  <si>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</si>
  <si>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</si>
  <si>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</si>
  <si>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</si>
  <si>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</si>
  <si>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</si>
  <si>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</si>
  <si>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</si>
  <si>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</si>
  <si>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</si>
  <si>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</si>
  <si>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</si>
  <si>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</si>
  <si>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</si>
  <si>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</si>
  <si>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</si>
  <si>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</si>
  <si>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</si>
  <si>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</si>
  <si>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</si>
  <si>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</si>
  <si>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</si>
  <si>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</si>
  <si>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</si>
  <si>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</si>
  <si>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</si>
  <si>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</si>
  <si>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</si>
  <si>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</si>
  <si>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</si>
  <si>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</si>
  <si>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</si>
  <si>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</si>
  <si>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</si>
  <si>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</si>
  <si>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</si>
  <si>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</si>
  <si>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</si>
  <si>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</si>
  <si>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</si>
  <si>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</si>
  <si>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</si>
  <si>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</si>
  <si>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</si>
  <si>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</si>
  <si>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</si>
  <si>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</si>
  <si>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</si>
  <si>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</si>
  <si>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</si>
  <si>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</si>
  <si>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</si>
  <si>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</si>
  <si>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</si>
  <si>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</si>
  <si>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</si>
  <si>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</si>
  <si>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</si>
  <si>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</si>
  <si>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</si>
  <si>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</si>
  <si>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</si>
  <si>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</si>
  <si>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</si>
  <si>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</si>
  <si>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</si>
  <si>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</si>
  <si>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</si>
  <si>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</si>
  <si>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</si>
  <si>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</si>
  <si>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</si>
  <si>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</si>
  <si>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</si>
  <si>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</si>
  <si>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</si>
  <si>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</si>
  <si>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</si>
  <si>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</si>
  <si>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</si>
  <si>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</si>
  <si>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</si>
  <si>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</si>
  <si>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</si>
  <si>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</si>
  <si>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</si>
  <si>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</si>
  <si>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</si>
  <si>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</si>
  <si>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</si>
  <si>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</si>
  <si>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</si>
  <si>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</si>
  <si>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</si>
  <si>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</si>
  <si>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</si>
  <si>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</si>
  <si>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</si>
  <si>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</si>
  <si>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</si>
  <si>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</si>
  <si>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</si>
  <si>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</si>
  <si>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</si>
  <si>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</si>
  <si>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</si>
  <si>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</si>
  <si>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</si>
  <si>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</si>
  <si>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</si>
  <si>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</si>
  <si>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</si>
  <si>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</si>
  <si>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</si>
  <si>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</si>
  <si>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</si>
  <si>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</si>
  <si>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</si>
  <si>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</si>
  <si>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</si>
  <si>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</si>
  <si>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</si>
  <si>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</si>
  <si>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</si>
  <si>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</si>
  <si>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</si>
  <si>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</si>
  <si>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</si>
  <si>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</si>
  <si>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</si>
  <si>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</si>
  <si>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</si>
  <si>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</si>
  <si>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</si>
  <si>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</si>
  <si>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</si>
  <si>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</si>
  <si>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</si>
  <si>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</si>
  <si>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</si>
  <si>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</si>
  <si>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</si>
  <si>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</si>
  <si>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</si>
  <si>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</si>
  <si>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</si>
  <si>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</si>
  <si>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</si>
  <si>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</si>
  <si>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</si>
  <si>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</si>
  <si>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</si>
  <si>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</si>
  <si>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</si>
  <si>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</si>
  <si>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</si>
  <si>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</si>
  <si>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</si>
  <si>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</si>
  <si>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</si>
  <si>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</si>
  <si>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</si>
  <si>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</si>
  <si>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</si>
  <si>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</si>
  <si>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</si>
  <si>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</si>
  <si>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</si>
  <si>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</si>
  <si>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</si>
  <si>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</si>
  <si>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</si>
  <si>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</si>
  <si>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</si>
  <si>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</si>
  <si>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</si>
  <si>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</si>
  <si>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</si>
  <si>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</si>
  <si>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</si>
  <si>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</si>
  <si>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</si>
  <si>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</si>
  <si>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</si>
  <si>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</si>
  <si>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</si>
  <si>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</si>
  <si>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电报群构思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</si>
  <si>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</si>
  <si>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</si>
  <si>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 xml:space="preserve"> </t>
    <phoneticPr fontId="3" type="noConversion"/>
  </si>
  <si>
    <t xml:space="preserve"> </t>
    <phoneticPr fontId="3" type="noConversion"/>
  </si>
  <si>
    <t>工作居住证</t>
    <phoneticPr fontId="3" type="noConversion"/>
  </si>
  <si>
    <t>iqiyi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</si>
</sst>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F16" sqref="F16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987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989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workbookViewId="0">
      <pane ySplit="2" topLeftCell="A78" activePane="bottomLeft" state="frozen"/>
      <selection pane="bottomLeft" activeCell="A91" sqref="A91:XFD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912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912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1001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V98">
        <f t="shared" ref="V98" si="79">(T98+U98)*36500/((S98-I98)*H98)</f>
        <v>0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0</v>
      </c>
      <c r="Z98">
        <f t="shared" ref="Z98" si="83">U98-P98</f>
        <v>-135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3"/>
  <sheetViews>
    <sheetView topLeftCell="F1" workbookViewId="0">
      <pane ySplit="2" topLeftCell="A69" activePane="bottomLeft" state="frozen"/>
      <selection pane="bottomLeft" activeCell="T83" sqref="T83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937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918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932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1001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V83">
        <f t="shared" si="94"/>
        <v>0</v>
      </c>
      <c r="W83">
        <f t="shared" si="95"/>
        <v>10000</v>
      </c>
      <c r="X83">
        <f t="shared" si="96"/>
        <v>207.88235294117646</v>
      </c>
      <c r="Y83">
        <f t="shared" si="97"/>
        <v>0</v>
      </c>
      <c r="Z83">
        <f t="shared" si="98"/>
        <v>-135</v>
      </c>
    </row>
  </sheetData>
  <autoFilter ref="A2:Z2" xr:uid="{00000000-0009-0000-0000-00000A000000}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7"/>
  <sheetViews>
    <sheetView workbookViewId="0">
      <pane ySplit="2" topLeftCell="A3" activePane="bottomLeft" state="frozen"/>
      <selection pane="bottomLeft" activeCell="A14" sqref="A1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919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915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899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898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899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965</v>
      </c>
      <c r="P11" s="36">
        <v>660</v>
      </c>
      <c r="Q11" s="36">
        <f t="shared" si="36"/>
        <v>18.5868723376791</v>
      </c>
      <c r="R11"/>
      <c r="S11" s="80"/>
      <c r="T11" s="51"/>
      <c r="U11" s="51">
        <v>660</v>
      </c>
      <c r="V11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932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990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/>
      <c r="S15" s="14"/>
      <c r="T15" s="51"/>
      <c r="U15" s="51">
        <v>365</v>
      </c>
      <c r="V15">
        <f t="shared" si="37"/>
        <v>-6.6953224961830756E-3</v>
      </c>
      <c r="W15">
        <f t="shared" ref="W15:W16" si="57">R15+H15</f>
        <v>46000</v>
      </c>
      <c r="X15">
        <f t="shared" ref="X15:X16" si="58">(L15+M15+P15)*31/(J15)</f>
        <v>730</v>
      </c>
      <c r="Y15">
        <f t="shared" ref="Y15:Y16" si="59">(T15+U15)*31/(J15)</f>
        <v>365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31</v>
      </c>
      <c r="K16" s="1">
        <f t="shared" si="54"/>
        <v>43294</v>
      </c>
      <c r="L16" s="36">
        <v>330</v>
      </c>
      <c r="M16" s="40">
        <v>120</v>
      </c>
      <c r="N16" s="36">
        <f t="shared" si="55"/>
        <v>9.6334310850439877</v>
      </c>
      <c r="O16" s="51" t="s">
        <v>932</v>
      </c>
      <c r="P16" s="36">
        <v>605</v>
      </c>
      <c r="Q16" s="36">
        <f t="shared" si="56"/>
        <v>22.585043988269796</v>
      </c>
      <c r="R16" s="36"/>
      <c r="S16" s="41"/>
      <c r="T16" s="51"/>
      <c r="U16" s="51">
        <v>605</v>
      </c>
      <c r="V16">
        <f t="shared" si="37"/>
        <v>-9.2804474955504711E-3</v>
      </c>
      <c r="W16" s="36">
        <f t="shared" si="57"/>
        <v>55000</v>
      </c>
      <c r="X16">
        <f t="shared" si="58"/>
        <v>1055</v>
      </c>
      <c r="Y16">
        <f t="shared" si="59"/>
        <v>605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31</v>
      </c>
      <c r="K17" s="1">
        <f t="shared" ref="K17" si="63">I17+J17</f>
        <v>43296</v>
      </c>
      <c r="L17" s="36">
        <v>80</v>
      </c>
      <c r="M17" s="40">
        <v>70</v>
      </c>
      <c r="N17" s="36">
        <f t="shared" ref="N17" si="64">(L17+M17)*36500/(H17*J17)</f>
        <v>14.34477771489656</v>
      </c>
      <c r="O17" s="51" t="s">
        <v>932</v>
      </c>
      <c r="P17" s="51">
        <v>135</v>
      </c>
      <c r="Q17" s="36">
        <f t="shared" ref="Q17" si="65">(L17+M17+P17)*36500/(H17*J17)</f>
        <v>27.255077658303463</v>
      </c>
      <c r="R17" s="36"/>
      <c r="S17" s="41"/>
      <c r="T17" s="51"/>
      <c r="U17" s="51">
        <v>135</v>
      </c>
      <c r="V17">
        <f t="shared" si="37"/>
        <v>-9.2504171557983138E-3</v>
      </c>
      <c r="W17" s="36">
        <f t="shared" ref="W17" si="66">R17+H17</f>
        <v>12312</v>
      </c>
      <c r="X17">
        <f t="shared" ref="X17" si="67">(L17+M17+P17)*31/(J17)</f>
        <v>285</v>
      </c>
      <c r="Y17">
        <f t="shared" ref="Y17" si="68">(T17+U17)*31/(J17)</f>
        <v>135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77"/>
  <sheetViews>
    <sheetView topLeftCell="A131" zoomScaleNormal="100" workbookViewId="0">
      <selection activeCell="A139" sqref="A139:XFD13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924</v>
      </c>
      <c r="AB114" t="s">
        <v>925</v>
      </c>
      <c r="AC114" t="s">
        <v>938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944</v>
      </c>
      <c r="N125" t="s">
        <v>927</v>
      </c>
    </row>
    <row r="126" spans="1:34" x14ac:dyDescent="0.15">
      <c r="K126" t="s">
        <v>984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914</v>
      </c>
      <c r="L136" t="s">
        <v>983</v>
      </c>
      <c r="Z136" t="s">
        <v>982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1980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96820</v>
      </c>
      <c r="I139" s="19">
        <f t="shared" ca="1" si="156"/>
        <v>10000</v>
      </c>
      <c r="J139" s="19">
        <f t="shared" ca="1" si="156"/>
        <v>0</v>
      </c>
      <c r="K139" s="19">
        <f t="shared" ca="1" si="156"/>
        <v>50800</v>
      </c>
      <c r="L139" s="19">
        <f t="shared" ca="1" si="156"/>
        <v>16000</v>
      </c>
      <c r="M139" s="19">
        <f t="shared" ca="1" si="156"/>
        <v>0</v>
      </c>
      <c r="N139" s="19">
        <f t="shared" ca="1" si="156"/>
        <v>137965</v>
      </c>
      <c r="O139" s="19">
        <f t="shared" ca="1" si="156"/>
        <v>5000</v>
      </c>
      <c r="P139" s="19">
        <f t="shared" ca="1" si="156"/>
        <v>39312</v>
      </c>
      <c r="Q139" s="19">
        <f t="shared" ca="1" si="156"/>
        <v>0</v>
      </c>
      <c r="R139" s="19">
        <f t="shared" ca="1" si="156"/>
        <v>84488.5</v>
      </c>
      <c r="S139" s="19">
        <f t="shared" ca="1" si="156"/>
        <v>4800</v>
      </c>
      <c r="T139" s="19">
        <f t="shared" ca="1" si="156"/>
        <v>0</v>
      </c>
      <c r="U139" s="19">
        <f t="shared" ca="1" si="156"/>
        <v>5000</v>
      </c>
      <c r="V139" s="19">
        <f t="shared" ca="1" si="156"/>
        <v>3900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30000</v>
      </c>
    </row>
    <row r="140" spans="1:34" s="20" customFormat="1" ht="25.5" customHeight="1" x14ac:dyDescent="0.15">
      <c r="A140" s="19">
        <f ca="1">AVERAGE(A141:A146)</f>
        <v>0.20063002343733036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0.16532012941919189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10000</v>
      </c>
      <c r="J141">
        <f t="shared" ca="1" si="187"/>
        <v>0</v>
      </c>
      <c r="K141">
        <f t="shared" ca="1" si="187"/>
        <v>0</v>
      </c>
      <c r="L141">
        <f t="shared" ca="1" si="187"/>
        <v>2000</v>
      </c>
      <c r="M141">
        <f t="shared" ca="1" si="187"/>
        <v>0</v>
      </c>
      <c r="N141">
        <f t="shared" ca="1" si="187"/>
        <v>60000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55000</v>
      </c>
      <c r="S141">
        <f t="shared" ca="1" si="187"/>
        <v>4800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0.18981089838142751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50820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2000</v>
      </c>
      <c r="M142">
        <f t="shared" ca="1" si="188"/>
        <v>0</v>
      </c>
      <c r="N142">
        <f t="shared" ca="1" si="188"/>
        <v>992</v>
      </c>
      <c r="O142">
        <f t="shared" ca="1" si="188"/>
        <v>0</v>
      </c>
      <c r="P142">
        <f t="shared" ca="1" si="188"/>
        <v>27000</v>
      </c>
      <c r="Q142">
        <f t="shared" ca="1" si="188"/>
        <v>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5000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10000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0.22616470961599491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1980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2000</v>
      </c>
      <c r="M143">
        <f t="shared" ca="1" si="189"/>
        <v>0</v>
      </c>
      <c r="N143">
        <f t="shared" ca="1" si="189"/>
        <v>20000</v>
      </c>
      <c r="O143">
        <f t="shared" ca="1" si="189"/>
        <v>5000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8000</v>
      </c>
      <c r="M144">
        <f t="shared" ca="1" si="190"/>
        <v>0</v>
      </c>
      <c r="N144">
        <f t="shared" ca="1" si="190"/>
        <v>988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2000</v>
      </c>
      <c r="M145">
        <f t="shared" ca="1" si="191"/>
        <v>0</v>
      </c>
      <c r="N145">
        <f t="shared" ca="1" si="191"/>
        <v>985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0.20999813002555628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46000</v>
      </c>
      <c r="I146">
        <f t="shared" ca="1" si="192"/>
        <v>0</v>
      </c>
      <c r="J146">
        <f t="shared" ca="1" si="192"/>
        <v>0</v>
      </c>
      <c r="K146">
        <f t="shared" ca="1" si="192"/>
        <v>50800</v>
      </c>
      <c r="L146">
        <f t="shared" ca="1" si="192"/>
        <v>0</v>
      </c>
      <c r="M146">
        <f t="shared" ca="1" si="192"/>
        <v>0</v>
      </c>
      <c r="N146">
        <f t="shared" ca="1" si="192"/>
        <v>55000</v>
      </c>
      <c r="O146">
        <f t="shared" ca="1" si="192"/>
        <v>0</v>
      </c>
      <c r="P146">
        <f t="shared" ca="1" si="192"/>
        <v>12312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1004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20000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0.19013333333333335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20000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 t="e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#DIV/0!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1000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0.19378047410403323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1000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4"/>
  <sheetViews>
    <sheetView topLeftCell="A10" workbookViewId="0">
      <selection activeCell="G18" sqref="G18"/>
    </sheetView>
  </sheetViews>
  <sheetFormatPr defaultRowHeight="13.5" x14ac:dyDescent="0.15"/>
  <cols>
    <col min="1" max="1" width="13.625" customWidth="1"/>
    <col min="2" max="2" width="37.25" bestFit="1" customWidth="1"/>
  </cols>
  <sheetData>
    <row r="1" spans="1:2" x14ac:dyDescent="0.15">
      <c r="A1">
        <v>20171208</v>
      </c>
      <c r="B1" t="s">
        <v>1026</v>
      </c>
    </row>
    <row r="2" spans="1:2" x14ac:dyDescent="0.15">
      <c r="B2" t="s">
        <v>1025</v>
      </c>
    </row>
    <row r="3" spans="1:2" x14ac:dyDescent="0.15">
      <c r="B3" t="s">
        <v>1027</v>
      </c>
    </row>
    <row r="5" spans="1:2" x14ac:dyDescent="0.15">
      <c r="B5" t="s">
        <v>1038</v>
      </c>
    </row>
    <row r="6" spans="1:2" x14ac:dyDescent="0.15">
      <c r="B6" t="s">
        <v>1039</v>
      </c>
    </row>
    <row r="8" spans="1:2" x14ac:dyDescent="0.15">
      <c r="A8" s="14">
        <v>43226</v>
      </c>
      <c r="B8" t="s">
        <v>1029</v>
      </c>
    </row>
    <row r="9" spans="1:2" x14ac:dyDescent="0.15">
      <c r="A9" s="14">
        <v>43273</v>
      </c>
      <c r="B9" t="s">
        <v>1028</v>
      </c>
    </row>
    <row r="10" spans="1:2" x14ac:dyDescent="0.15">
      <c r="A10" s="14">
        <v>43275</v>
      </c>
      <c r="B10" t="s">
        <v>1036</v>
      </c>
    </row>
    <row r="11" spans="1:2" x14ac:dyDescent="0.15">
      <c r="A11" s="14">
        <v>43278</v>
      </c>
      <c r="B11" t="s">
        <v>1037</v>
      </c>
    </row>
    <row r="22" spans="7:7" x14ac:dyDescent="0.15">
      <c r="G22" s="89"/>
    </row>
    <row r="23" spans="7:7" x14ac:dyDescent="0.15">
      <c r="G23" s="89"/>
    </row>
    <row r="24" spans="7:7" x14ac:dyDescent="0.15">
      <c r="G24" s="89"/>
    </row>
    <row r="25" spans="7:7" x14ac:dyDescent="0.15">
      <c r="G25" s="89"/>
    </row>
    <row r="26" spans="7:7" x14ac:dyDescent="0.15">
      <c r="G26" s="89"/>
    </row>
    <row r="27" spans="7:7" x14ac:dyDescent="0.15">
      <c r="G27" s="89"/>
    </row>
    <row r="28" spans="7:7" x14ac:dyDescent="0.15">
      <c r="G28" s="89"/>
    </row>
    <row r="29" spans="7:7" x14ac:dyDescent="0.15">
      <c r="G29" s="89"/>
    </row>
    <row r="30" spans="7:7" x14ac:dyDescent="0.15">
      <c r="G30" s="89"/>
    </row>
    <row r="31" spans="7:7" x14ac:dyDescent="0.15">
      <c r="G31" s="89"/>
    </row>
    <row r="32" spans="7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zoomScaleNormal="100" workbookViewId="0">
      <selection activeCell="E35" sqref="E3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1024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901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902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903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904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947</v>
      </c>
    </row>
    <row r="19" spans="2:17" x14ac:dyDescent="0.15">
      <c r="B19" t="s">
        <v>905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906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907</v>
      </c>
      <c r="F21" s="1"/>
    </row>
    <row r="22" spans="2:17" x14ac:dyDescent="0.15">
      <c r="F22" s="74"/>
      <c r="G22" s="69"/>
      <c r="H22" s="69"/>
      <c r="I22" t="s">
        <v>908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956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948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998</v>
      </c>
      <c r="C31" s="71" t="s">
        <v>957</v>
      </c>
      <c r="D31" s="71"/>
      <c r="E31" s="71" t="s">
        <v>954</v>
      </c>
      <c r="F31" s="69" t="s">
        <v>953</v>
      </c>
      <c r="H31" t="s">
        <v>1005</v>
      </c>
      <c r="I31" s="98"/>
      <c r="J31" s="101" t="s">
        <v>993</v>
      </c>
      <c r="N31" t="s">
        <v>833</v>
      </c>
    </row>
    <row r="32" spans="2:17" x14ac:dyDescent="0.15">
      <c r="B32" s="52" t="s">
        <v>997</v>
      </c>
      <c r="C32" s="69"/>
      <c r="D32" s="69"/>
      <c r="E32" s="69" t="s">
        <v>955</v>
      </c>
      <c r="F32" s="69"/>
      <c r="G32" s="97"/>
      <c r="H32" t="s">
        <v>1009</v>
      </c>
      <c r="I32" s="95"/>
      <c r="J32" t="s">
        <v>994</v>
      </c>
      <c r="N32" s="91" t="s">
        <v>835</v>
      </c>
    </row>
    <row r="33" spans="2:18" x14ac:dyDescent="0.15">
      <c r="B33" s="101" t="s">
        <v>1021</v>
      </c>
      <c r="C33" s="69"/>
      <c r="D33" s="69"/>
      <c r="E33" s="69"/>
      <c r="F33" s="69"/>
      <c r="G33" s="85"/>
      <c r="H33" t="s">
        <v>1006</v>
      </c>
      <c r="I33" s="95"/>
      <c r="J33" t="s">
        <v>995</v>
      </c>
      <c r="N33" t="s">
        <v>846</v>
      </c>
      <c r="O33" t="s">
        <v>834</v>
      </c>
    </row>
    <row r="34" spans="2:18" x14ac:dyDescent="0.15">
      <c r="B34" s="101" t="s">
        <v>1042</v>
      </c>
      <c r="C34" s="69"/>
      <c r="D34" s="69"/>
      <c r="E34" s="69"/>
      <c r="F34" s="69"/>
      <c r="G34" s="69"/>
      <c r="H34" t="s">
        <v>1007</v>
      </c>
      <c r="I34" s="92"/>
      <c r="J34" t="s">
        <v>996</v>
      </c>
      <c r="N34" t="s">
        <v>895</v>
      </c>
      <c r="O34" t="s">
        <v>830</v>
      </c>
    </row>
    <row r="35" spans="2:18" x14ac:dyDescent="0.15">
      <c r="B35" s="72" t="s">
        <v>1043</v>
      </c>
      <c r="C35" s="69"/>
      <c r="D35" s="69"/>
      <c r="E35" s="69"/>
      <c r="F35" s="69"/>
      <c r="G35" s="101" t="s">
        <v>1033</v>
      </c>
      <c r="H35" t="s">
        <v>1008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4" t="s">
        <v>1030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5" t="s">
        <v>949</v>
      </c>
      <c r="H37" t="s">
        <v>1016</v>
      </c>
      <c r="I37" s="73"/>
      <c r="N37" t="s">
        <v>848</v>
      </c>
      <c r="O37" s="91" t="s">
        <v>877</v>
      </c>
    </row>
    <row r="38" spans="2:18" x14ac:dyDescent="0.15">
      <c r="C38" s="69"/>
      <c r="D38" s="69"/>
      <c r="E38" s="69"/>
      <c r="F38" s="69"/>
      <c r="G38" s="96" t="s">
        <v>950</v>
      </c>
      <c r="H38" s="54" t="s">
        <v>1015</v>
      </c>
      <c r="I38" s="73"/>
      <c r="N38" t="s">
        <v>853</v>
      </c>
      <c r="O38" t="s">
        <v>849</v>
      </c>
    </row>
    <row r="39" spans="2:18" x14ac:dyDescent="0.15">
      <c r="C39" s="69"/>
      <c r="D39" s="69"/>
      <c r="E39" s="69"/>
      <c r="F39" s="69"/>
      <c r="G39" s="101" t="s">
        <v>1031</v>
      </c>
      <c r="H39" s="54" t="s">
        <v>1017</v>
      </c>
      <c r="I39" s="73"/>
      <c r="O39" t="s">
        <v>629</v>
      </c>
    </row>
    <row r="40" spans="2:18" x14ac:dyDescent="0.15">
      <c r="C40" s="69"/>
      <c r="D40" s="69"/>
      <c r="E40" s="69"/>
      <c r="F40" s="69"/>
      <c r="G40" s="101" t="s">
        <v>1032</v>
      </c>
      <c r="H40" s="54" t="s">
        <v>1018</v>
      </c>
      <c r="I40" s="73"/>
      <c r="N40" t="s">
        <v>858</v>
      </c>
      <c r="O40" s="91" t="s">
        <v>831</v>
      </c>
    </row>
    <row r="41" spans="2:18" x14ac:dyDescent="0.15">
      <c r="B41" s="72"/>
      <c r="C41" s="69"/>
      <c r="D41" s="69"/>
      <c r="E41" s="69"/>
      <c r="F41" s="69" t="s">
        <v>590</v>
      </c>
      <c r="G41" s="95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952</v>
      </c>
      <c r="H42" s="69"/>
      <c r="I42" s="73"/>
      <c r="N42" t="s">
        <v>860</v>
      </c>
    </row>
    <row r="43" spans="2:18" x14ac:dyDescent="0.15">
      <c r="B43" s="74"/>
      <c r="C43" s="69"/>
      <c r="D43" s="69"/>
      <c r="E43" s="69"/>
      <c r="F43" s="69"/>
      <c r="G43" s="92" t="s">
        <v>969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69"/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958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t="s">
        <v>1022</v>
      </c>
      <c r="K46" t="s">
        <v>959</v>
      </c>
      <c r="L46" s="59" t="s">
        <v>933</v>
      </c>
      <c r="O46" s="59" t="s">
        <v>660</v>
      </c>
      <c r="Q46" t="s">
        <v>690</v>
      </c>
    </row>
    <row r="47" spans="2:18" x14ac:dyDescent="0.15">
      <c r="G47" t="s">
        <v>1011</v>
      </c>
      <c r="K47" t="s">
        <v>960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G48" t="s">
        <v>1010</v>
      </c>
      <c r="K48" t="s">
        <v>961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K49" t="s">
        <v>962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t="s">
        <v>1012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t="s">
        <v>1013</v>
      </c>
      <c r="K51" t="s">
        <v>963</v>
      </c>
      <c r="L51" t="s">
        <v>893</v>
      </c>
      <c r="M51" t="s">
        <v>876</v>
      </c>
      <c r="O51" s="59" t="s">
        <v>640</v>
      </c>
    </row>
    <row r="52" spans="7:20" x14ac:dyDescent="0.15">
      <c r="G52" t="s">
        <v>1014</v>
      </c>
      <c r="K52" t="s">
        <v>964</v>
      </c>
      <c r="L52" t="s">
        <v>894</v>
      </c>
      <c r="O52" s="59" t="s">
        <v>642</v>
      </c>
    </row>
    <row r="53" spans="7:20" x14ac:dyDescent="0.15">
      <c r="M53" t="s">
        <v>887</v>
      </c>
      <c r="O53" s="59" t="s">
        <v>647</v>
      </c>
    </row>
    <row r="54" spans="7:20" x14ac:dyDescent="0.15">
      <c r="G54" t="s">
        <v>1016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54" t="s">
        <v>1015</v>
      </c>
      <c r="M55" t="s">
        <v>909</v>
      </c>
      <c r="O55" s="59" t="s">
        <v>664</v>
      </c>
    </row>
    <row r="56" spans="7:20" x14ac:dyDescent="0.15">
      <c r="G56" s="54" t="s">
        <v>1017</v>
      </c>
      <c r="O56" s="59" t="s">
        <v>665</v>
      </c>
    </row>
    <row r="57" spans="7:20" x14ac:dyDescent="0.15">
      <c r="G57" s="54" t="s">
        <v>1018</v>
      </c>
      <c r="M57" t="s">
        <v>986</v>
      </c>
      <c r="O57" s="59" t="s">
        <v>851</v>
      </c>
    </row>
    <row r="58" spans="7:20" x14ac:dyDescent="0.15"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s="54" t="s">
        <v>1019</v>
      </c>
      <c r="J59" t="s">
        <v>934</v>
      </c>
      <c r="L59" t="s">
        <v>922</v>
      </c>
      <c r="O59" s="59" t="s">
        <v>674</v>
      </c>
    </row>
    <row r="60" spans="7:20" x14ac:dyDescent="0.15">
      <c r="L60" t="s">
        <v>923</v>
      </c>
      <c r="O60" s="59" t="s">
        <v>784</v>
      </c>
    </row>
    <row r="61" spans="7:20" x14ac:dyDescent="0.15">
      <c r="G61" s="54" t="s">
        <v>1023</v>
      </c>
      <c r="O61" s="59" t="s">
        <v>750</v>
      </c>
    </row>
    <row r="63" spans="7:20" x14ac:dyDescent="0.15">
      <c r="O63" s="59" t="s">
        <v>746</v>
      </c>
    </row>
    <row r="64" spans="7:20" x14ac:dyDescent="0.15">
      <c r="O64" s="59" t="s">
        <v>751</v>
      </c>
    </row>
    <row r="65" spans="9:15" x14ac:dyDescent="0.15">
      <c r="L65" t="s">
        <v>930</v>
      </c>
      <c r="O65" s="59" t="s">
        <v>864</v>
      </c>
    </row>
    <row r="66" spans="9:15" x14ac:dyDescent="0.15">
      <c r="O66" s="59" t="s">
        <v>779</v>
      </c>
    </row>
    <row r="67" spans="9:15" x14ac:dyDescent="0.15">
      <c r="O67" s="59" t="s">
        <v>783</v>
      </c>
    </row>
    <row r="68" spans="9:15" x14ac:dyDescent="0.15">
      <c r="L68" t="s">
        <v>943</v>
      </c>
      <c r="O68" s="59" t="s">
        <v>784</v>
      </c>
    </row>
    <row r="69" spans="9:15" x14ac:dyDescent="0.15">
      <c r="I69" t="s">
        <v>926</v>
      </c>
      <c r="L69" t="s">
        <v>945</v>
      </c>
      <c r="O69" s="59" t="s">
        <v>788</v>
      </c>
    </row>
    <row r="70" spans="9:15" x14ac:dyDescent="0.15">
      <c r="O70" s="59" t="s">
        <v>829</v>
      </c>
    </row>
    <row r="71" spans="9:15" x14ac:dyDescent="0.15">
      <c r="O71" s="59" t="s">
        <v>928</v>
      </c>
    </row>
    <row r="72" spans="9:15" x14ac:dyDescent="0.15">
      <c r="O72" s="59" t="s">
        <v>929</v>
      </c>
    </row>
    <row r="73" spans="9:15" x14ac:dyDescent="0.15">
      <c r="O73" s="59" t="s">
        <v>951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8"/>
  <sheetViews>
    <sheetView workbookViewId="0">
      <pane ySplit="2" topLeftCell="A3" activePane="bottomLeft" state="frozen"/>
      <selection pane="bottomLeft" activeCell="J10" sqref="J1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0.62291810403229175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1.8678204018959272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2.1479934621803163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5.6034612056877817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9.4885276416313111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21000</v>
      </c>
      <c r="I38" s="23">
        <f t="shared" si="1"/>
        <v>3.9224228439814475</v>
      </c>
      <c r="J38">
        <f>SUMIF(K!$B:$B,$B38,K!$H:$H)</f>
        <v>32885</v>
      </c>
      <c r="K38">
        <f>SUMIF(K!$B:$B,$B38,K!$R:$R)</f>
        <v>-30885</v>
      </c>
      <c r="L38">
        <f>SUMIF(N!$B:$B,$B38,N!$H:$H)</f>
        <v>105500</v>
      </c>
      <c r="M38">
        <f>SUMIF(N!$B:$B,$B38,N!$R:$R)</f>
        <v>-103500</v>
      </c>
      <c r="N38">
        <f>SUMIF(Y!$B:$B,$B38,Y!$H:$H)</f>
        <v>34036.009999999995</v>
      </c>
      <c r="O38">
        <f>SUMIF(Y!$B:$B,$B38,Y!$R:$R)</f>
        <v>-32036.01</v>
      </c>
      <c r="P38">
        <f>SUMIF('R'!$B:$B,$B38,'R'!$H:$H)</f>
        <v>72430</v>
      </c>
      <c r="Q38">
        <f>SUMIF('R'!$B:$B,$B38,'R'!$R:$R)</f>
        <v>-64430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3.7356408037918545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10.235655802389681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1.8678204018959272E-2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5.0431150851190036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900</v>
      </c>
      <c r="O83" t="s">
        <v>900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5.5079221921308053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8.5919738487212651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9.3391020094796371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3.7356408037918545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0.18678204018959274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12.572672689241866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3.7356408037918545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916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918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919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940</v>
      </c>
      <c r="M258" t="s">
        <v>940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941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942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1.8678204018959272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935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4.6299532122196438E-2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99" t="s">
        <v>911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99" t="s">
        <v>897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9.4922632824351023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0.36982843957539363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1.8678204018959272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62"/>
    </row>
  </sheetData>
  <autoFilter ref="A2:S267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tabSelected="1" zoomScaleNormal="100" workbookViewId="0">
      <selection activeCell="J11" sqref="J11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165615</v>
      </c>
      <c r="B2" s="46" t="s">
        <v>294</v>
      </c>
      <c r="C2" s="47">
        <f t="shared" ref="C2:C7" ca="1" si="1">SUM(INDIRECT("'"&amp;B2&amp;"'!H:H"))</f>
        <v>2227075.79</v>
      </c>
      <c r="D2" s="46">
        <f t="shared" ref="D2:D7" ca="1" si="2">SUM(INDIRECT("'"&amp;B2&amp;"'!R:R"))</f>
        <v>-2061460.79</v>
      </c>
      <c r="E2" s="46">
        <f t="shared" ref="E2:E7" ca="1" si="3">SUM(INDIRECT("'"&amp;B2&amp;"'!T:T"),INDIRECT("'"&amp;B2&amp;"'!U:U"))*(-1)</f>
        <v>-51678.020000000004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20769.64</v>
      </c>
      <c r="H2" s="46">
        <f ca="1">-1*SUM(INDIRECT("'"&amp;B2&amp;"'!Z:Z"))</f>
        <v>630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10000</v>
      </c>
      <c r="N2" s="46">
        <f t="shared" ref="N2:N7" ca="1" si="11">SUMIFS(INDIRECT("'"&amp;B2&amp;"'!W:W"),INDIRECT("'"&amp;B2&amp;"'!K:K"),"&lt;="&amp;TODAY()+31,INDIRECT("'"&amp;B2&amp;"'!W:W"),"&gt;0")+(K2+M2+J2+L2+I2)*-1</f>
        <v>121800</v>
      </c>
      <c r="O2" s="48">
        <f t="shared" ref="O2:O6" ca="1" si="12">C2+D2-SUM(I2:N2)</f>
        <v>33815</v>
      </c>
      <c r="P2" s="46">
        <f t="shared" ref="P2:P6" ca="1" si="13">F2*12/C2</f>
        <v>0.1971341621921183</v>
      </c>
      <c r="Q2" s="46">
        <f t="shared" ref="Q2:Q6" ca="1" si="14">SUM(F2:G2)*12/C2</f>
        <v>0.30904579138727917</v>
      </c>
      <c r="R2" s="46">
        <f t="shared" ref="R2:R6" ca="1" si="15">E2*100/D2</f>
        <v>2.5068640767113499</v>
      </c>
      <c r="S2" s="46">
        <f ca="1">SUMIF(INDIRECT("'"&amp;B2&amp;"'!W:W"),"=0",INDIRECT("'"&amp;B2&amp;"'!Y:Y"))*12/SUMIF(INDIRECT("'"&amp;B2&amp;"'!W:W"),"=0",INDIRECT("'"&amp;B2&amp;"'!H:H"))</f>
        <v>0.20923167352138319</v>
      </c>
    </row>
    <row r="3" spans="1:61" x14ac:dyDescent="0.15">
      <c r="A3" s="47">
        <f t="shared" ca="1" si="0"/>
        <v>33350</v>
      </c>
      <c r="B3" s="46" t="s">
        <v>406</v>
      </c>
      <c r="C3" s="47">
        <f t="shared" ca="1" si="1"/>
        <v>1837260.71</v>
      </c>
      <c r="D3" s="46">
        <f t="shared" ca="1" si="2"/>
        <v>-1803910.71</v>
      </c>
      <c r="E3" s="46">
        <f t="shared" ca="1" si="3"/>
        <v>-41165.699999999997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1980</v>
      </c>
      <c r="M3" s="46">
        <f t="shared" ca="1" si="10"/>
        <v>0</v>
      </c>
      <c r="N3" s="46">
        <f t="shared" ca="1" si="11"/>
        <v>30900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2.2820253669872606</v>
      </c>
      <c r="S3" s="46">
        <f t="shared" ref="S3:S7" ca="1" si="17">SUMIF(INDIRECT("'"&amp;B3&amp;"'!W:W"),"=0",INDIRECT("'"&amp;B3&amp;"'!X:X"))*12/SUMIF(INDIRECT("'"&amp;B3&amp;"'!W:W"),"=0",INDIRECT("'"&amp;B3&amp;"'!H:H"))</f>
        <v>0.23990652417571753</v>
      </c>
    </row>
    <row r="4" spans="1:61" x14ac:dyDescent="0.15">
      <c r="A4" s="47">
        <f t="shared" ca="1" si="0"/>
        <v>97059.879999999888</v>
      </c>
      <c r="B4" s="46" t="s">
        <v>296</v>
      </c>
      <c r="C4" s="47">
        <f t="shared" ca="1" si="1"/>
        <v>1294442.8799999999</v>
      </c>
      <c r="D4" s="46">
        <f t="shared" ca="1" si="2"/>
        <v>-1197383</v>
      </c>
      <c r="E4" s="46">
        <f t="shared" ca="1" si="3"/>
        <v>-27432.59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50820</v>
      </c>
      <c r="N4" s="46">
        <f t="shared" ca="1" si="11"/>
        <v>45239.880000000005</v>
      </c>
      <c r="O4" s="48">
        <f t="shared" ca="1" si="12"/>
        <v>999.99999999988358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2.2910455551815918</v>
      </c>
      <c r="S4" s="46">
        <f t="shared" ca="1" si="17"/>
        <v>0.22280339588619674</v>
      </c>
    </row>
    <row r="5" spans="1:61" x14ac:dyDescent="0.15">
      <c r="A5" s="47">
        <f t="shared" ca="1" si="0"/>
        <v>50846.5</v>
      </c>
      <c r="B5" s="46" t="s">
        <v>405</v>
      </c>
      <c r="C5" s="47">
        <f t="shared" ca="1" si="1"/>
        <v>1610431.9</v>
      </c>
      <c r="D5" s="46">
        <f t="shared" ca="1" si="2"/>
        <v>-1559585.4</v>
      </c>
      <c r="E5" s="46">
        <f t="shared" ca="1" si="3"/>
        <v>-37251.479999999996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135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48476.5</v>
      </c>
      <c r="O5" s="48">
        <f t="shared" ca="1" si="12"/>
        <v>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2.3885501877614397</v>
      </c>
      <c r="S5" s="46">
        <f t="shared" ca="1" si="17"/>
        <v>0.22769313175037442</v>
      </c>
    </row>
    <row r="6" spans="1:61" x14ac:dyDescent="0.15">
      <c r="A6" s="47">
        <f t="shared" ca="1" si="0"/>
        <v>15465</v>
      </c>
      <c r="B6" s="46" t="s">
        <v>297</v>
      </c>
      <c r="C6" s="47">
        <f t="shared" ca="1" si="1"/>
        <v>1165499.75</v>
      </c>
      <c r="D6" s="46">
        <f t="shared" ca="1" si="2"/>
        <v>-1150034.75</v>
      </c>
      <c r="E6" s="46">
        <f t="shared" ca="1" si="3"/>
        <v>-28368.080000000005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135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13085</v>
      </c>
      <c r="O6" s="48">
        <f t="shared" ca="1" si="12"/>
        <v>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2.4667150275241685</v>
      </c>
      <c r="S6" s="46">
        <f t="shared" ca="1" si="17"/>
        <v>0.21275160603356402</v>
      </c>
    </row>
    <row r="7" spans="1:61" x14ac:dyDescent="0.15">
      <c r="A7" s="47">
        <f t="shared" ca="1" si="0"/>
        <v>196012</v>
      </c>
      <c r="B7" s="51" t="s">
        <v>797</v>
      </c>
      <c r="C7" s="47">
        <f t="shared" ca="1" si="1"/>
        <v>403727</v>
      </c>
      <c r="D7" s="46">
        <f t="shared" ca="1" si="2"/>
        <v>-207715</v>
      </c>
      <c r="E7" s="46">
        <f t="shared" ca="1" si="3"/>
        <v>-6407.8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46000</v>
      </c>
      <c r="N7" s="46">
        <f t="shared" ca="1" si="11"/>
        <v>118112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3.084899983149989</v>
      </c>
      <c r="S7" s="46">
        <f t="shared" ca="1" si="17"/>
        <v>0.1902038148488929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946</v>
      </c>
    </row>
    <row r="9" spans="1:61" x14ac:dyDescent="0.15">
      <c r="A9" s="47"/>
      <c r="F9" s="51" t="s">
        <v>1035</v>
      </c>
      <c r="G9" s="51" t="s">
        <v>842</v>
      </c>
      <c r="H9" s="51" t="s">
        <v>1041</v>
      </c>
      <c r="I9" s="51" t="s">
        <v>1040</v>
      </c>
      <c r="J9" s="51" t="s">
        <v>590</v>
      </c>
      <c r="K9" s="51" t="s">
        <v>1020</v>
      </c>
    </row>
    <row r="10" spans="1:61" x14ac:dyDescent="0.15">
      <c r="E10" s="51" t="s">
        <v>692</v>
      </c>
      <c r="F10" s="51" t="s">
        <v>992</v>
      </c>
      <c r="G10" s="51" t="s">
        <v>590</v>
      </c>
      <c r="H10" s="51" t="s">
        <v>590</v>
      </c>
      <c r="I10" s="51"/>
      <c r="J10" s="51" t="s">
        <v>896</v>
      </c>
    </row>
    <row r="11" spans="1:61" x14ac:dyDescent="0.15">
      <c r="G11" s="51" t="s">
        <v>692</v>
      </c>
      <c r="H11" s="51" t="s">
        <v>821</v>
      </c>
      <c r="I11" s="51"/>
      <c r="J11" s="51" t="s">
        <v>991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966</v>
      </c>
    </row>
    <row r="30" spans="2:19" x14ac:dyDescent="0.15">
      <c r="B30" s="49">
        <v>43270</v>
      </c>
      <c r="C30" s="55" t="s">
        <v>1034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970</v>
      </c>
      <c r="E47" s="51" t="s">
        <v>971</v>
      </c>
      <c r="F47" s="51" t="s">
        <v>985</v>
      </c>
    </row>
    <row r="48" spans="2:14" x14ac:dyDescent="0.15">
      <c r="B48" s="49"/>
      <c r="C48" s="55" t="s">
        <v>972</v>
      </c>
      <c r="D48" s="46">
        <v>23</v>
      </c>
      <c r="E48" s="46">
        <v>12</v>
      </c>
    </row>
    <row r="49" spans="2:6" x14ac:dyDescent="0.15">
      <c r="B49" s="49"/>
      <c r="C49" s="55" t="s">
        <v>973</v>
      </c>
      <c r="D49" s="46">
        <v>27</v>
      </c>
      <c r="E49" s="46">
        <v>21</v>
      </c>
    </row>
    <row r="50" spans="2:6" x14ac:dyDescent="0.15">
      <c r="B50" s="49"/>
      <c r="C50" s="55" t="s">
        <v>974</v>
      </c>
      <c r="D50" s="46">
        <v>21</v>
      </c>
      <c r="E50" s="46">
        <v>10</v>
      </c>
    </row>
    <row r="51" spans="2:6" x14ac:dyDescent="0.15">
      <c r="B51" s="49"/>
      <c r="C51" s="55" t="s">
        <v>975</v>
      </c>
      <c r="D51" s="51">
        <v>12</v>
      </c>
      <c r="E51" s="51">
        <v>1</v>
      </c>
    </row>
    <row r="52" spans="2:6" x14ac:dyDescent="0.15">
      <c r="B52" s="49"/>
      <c r="C52" s="55" t="s">
        <v>976</v>
      </c>
      <c r="D52" s="51">
        <v>11</v>
      </c>
      <c r="E52" s="51">
        <v>15</v>
      </c>
    </row>
    <row r="53" spans="2:6" x14ac:dyDescent="0.15">
      <c r="B53" s="49"/>
      <c r="C53" s="55" t="s">
        <v>977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978</v>
      </c>
      <c r="D54" s="51">
        <v>17</v>
      </c>
      <c r="E54" s="51">
        <v>11</v>
      </c>
    </row>
    <row r="55" spans="2:6" x14ac:dyDescent="0.15">
      <c r="B55" s="49"/>
      <c r="C55" s="55" t="s">
        <v>979</v>
      </c>
      <c r="D55" s="51">
        <v>12</v>
      </c>
      <c r="E55" s="51">
        <v>1</v>
      </c>
    </row>
    <row r="56" spans="2:6" x14ac:dyDescent="0.15">
      <c r="B56" s="49"/>
      <c r="C56" s="55" t="s">
        <v>980</v>
      </c>
      <c r="D56" s="51">
        <v>9</v>
      </c>
      <c r="E56" s="51">
        <v>29</v>
      </c>
    </row>
    <row r="57" spans="2:6" x14ac:dyDescent="0.15">
      <c r="B57" s="49"/>
      <c r="C57" s="55" t="s">
        <v>981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00"/>
  <sheetViews>
    <sheetView workbookViewId="0">
      <pane ySplit="2" topLeftCell="A192" activePane="bottomLeft" state="frozen"/>
      <selection pane="bottomLeft" activeCell="H206" sqref="H20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3" t="s">
        <v>897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3" t="s">
        <v>897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3" t="s">
        <v>910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3" t="s">
        <v>911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917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918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918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967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968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988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999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1000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V197">
        <f t="shared" ref="V197" si="193">(T197+U197)*36500/((S197-I197)*H197)</f>
        <v>0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0</v>
      </c>
      <c r="Z197">
        <f t="shared" ref="Z197" si="197">U197-P197</f>
        <v>-160</v>
      </c>
    </row>
    <row r="198" spans="2:26" ht="13.5" customHeight="1" x14ac:dyDescent="0.15">
      <c r="B198" t="s">
        <v>1003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1003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/>
      <c r="S199" s="14"/>
      <c r="T199" s="51"/>
      <c r="U199">
        <v>110</v>
      </c>
      <c r="V199">
        <f t="shared" ref="V199:V200" si="211">(T199+U199)*36500/((S199-I199)*H199)</f>
        <v>-9.2802329881656806E-3</v>
      </c>
      <c r="W199">
        <f t="shared" ref="W199:W200" si="212">R199+H199</f>
        <v>10000</v>
      </c>
      <c r="X199">
        <f t="shared" ref="X199:X200" si="213">(L199+M199+P199)*31/(J199)</f>
        <v>214.93333333333334</v>
      </c>
      <c r="Y199">
        <f t="shared" ref="Y199:Y200" si="214">(T199+U199)*31/(J199)</f>
        <v>113.66666666666667</v>
      </c>
      <c r="Z199">
        <f t="shared" ref="Z199:Z200" si="215">U199-P199</f>
        <v>0</v>
      </c>
    </row>
    <row r="200" spans="2:26" ht="13.5" customHeight="1" x14ac:dyDescent="0.15">
      <c r="B200" t="s">
        <v>988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43251</v>
      </c>
      <c r="J200">
        <v>90</v>
      </c>
      <c r="K200" s="1">
        <f t="shared" si="208"/>
        <v>43341</v>
      </c>
      <c r="L200">
        <v>450</v>
      </c>
      <c r="N200">
        <f t="shared" si="209"/>
        <v>9.125</v>
      </c>
      <c r="O200" s="36" t="s">
        <v>289</v>
      </c>
      <c r="P200">
        <v>470</v>
      </c>
      <c r="Q200">
        <f t="shared" si="210"/>
        <v>18.655555555555555</v>
      </c>
      <c r="R200" s="51"/>
      <c r="S200" s="14"/>
      <c r="T200" s="51"/>
      <c r="V200">
        <f t="shared" si="211"/>
        <v>0</v>
      </c>
      <c r="W200">
        <f t="shared" si="212"/>
        <v>20000</v>
      </c>
      <c r="X200">
        <f t="shared" si="213"/>
        <v>316.88888888888891</v>
      </c>
      <c r="Y200">
        <f t="shared" si="214"/>
        <v>0</v>
      </c>
      <c r="Z200">
        <f t="shared" si="215"/>
        <v>-470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"/>
  <sheetViews>
    <sheetView zoomScaleNormal="100" workbookViewId="0">
      <pane ySplit="2" topLeftCell="A87" activePane="bottomLeft" state="frozen"/>
      <selection pane="bottomLeft" activeCell="C104" sqref="C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931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932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932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35</v>
      </c>
      <c r="K98" s="38">
        <f t="shared" si="107"/>
        <v>43285</v>
      </c>
      <c r="L98" s="39">
        <v>8</v>
      </c>
      <c r="M98" s="40">
        <v>20</v>
      </c>
      <c r="N98" s="36">
        <f t="shared" si="108"/>
        <v>14.747474747474747</v>
      </c>
      <c r="Q98" s="36">
        <f t="shared" si="109"/>
        <v>14.747474747474747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24.8</v>
      </c>
      <c r="Y98">
        <f t="shared" si="113"/>
        <v>0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1002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"/>
  <sheetViews>
    <sheetView workbookViewId="0">
      <pane ySplit="2" topLeftCell="A84" activePane="bottomLeft" state="frozen"/>
      <selection pane="bottomLeft" activeCell="C106" sqref="C106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921</v>
      </c>
      <c r="B88" t="s">
        <v>920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913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935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936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935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939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936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941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936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942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936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897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1001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2018-07-01T05:14:55Z</dcterms:modified>
</cp:coreProperties>
</file>