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shalowtab\Desktop\"/>
    </mc:Choice>
  </mc:AlternateContent>
  <xr:revisionPtr revIDLastSave="0" documentId="13_ncr:1_{2D2067E6-2EBE-4F82-A98F-9A5ECFBCBE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3" i="1"/>
  <c r="B8" i="4" l="1"/>
  <c r="B9" i="4" s="1"/>
  <c r="C7" i="4"/>
  <c r="D7" i="4" s="1"/>
  <c r="B6" i="4"/>
  <c r="B3" i="4"/>
  <c r="B2" i="4"/>
  <c r="B8" i="3"/>
  <c r="B9" i="3" s="1"/>
  <c r="C7" i="3"/>
  <c r="C8" i="3" s="1"/>
  <c r="C9" i="3" s="1"/>
  <c r="B6" i="3"/>
  <c r="B3" i="3"/>
  <c r="B2" i="3"/>
  <c r="B3" i="2"/>
  <c r="B2" i="2"/>
  <c r="B8" i="2"/>
  <c r="B9" i="2" s="1"/>
  <c r="C7" i="2"/>
  <c r="C8" i="2" s="1"/>
  <c r="C9" i="2" s="1"/>
  <c r="B6" i="2"/>
  <c r="B5" i="1"/>
  <c r="I1" i="1"/>
  <c r="J1" i="1" s="1"/>
  <c r="K1" i="1" s="1"/>
  <c r="L1" i="1" s="1"/>
  <c r="M1" i="1" s="1"/>
  <c r="N1" i="1" s="1"/>
  <c r="O1" i="1" s="1"/>
  <c r="P1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D7" i="3" l="1"/>
  <c r="E7" i="3" s="1"/>
  <c r="B7" i="1"/>
  <c r="B10" i="1"/>
  <c r="D8" i="4"/>
  <c r="D9" i="4" s="1"/>
  <c r="E7" i="4"/>
  <c r="C8" i="4"/>
  <c r="C9" i="4" s="1"/>
  <c r="E8" i="3"/>
  <c r="E9" i="3" s="1"/>
  <c r="F7" i="3"/>
  <c r="D8" i="3"/>
  <c r="D9" i="3" s="1"/>
  <c r="D7" i="2"/>
  <c r="I13" i="1"/>
  <c r="C18" i="1" s="1"/>
  <c r="F7" i="4" l="1"/>
  <c r="E8" i="4"/>
  <c r="E9" i="4" s="1"/>
  <c r="G7" i="3"/>
  <c r="F8" i="3"/>
  <c r="F9" i="3" s="1"/>
  <c r="D8" i="2"/>
  <c r="D9" i="2" s="1"/>
  <c r="E7" i="2"/>
  <c r="I14" i="1"/>
  <c r="I15" i="1"/>
  <c r="C17" i="1" s="1"/>
  <c r="F8" i="4" l="1"/>
  <c r="F9" i="4" s="1"/>
  <c r="G8" i="3"/>
  <c r="G9" i="3" s="1"/>
  <c r="H7" i="3"/>
  <c r="F7" i="2"/>
  <c r="E8" i="2"/>
  <c r="E9" i="2" s="1"/>
  <c r="K19" i="1"/>
  <c r="K18" i="1"/>
  <c r="C19" i="1"/>
  <c r="H8" i="3" l="1"/>
  <c r="H9" i="3" s="1"/>
  <c r="G7" i="2"/>
  <c r="F8" i="2"/>
  <c r="F9" i="2" s="1"/>
  <c r="K17" i="1"/>
  <c r="B4" i="3" l="1"/>
  <c r="B4" i="4"/>
  <c r="B4" i="2"/>
  <c r="H7" i="2"/>
  <c r="G8" i="2"/>
  <c r="G9" i="2" s="1"/>
  <c r="E11" i="4" l="1"/>
  <c r="E14" i="2" s="1"/>
  <c r="E16" i="2" s="1"/>
  <c r="C11" i="4"/>
  <c r="C14" i="2" s="1"/>
  <c r="C16" i="2" s="1"/>
  <c r="F11" i="4"/>
  <c r="F14" i="2" s="1"/>
  <c r="F16" i="2" s="1"/>
  <c r="D11" i="4"/>
  <c r="D14" i="2" s="1"/>
  <c r="D16" i="2" s="1"/>
  <c r="B11" i="4"/>
  <c r="B14" i="2" s="1"/>
  <c r="B16" i="2" s="1"/>
  <c r="G11" i="3"/>
  <c r="G14" i="4" s="1"/>
  <c r="G16" i="4" s="1"/>
  <c r="E11" i="3"/>
  <c r="E14" i="4" s="1"/>
  <c r="E16" i="4" s="1"/>
  <c r="C11" i="3"/>
  <c r="C14" i="4" s="1"/>
  <c r="C16" i="4" s="1"/>
  <c r="H11" i="3"/>
  <c r="H14" i="4" s="1"/>
  <c r="H16" i="4" s="1"/>
  <c r="F11" i="3"/>
  <c r="F14" i="4" s="1"/>
  <c r="F16" i="4" s="1"/>
  <c r="D11" i="3"/>
  <c r="D14" i="4" s="1"/>
  <c r="D16" i="4" s="1"/>
  <c r="B11" i="3"/>
  <c r="B14" i="4" s="1"/>
  <c r="B16" i="4" s="1"/>
  <c r="B11" i="2"/>
  <c r="C11" i="2"/>
  <c r="E11" i="2"/>
  <c r="G11" i="2"/>
  <c r="D11" i="2"/>
  <c r="F11" i="2"/>
  <c r="H8" i="2"/>
  <c r="H9" i="2" s="1"/>
  <c r="H11" i="2" s="1"/>
  <c r="C17" i="2" l="1"/>
  <c r="F17" i="2"/>
  <c r="E17" i="2"/>
  <c r="D17" i="2"/>
  <c r="B17" i="2"/>
  <c r="H14" i="3"/>
  <c r="H16" i="3" s="1"/>
  <c r="H17" i="4"/>
  <c r="D14" i="3"/>
  <c r="D16" i="3" s="1"/>
  <c r="D17" i="3" s="1"/>
  <c r="D17" i="4"/>
  <c r="G14" i="3"/>
  <c r="G16" i="3" s="1"/>
  <c r="G17" i="4"/>
  <c r="C14" i="3"/>
  <c r="C16" i="3" s="1"/>
  <c r="C17" i="4"/>
  <c r="F14" i="3"/>
  <c r="F16" i="3" s="1"/>
  <c r="F17" i="4"/>
  <c r="E14" i="3"/>
  <c r="E16" i="3" s="1"/>
  <c r="E17" i="4"/>
  <c r="B14" i="3"/>
  <c r="B16" i="3" s="1"/>
  <c r="B17" i="4"/>
  <c r="B17" i="3" l="1"/>
  <c r="E17" i="3"/>
  <c r="F17" i="3"/>
  <c r="C17" i="3"/>
  <c r="G17" i="3"/>
  <c r="H17" i="3"/>
</calcChain>
</file>

<file path=xl/sharedStrings.xml><?xml version="1.0" encoding="utf-8"?>
<sst xmlns="http://schemas.openxmlformats.org/spreadsheetml/2006/main" count="88" uniqueCount="78">
  <si>
    <t>Протокол Диффи-Хелмана</t>
  </si>
  <si>
    <t>N1 =</t>
  </si>
  <si>
    <t>N2 =</t>
  </si>
  <si>
    <t xml:space="preserve"> - номер студента 1 по журналу</t>
  </si>
  <si>
    <t xml:space="preserve"> - номер студента 2 по журналу</t>
  </si>
  <si>
    <t xml:space="preserve">P' =  </t>
  </si>
  <si>
    <t xml:space="preserve">P = </t>
  </si>
  <si>
    <t>ближайшее простое число</t>
  </si>
  <si>
    <t xml:space="preserve">A' =  </t>
  </si>
  <si>
    <t xml:space="preserve">N3 = </t>
  </si>
  <si>
    <t xml:space="preserve"> - номер студента 3 по журналу</t>
  </si>
  <si>
    <t>N1+N2+N3</t>
  </si>
  <si>
    <t>A =</t>
  </si>
  <si>
    <t>X1</t>
  </si>
  <si>
    <t>X2</t>
  </si>
  <si>
    <t>X3</t>
  </si>
  <si>
    <t xml:space="preserve"> - секретное число студента 1</t>
  </si>
  <si>
    <t xml:space="preserve"> - секретное число студента 2</t>
  </si>
  <si>
    <t xml:space="preserve"> - секретное число студента 3</t>
  </si>
  <si>
    <t>Y1 = A^X1 mod P</t>
  </si>
  <si>
    <t>Y2 = A^X2 mod P</t>
  </si>
  <si>
    <t>Y3 = A^X3 mod P</t>
  </si>
  <si>
    <t>открытый ключ студента 1 для студента 2</t>
  </si>
  <si>
    <t>открытый ключ студента 2  для студента 3</t>
  </si>
  <si>
    <t>открытый ключ студента 3  для студента 1</t>
  </si>
  <si>
    <t>Z2 = Y1^X2 mod P</t>
  </si>
  <si>
    <t>Z3 = Y2^X3 mod P</t>
  </si>
  <si>
    <t>промежуточный открытый ключ студента 1 для студента 2</t>
  </si>
  <si>
    <t>промежуточный открытый ключ студента 2  для студента 3</t>
  </si>
  <si>
    <t>промежуточный открытый ключ студента 3  для студента 1</t>
  </si>
  <si>
    <t>Z1 = Y3^X1 mod P</t>
  </si>
  <si>
    <t>Z = Z3^X1 mod P</t>
  </si>
  <si>
    <t>Z = Z1^X2 mod P</t>
  </si>
  <si>
    <t>Z = Z2^X3 mod P</t>
  </si>
  <si>
    <t>текст 1</t>
  </si>
  <si>
    <t>Длина Т1</t>
  </si>
  <si>
    <t>T1(i) =</t>
  </si>
  <si>
    <t>Перем. i=</t>
  </si>
  <si>
    <t>Т1 =</t>
  </si>
  <si>
    <t>Коды T1(i)</t>
  </si>
  <si>
    <t>P =</t>
  </si>
  <si>
    <t>C1(i) =</t>
  </si>
  <si>
    <t>Т2 =</t>
  </si>
  <si>
    <t>Длина Т2</t>
  </si>
  <si>
    <t>T2(i) =</t>
  </si>
  <si>
    <t>C2(i) =</t>
  </si>
  <si>
    <t>Т3 =</t>
  </si>
  <si>
    <t>текст 3</t>
  </si>
  <si>
    <t>текст 2</t>
  </si>
  <si>
    <t>Длина Т3</t>
  </si>
  <si>
    <t>T3(i) =</t>
  </si>
  <si>
    <t>Коды T3(i)</t>
  </si>
  <si>
    <t>Коды T2(i)</t>
  </si>
  <si>
    <t>C3(i) =</t>
  </si>
  <si>
    <t>Шифрование первым студентом своих данных для второго студента</t>
  </si>
  <si>
    <t>Расшифрование первым студентом данных третьего студента</t>
  </si>
  <si>
    <t>С3(i) =</t>
  </si>
  <si>
    <t xml:space="preserve">T3(i) =  </t>
  </si>
  <si>
    <t>Z =</t>
  </si>
  <si>
    <t>Шифрование вторым студентом своих данных для третьего студента</t>
  </si>
  <si>
    <t>Расшифрование вторым студентом данных первого студента</t>
  </si>
  <si>
    <t>С1(i) =</t>
  </si>
  <si>
    <t xml:space="preserve">T1(i) =  </t>
  </si>
  <si>
    <t>Шифрование третьим студентом своих данных для первого студента</t>
  </si>
  <si>
    <t>Расшифрование третьим студентом данных второго студента</t>
  </si>
  <si>
    <t>С2(i) =</t>
  </si>
  <si>
    <t xml:space="preserve">T2(i) =  </t>
  </si>
  <si>
    <r>
      <t>Шифрование текста: C1(i) = Z</t>
    </r>
    <r>
      <rPr>
        <sz val="11"/>
        <color theme="1"/>
        <rFont val="Calibri"/>
        <family val="2"/>
        <charset val="204"/>
      </rPr>
      <t>Ꚛ</t>
    </r>
    <r>
      <rPr>
        <sz val="11"/>
        <color theme="1"/>
        <rFont val="Calibri"/>
        <family val="2"/>
        <charset val="204"/>
        <scheme val="minor"/>
      </rPr>
      <t>T1(i)</t>
    </r>
  </si>
  <si>
    <r>
      <t xml:space="preserve">T3(i) = C3(i) </t>
    </r>
    <r>
      <rPr>
        <sz val="11"/>
        <color theme="1"/>
        <rFont val="Calibri"/>
        <family val="2"/>
        <charset val="204"/>
      </rPr>
      <t>Ꚛ</t>
    </r>
    <r>
      <rPr>
        <sz val="11"/>
        <color theme="1"/>
        <rFont val="Calibri"/>
        <family val="2"/>
        <charset val="204"/>
        <scheme val="minor"/>
      </rPr>
      <t xml:space="preserve"> Z</t>
    </r>
  </si>
  <si>
    <r>
      <t>Шифрование текста: C2(i) = Z</t>
    </r>
    <r>
      <rPr>
        <sz val="11"/>
        <color theme="1"/>
        <rFont val="Calibri"/>
        <family val="2"/>
        <charset val="204"/>
      </rPr>
      <t>Ꚛ</t>
    </r>
    <r>
      <rPr>
        <sz val="11"/>
        <color theme="1"/>
        <rFont val="Calibri"/>
        <family val="2"/>
        <charset val="204"/>
        <scheme val="minor"/>
      </rPr>
      <t>T2(i)</t>
    </r>
  </si>
  <si>
    <r>
      <t xml:space="preserve">T1(i) = Z </t>
    </r>
    <r>
      <rPr>
        <sz val="11"/>
        <color theme="1"/>
        <rFont val="Calibri"/>
        <family val="2"/>
        <charset val="204"/>
      </rPr>
      <t>Ꚛ</t>
    </r>
    <r>
      <rPr>
        <sz val="11"/>
        <color theme="1"/>
        <rFont val="Calibri"/>
        <family val="2"/>
        <charset val="204"/>
        <scheme val="minor"/>
      </rPr>
      <t xml:space="preserve"> C3(i)</t>
    </r>
  </si>
  <si>
    <r>
      <t>Шифрование текста: C3(i) = Z</t>
    </r>
    <r>
      <rPr>
        <sz val="11"/>
        <color theme="1"/>
        <rFont val="Calibri"/>
        <family val="2"/>
        <charset val="204"/>
      </rPr>
      <t>Ꚛ</t>
    </r>
    <r>
      <rPr>
        <sz val="11"/>
        <color theme="1"/>
        <rFont val="Calibri"/>
        <family val="2"/>
        <charset val="204"/>
        <scheme val="minor"/>
      </rPr>
      <t>T3(i)</t>
    </r>
  </si>
  <si>
    <r>
      <t xml:space="preserve">T2(i) = Z </t>
    </r>
    <r>
      <rPr>
        <sz val="11"/>
        <color theme="1"/>
        <rFont val="Calibri"/>
        <family val="2"/>
        <charset val="204"/>
      </rPr>
      <t>Ꚛ</t>
    </r>
    <r>
      <rPr>
        <sz val="11"/>
        <color theme="1"/>
        <rFont val="Calibri"/>
        <family val="2"/>
        <charset val="204"/>
        <scheme val="minor"/>
      </rPr>
      <t xml:space="preserve"> C3(i)</t>
    </r>
  </si>
  <si>
    <t>P' = (10 + N1 + N2 + N3) mod 61</t>
  </si>
  <si>
    <t>A' = 1 + [(N1 + N2 + N3) mod 17]</t>
  </si>
  <si>
    <t>Дроздов</t>
  </si>
  <si>
    <t>Королев</t>
  </si>
  <si>
    <t>Орлов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</si>
</sst>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="130" zoomScaleNormal="130" workbookViewId="0">
      <selection activeCell="D25" sqref="D25"/>
    </sheetView>
  </sheetViews>
  <sheetFormatPr defaultRowHeight="15" x14ac:dyDescent="0.25"/>
  <cols>
    <col min="1" max="2" width="9.5703125" customWidth="1"/>
  </cols>
  <sheetData>
    <row r="1" spans="1:16" x14ac:dyDescent="0.25">
      <c r="A1" t="s">
        <v>0</v>
      </c>
      <c r="G1" s="2"/>
      <c r="H1" s="2">
        <v>2</v>
      </c>
      <c r="I1" s="2">
        <f>H1+1</f>
        <v>3</v>
      </c>
      <c r="J1" s="3">
        <f t="shared" ref="J1:P1" si="0">I1+1</f>
        <v>4</v>
      </c>
      <c r="K1" s="2">
        <f t="shared" si="0"/>
        <v>5</v>
      </c>
      <c r="L1" s="3">
        <f t="shared" si="0"/>
        <v>6</v>
      </c>
      <c r="M1" s="2">
        <f t="shared" si="0"/>
        <v>7</v>
      </c>
      <c r="N1" s="3">
        <f t="shared" si="0"/>
        <v>8</v>
      </c>
      <c r="O1" s="3">
        <f t="shared" si="0"/>
        <v>9</v>
      </c>
      <c r="P1" s="3">
        <f t="shared" si="0"/>
        <v>10</v>
      </c>
    </row>
    <row r="2" spans="1:16" x14ac:dyDescent="0.25">
      <c r="A2" t="s">
        <v>1</v>
      </c>
      <c r="B2">
        <v>10</v>
      </c>
      <c r="C2" t="s">
        <v>3</v>
      </c>
      <c r="G2" s="2">
        <f>P1+1</f>
        <v>11</v>
      </c>
      <c r="H2" s="3">
        <f>G2+1</f>
        <v>12</v>
      </c>
      <c r="I2" s="2">
        <f t="shared" ref="I2:P4" si="1">H2+1</f>
        <v>13</v>
      </c>
      <c r="J2" s="3">
        <f t="shared" si="1"/>
        <v>14</v>
      </c>
      <c r="K2" s="3">
        <f t="shared" si="1"/>
        <v>15</v>
      </c>
      <c r="L2" s="3">
        <f t="shared" si="1"/>
        <v>16</v>
      </c>
      <c r="M2" s="2">
        <f t="shared" si="1"/>
        <v>17</v>
      </c>
      <c r="N2" s="3">
        <f t="shared" si="1"/>
        <v>18</v>
      </c>
      <c r="O2" s="2">
        <f t="shared" si="1"/>
        <v>19</v>
      </c>
      <c r="P2" s="3">
        <f t="shared" si="1"/>
        <v>20</v>
      </c>
    </row>
    <row r="3" spans="1:16" x14ac:dyDescent="0.25">
      <c r="A3" t="s">
        <v>2</v>
      </c>
      <c r="B3">
        <v>15</v>
      </c>
      <c r="C3" t="s">
        <v>4</v>
      </c>
      <c r="G3" s="3">
        <f>P2+1</f>
        <v>21</v>
      </c>
      <c r="H3" s="3">
        <f>G3+1</f>
        <v>22</v>
      </c>
      <c r="I3" s="2">
        <f t="shared" si="1"/>
        <v>23</v>
      </c>
      <c r="J3" s="3">
        <f t="shared" si="1"/>
        <v>24</v>
      </c>
      <c r="K3" s="3">
        <f t="shared" si="1"/>
        <v>25</v>
      </c>
      <c r="L3" s="3">
        <f t="shared" si="1"/>
        <v>26</v>
      </c>
      <c r="M3" s="3">
        <f t="shared" si="1"/>
        <v>27</v>
      </c>
      <c r="N3" s="3">
        <f t="shared" si="1"/>
        <v>28</v>
      </c>
      <c r="O3" s="2">
        <f t="shared" si="1"/>
        <v>29</v>
      </c>
      <c r="P3" s="3">
        <f t="shared" si="1"/>
        <v>30</v>
      </c>
    </row>
    <row r="4" spans="1:16" x14ac:dyDescent="0.25">
      <c r="A4" t="s">
        <v>9</v>
      </c>
      <c r="B4">
        <v>20</v>
      </c>
      <c r="C4" t="s">
        <v>10</v>
      </c>
      <c r="G4" s="2">
        <f>P3+1</f>
        <v>31</v>
      </c>
      <c r="H4" s="3">
        <f>G4+1</f>
        <v>32</v>
      </c>
      <c r="I4" s="3">
        <f t="shared" si="1"/>
        <v>33</v>
      </c>
      <c r="J4" s="3">
        <f t="shared" si="1"/>
        <v>34</v>
      </c>
      <c r="K4" s="3">
        <f t="shared" si="1"/>
        <v>35</v>
      </c>
      <c r="L4" s="3">
        <f t="shared" si="1"/>
        <v>36</v>
      </c>
      <c r="M4" s="2">
        <f t="shared" si="1"/>
        <v>37</v>
      </c>
      <c r="N4" s="3">
        <f t="shared" si="1"/>
        <v>38</v>
      </c>
      <c r="O4" s="3">
        <f t="shared" si="1"/>
        <v>39</v>
      </c>
      <c r="P4" s="3">
        <f t="shared" si="1"/>
        <v>40</v>
      </c>
    </row>
    <row r="5" spans="1:16" x14ac:dyDescent="0.25">
      <c r="A5" t="s">
        <v>11</v>
      </c>
      <c r="B5">
        <f>SUM(B2:B4)</f>
        <v>45</v>
      </c>
      <c r="G5" s="2">
        <f t="shared" ref="G5:G10" si="2">P4+1</f>
        <v>41</v>
      </c>
      <c r="H5" s="3">
        <f t="shared" ref="H5:P5" si="3">G5+1</f>
        <v>42</v>
      </c>
      <c r="I5" s="2">
        <f t="shared" si="3"/>
        <v>43</v>
      </c>
      <c r="J5" s="3">
        <f t="shared" si="3"/>
        <v>44</v>
      </c>
      <c r="K5" s="3">
        <f t="shared" si="3"/>
        <v>45</v>
      </c>
      <c r="L5" s="3">
        <f t="shared" si="3"/>
        <v>46</v>
      </c>
      <c r="M5" s="2">
        <f t="shared" si="3"/>
        <v>47</v>
      </c>
      <c r="N5" s="3">
        <f t="shared" si="3"/>
        <v>48</v>
      </c>
      <c r="O5" s="3">
        <f t="shared" si="3"/>
        <v>49</v>
      </c>
      <c r="P5" s="3">
        <f t="shared" si="3"/>
        <v>50</v>
      </c>
    </row>
    <row r="6" spans="1:16" x14ac:dyDescent="0.25">
      <c r="A6" t="s">
        <v>73</v>
      </c>
      <c r="G6" s="3">
        <f t="shared" si="2"/>
        <v>51</v>
      </c>
      <c r="H6" s="3">
        <f t="shared" ref="H6:P6" si="4">G6+1</f>
        <v>52</v>
      </c>
      <c r="I6" s="2">
        <f t="shared" si="4"/>
        <v>53</v>
      </c>
      <c r="J6" s="3">
        <f t="shared" si="4"/>
        <v>54</v>
      </c>
      <c r="K6" s="3">
        <f t="shared" si="4"/>
        <v>55</v>
      </c>
      <c r="L6" s="3">
        <f t="shared" si="4"/>
        <v>56</v>
      </c>
      <c r="M6" s="3">
        <f t="shared" si="4"/>
        <v>57</v>
      </c>
      <c r="N6" s="3">
        <f t="shared" si="4"/>
        <v>58</v>
      </c>
      <c r="O6" s="2">
        <f t="shared" si="4"/>
        <v>59</v>
      </c>
      <c r="P6" s="3">
        <f t="shared" si="4"/>
        <v>60</v>
      </c>
    </row>
    <row r="7" spans="1:16" x14ac:dyDescent="0.25">
      <c r="A7" t="s">
        <v>5</v>
      </c>
      <c r="B7">
        <f>MOD(10+B5,61)</f>
        <v>55</v>
      </c>
      <c r="G7" s="2">
        <f t="shared" si="2"/>
        <v>61</v>
      </c>
      <c r="H7" s="3">
        <f t="shared" ref="H7:P7" si="5">G7+1</f>
        <v>62</v>
      </c>
      <c r="I7" s="3">
        <f t="shared" si="5"/>
        <v>63</v>
      </c>
      <c r="J7" s="3">
        <f t="shared" si="5"/>
        <v>64</v>
      </c>
      <c r="K7" s="3">
        <f t="shared" si="5"/>
        <v>65</v>
      </c>
      <c r="L7" s="3">
        <f t="shared" si="5"/>
        <v>66</v>
      </c>
      <c r="M7" s="2">
        <f t="shared" si="5"/>
        <v>67</v>
      </c>
      <c r="N7" s="3">
        <f t="shared" si="5"/>
        <v>68</v>
      </c>
      <c r="O7" s="3">
        <f t="shared" si="5"/>
        <v>69</v>
      </c>
      <c r="P7" s="3">
        <f t="shared" si="5"/>
        <v>70</v>
      </c>
    </row>
    <row r="8" spans="1:16" x14ac:dyDescent="0.25">
      <c r="A8" s="1" t="s">
        <v>6</v>
      </c>
      <c r="B8" s="1">
        <v>53</v>
      </c>
      <c r="C8" t="s">
        <v>7</v>
      </c>
      <c r="G8" s="2">
        <f t="shared" si="2"/>
        <v>71</v>
      </c>
      <c r="H8" s="3">
        <f t="shared" ref="H8:P8" si="6">G8+1</f>
        <v>72</v>
      </c>
      <c r="I8" s="2">
        <f t="shared" si="6"/>
        <v>73</v>
      </c>
      <c r="J8" s="3">
        <f t="shared" si="6"/>
        <v>74</v>
      </c>
      <c r="K8" s="3">
        <f t="shared" si="6"/>
        <v>75</v>
      </c>
      <c r="L8" s="3">
        <f t="shared" si="6"/>
        <v>76</v>
      </c>
      <c r="M8" s="3">
        <f t="shared" si="6"/>
        <v>77</v>
      </c>
      <c r="N8" s="3">
        <f t="shared" si="6"/>
        <v>78</v>
      </c>
      <c r="O8" s="2">
        <f t="shared" si="6"/>
        <v>79</v>
      </c>
      <c r="P8" s="3">
        <f t="shared" si="6"/>
        <v>80</v>
      </c>
    </row>
    <row r="9" spans="1:16" x14ac:dyDescent="0.25">
      <c r="A9" t="s">
        <v>74</v>
      </c>
      <c r="G9" s="3">
        <f t="shared" si="2"/>
        <v>81</v>
      </c>
      <c r="H9" s="3">
        <f t="shared" ref="H9:P9" si="7">G9+1</f>
        <v>82</v>
      </c>
      <c r="I9" s="2">
        <f t="shared" si="7"/>
        <v>83</v>
      </c>
      <c r="J9" s="3">
        <f t="shared" si="7"/>
        <v>84</v>
      </c>
      <c r="K9" s="3">
        <f t="shared" si="7"/>
        <v>85</v>
      </c>
      <c r="L9" s="3">
        <f t="shared" si="7"/>
        <v>86</v>
      </c>
      <c r="M9" s="3">
        <f t="shared" si="7"/>
        <v>87</v>
      </c>
      <c r="N9" s="3">
        <f t="shared" si="7"/>
        <v>88</v>
      </c>
      <c r="O9" s="2">
        <f t="shared" si="7"/>
        <v>89</v>
      </c>
      <c r="P9" s="3">
        <f t="shared" si="7"/>
        <v>90</v>
      </c>
    </row>
    <row r="10" spans="1:16" x14ac:dyDescent="0.25">
      <c r="A10" t="s">
        <v>8</v>
      </c>
      <c r="B10">
        <f>1 + MOD(B5, 17)</f>
        <v>12</v>
      </c>
      <c r="G10" s="3">
        <f t="shared" si="2"/>
        <v>91</v>
      </c>
      <c r="H10" s="3">
        <f t="shared" ref="H10:P10" si="8">G10+1</f>
        <v>92</v>
      </c>
      <c r="I10" s="3">
        <f t="shared" si="8"/>
        <v>93</v>
      </c>
      <c r="J10" s="3">
        <f t="shared" si="8"/>
        <v>94</v>
      </c>
      <c r="K10" s="3">
        <f t="shared" si="8"/>
        <v>95</v>
      </c>
      <c r="L10" s="3">
        <f t="shared" si="8"/>
        <v>96</v>
      </c>
      <c r="M10" s="2">
        <f t="shared" si="8"/>
        <v>97</v>
      </c>
      <c r="N10" s="3">
        <f t="shared" si="8"/>
        <v>98</v>
      </c>
      <c r="O10" s="3">
        <f t="shared" si="8"/>
        <v>99</v>
      </c>
      <c r="P10" s="3">
        <f t="shared" si="8"/>
        <v>100</v>
      </c>
    </row>
    <row r="11" spans="1:16" x14ac:dyDescent="0.25">
      <c r="A11" s="1" t="s">
        <v>12</v>
      </c>
      <c r="B11" s="1">
        <v>13</v>
      </c>
      <c r="C11" t="s">
        <v>7</v>
      </c>
    </row>
    <row r="13" spans="1:16" x14ac:dyDescent="0.25">
      <c r="A13" t="s">
        <v>13</v>
      </c>
      <c r="B13">
        <f ca="1">RANDBETWEEN(2, 9)</f>
        <v>6</v>
      </c>
      <c r="C13" t="s">
        <v>16</v>
      </c>
      <c r="G13" t="s">
        <v>19</v>
      </c>
      <c r="I13">
        <f ca="1">MOD($B$11^B13, $B$8)</f>
        <v>46</v>
      </c>
      <c r="J13" t="s">
        <v>27</v>
      </c>
    </row>
    <row r="14" spans="1:16" x14ac:dyDescent="0.25">
      <c r="A14" t="s">
        <v>14</v>
      </c>
      <c r="B14">
        <f t="shared" ref="B14:B15" ca="1" si="9">RANDBETWEEN(2, 9)</f>
        <v>4</v>
      </c>
      <c r="C14" t="s">
        <v>17</v>
      </c>
      <c r="G14" t="s">
        <v>20</v>
      </c>
      <c r="I14">
        <f t="shared" ref="I14:I15" ca="1" si="10">MOD($B$11^B14, $B$8)</f>
        <v>47</v>
      </c>
      <c r="J14" t="s">
        <v>28</v>
      </c>
    </row>
    <row r="15" spans="1:16" x14ac:dyDescent="0.25">
      <c r="A15" t="s">
        <v>15</v>
      </c>
      <c r="B15">
        <f t="shared" ca="1" si="9"/>
        <v>8</v>
      </c>
      <c r="C15" t="s">
        <v>18</v>
      </c>
      <c r="G15" t="s">
        <v>21</v>
      </c>
      <c r="I15">
        <f t="shared" ca="1" si="10"/>
        <v>36</v>
      </c>
      <c r="J15" t="s">
        <v>29</v>
      </c>
    </row>
    <row r="17" spans="1:11" x14ac:dyDescent="0.25">
      <c r="A17" t="s">
        <v>30</v>
      </c>
      <c r="C17">
        <f ca="1">MOD(I15^B13, $B$8)</f>
        <v>44</v>
      </c>
      <c r="D17" t="s">
        <v>22</v>
      </c>
      <c r="I17" t="s">
        <v>31</v>
      </c>
      <c r="K17">
        <f ca="1">MOD(C19^B13, $B$8)</f>
        <v>42</v>
      </c>
    </row>
    <row r="18" spans="1:11" x14ac:dyDescent="0.25">
      <c r="A18" t="s">
        <v>25</v>
      </c>
      <c r="C18">
        <f ca="1">MOD(I13^B14, $B$8)</f>
        <v>16</v>
      </c>
      <c r="D18" t="s">
        <v>23</v>
      </c>
      <c r="I18" t="s">
        <v>32</v>
      </c>
      <c r="K18">
        <f ca="1">MOD(C17^B14, $B$8)</f>
        <v>42</v>
      </c>
    </row>
    <row r="19" spans="1:11" x14ac:dyDescent="0.25">
      <c r="A19" t="s">
        <v>26</v>
      </c>
      <c r="C19">
        <f ca="1">MOD(I14^B15, $B$8)</f>
        <v>46</v>
      </c>
      <c r="D19" t="s">
        <v>24</v>
      </c>
      <c r="I19" t="s">
        <v>33</v>
      </c>
      <c r="K19">
        <f ca="1">MOD(C18^B15, $B$8)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zoomScale="130" zoomScaleNormal="130" workbookViewId="0">
      <selection activeCell="D26" sqref="D26"/>
    </sheetView>
  </sheetViews>
  <sheetFormatPr defaultRowHeight="15" x14ac:dyDescent="0.25"/>
  <sheetData>
    <row r="1" spans="1:8" x14ac:dyDescent="0.25">
      <c r="A1" t="s">
        <v>54</v>
      </c>
    </row>
    <row r="2" spans="1:8" x14ac:dyDescent="0.25">
      <c r="A2" t="s">
        <v>12</v>
      </c>
      <c r="B2">
        <f>Лист1!B11</f>
        <v>13</v>
      </c>
    </row>
    <row r="3" spans="1:8" x14ac:dyDescent="0.25">
      <c r="A3" t="s">
        <v>40</v>
      </c>
      <c r="B3">
        <f>Лист1!B8</f>
        <v>53</v>
      </c>
    </row>
    <row r="4" spans="1:8" x14ac:dyDescent="0.25">
      <c r="A4" t="s">
        <v>58</v>
      </c>
      <c r="B4">
        <f ca="1">Лист1!K17</f>
        <v>42</v>
      </c>
    </row>
    <row r="5" spans="1:8" x14ac:dyDescent="0.25">
      <c r="A5" t="s">
        <v>38</v>
      </c>
      <c r="B5" s="1" t="s">
        <v>75</v>
      </c>
      <c r="C5" t="s">
        <v>34</v>
      </c>
    </row>
    <row r="6" spans="1:8" x14ac:dyDescent="0.25">
      <c r="A6" t="s">
        <v>35</v>
      </c>
      <c r="B6">
        <f>LEN(B5)</f>
        <v>7</v>
      </c>
    </row>
    <row r="7" spans="1:8" x14ac:dyDescent="0.25">
      <c r="A7" t="s">
        <v>37</v>
      </c>
      <c r="B7">
        <v>1</v>
      </c>
      <c r="C7">
        <f>B7+1</f>
        <v>2</v>
      </c>
      <c r="D7">
        <f t="shared" ref="D7:I7" si="0">C7+1</f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</row>
    <row r="8" spans="1:8" x14ac:dyDescent="0.25">
      <c r="A8" t="s">
        <v>36</v>
      </c>
      <c r="B8" t="str">
        <f>MID($B$5, B7, 1)</f>
        <v>Д</v>
      </c>
      <c r="C8" t="str">
        <f t="shared" ref="C8:M8" si="1">MID($B$5, C7, 1)</f>
        <v>р</v>
      </c>
      <c r="D8" t="str">
        <f t="shared" si="1"/>
        <v>о</v>
      </c>
      <c r="E8" t="str">
        <f t="shared" si="1"/>
        <v>з</v>
      </c>
      <c r="F8" t="str">
        <f t="shared" si="1"/>
        <v>д</v>
      </c>
      <c r="G8" t="str">
        <f t="shared" si="1"/>
        <v>о</v>
      </c>
      <c r="H8" t="str">
        <f t="shared" si="1"/>
        <v>в</v>
      </c>
    </row>
    <row r="9" spans="1:8" x14ac:dyDescent="0.25">
      <c r="A9" t="s">
        <v>39</v>
      </c>
      <c r="B9">
        <f>CODE(B8)</f>
        <v>196</v>
      </c>
      <c r="C9">
        <f t="shared" ref="C9:M9" si="2">CODE(C8)</f>
        <v>240</v>
      </c>
      <c r="D9">
        <f t="shared" si="2"/>
        <v>238</v>
      </c>
      <c r="E9">
        <f t="shared" si="2"/>
        <v>231</v>
      </c>
      <c r="F9">
        <f t="shared" si="2"/>
        <v>228</v>
      </c>
      <c r="G9">
        <f t="shared" si="2"/>
        <v>238</v>
      </c>
      <c r="H9">
        <f t="shared" si="2"/>
        <v>226</v>
      </c>
    </row>
    <row r="10" spans="1:8" x14ac:dyDescent="0.25">
      <c r="A10" t="s">
        <v>67</v>
      </c>
    </row>
    <row r="11" spans="1:8" x14ac:dyDescent="0.25">
      <c r="A11" t="s">
        <v>41</v>
      </c>
      <c r="B11">
        <f ca="1">_xlfn.BITXOR(B9, $B$4)</f>
        <v>238</v>
      </c>
      <c r="C11">
        <f t="shared" ref="C11:M11" ca="1" si="3">_xlfn.BITXOR(C9, $B$4)</f>
        <v>218</v>
      </c>
      <c r="D11">
        <f t="shared" ca="1" si="3"/>
        <v>196</v>
      </c>
      <c r="E11">
        <f t="shared" ca="1" si="3"/>
        <v>205</v>
      </c>
      <c r="F11">
        <f t="shared" ca="1" si="3"/>
        <v>206</v>
      </c>
      <c r="G11">
        <f t="shared" ca="1" si="3"/>
        <v>196</v>
      </c>
      <c r="H11">
        <f t="shared" ca="1" si="3"/>
        <v>200</v>
      </c>
    </row>
    <row r="13" spans="1:8" x14ac:dyDescent="0.25">
      <c r="A13" t="s">
        <v>55</v>
      </c>
    </row>
    <row r="14" spans="1:8" x14ac:dyDescent="0.25">
      <c r="A14" t="s">
        <v>56</v>
      </c>
      <c r="B14">
        <f ca="1">Лист4!B11</f>
        <v>228</v>
      </c>
      <c r="C14">
        <f ca="1">Лист4!C11</f>
        <v>218</v>
      </c>
      <c r="D14">
        <f ca="1">Лист4!D11</f>
        <v>193</v>
      </c>
      <c r="E14">
        <f ca="1">Лист4!E11</f>
        <v>196</v>
      </c>
      <c r="F14">
        <f ca="1">Лист4!F11</f>
        <v>200</v>
      </c>
    </row>
    <row r="15" spans="1:8" x14ac:dyDescent="0.25">
      <c r="A15" t="s">
        <v>68</v>
      </c>
    </row>
    <row r="16" spans="1:8" x14ac:dyDescent="0.25">
      <c r="A16" t="s">
        <v>57</v>
      </c>
      <c r="B16">
        <f ca="1">_xlfn.BITXOR(B14, $B$4)</f>
        <v>206</v>
      </c>
      <c r="C16">
        <f t="shared" ref="C16:I16" ca="1" si="4">_xlfn.BITXOR(C14, $B$4)</f>
        <v>240</v>
      </c>
      <c r="D16">
        <f t="shared" ca="1" si="4"/>
        <v>235</v>
      </c>
      <c r="E16">
        <f t="shared" ca="1" si="4"/>
        <v>238</v>
      </c>
      <c r="F16">
        <f t="shared" ca="1" si="4"/>
        <v>226</v>
      </c>
    </row>
    <row r="17" spans="2:6" x14ac:dyDescent="0.25">
      <c r="B17" t="str">
        <f ca="1">CHAR(B16)</f>
        <v>О</v>
      </c>
      <c r="C17" t="str">
        <f t="shared" ref="C17:I17" ca="1" si="5">CHAR(C16)</f>
        <v>р</v>
      </c>
      <c r="D17" t="str">
        <f t="shared" ca="1" si="5"/>
        <v>л</v>
      </c>
      <c r="E17" t="str">
        <f t="shared" ca="1" si="5"/>
        <v>о</v>
      </c>
      <c r="F17" t="str">
        <f t="shared" ca="1" si="5"/>
        <v>в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130" zoomScaleNormal="130" workbookViewId="0">
      <selection activeCell="G23" sqref="G23"/>
    </sheetView>
  </sheetViews>
  <sheetFormatPr defaultRowHeight="15" x14ac:dyDescent="0.25"/>
  <cols>
    <col min="2" max="2" width="9.85546875" customWidth="1"/>
  </cols>
  <sheetData>
    <row r="1" spans="1:8" x14ac:dyDescent="0.25">
      <c r="A1" t="s">
        <v>59</v>
      </c>
    </row>
    <row r="2" spans="1:8" x14ac:dyDescent="0.25">
      <c r="A2" t="s">
        <v>12</v>
      </c>
      <c r="B2">
        <f>Лист1!B11</f>
        <v>13</v>
      </c>
    </row>
    <row r="3" spans="1:8" x14ac:dyDescent="0.25">
      <c r="A3" t="s">
        <v>40</v>
      </c>
      <c r="B3">
        <f>Лист1!B8</f>
        <v>53</v>
      </c>
    </row>
    <row r="4" spans="1:8" x14ac:dyDescent="0.25">
      <c r="A4" t="s">
        <v>58</v>
      </c>
      <c r="B4">
        <f ca="1">Лист1!K17</f>
        <v>42</v>
      </c>
    </row>
    <row r="5" spans="1:8" x14ac:dyDescent="0.25">
      <c r="A5" t="s">
        <v>42</v>
      </c>
      <c r="B5" s="1" t="s">
        <v>76</v>
      </c>
      <c r="C5" t="s">
        <v>48</v>
      </c>
    </row>
    <row r="6" spans="1:8" x14ac:dyDescent="0.25">
      <c r="A6" t="s">
        <v>43</v>
      </c>
      <c r="B6">
        <f>LEN(B5)</f>
        <v>7</v>
      </c>
    </row>
    <row r="7" spans="1:8" x14ac:dyDescent="0.25">
      <c r="A7" t="s">
        <v>37</v>
      </c>
      <c r="B7">
        <v>1</v>
      </c>
      <c r="C7">
        <f>B7+1</f>
        <v>2</v>
      </c>
      <c r="D7">
        <f t="shared" ref="D7:I7" si="0">C7+1</f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</row>
    <row r="8" spans="1:8" x14ac:dyDescent="0.25">
      <c r="A8" t="s">
        <v>44</v>
      </c>
      <c r="B8" t="str">
        <f>MID($B$5, B7, 1)</f>
        <v>К</v>
      </c>
      <c r="C8" t="str">
        <f t="shared" ref="C8:N8" si="1">MID($B$5, C7, 1)</f>
        <v>о</v>
      </c>
      <c r="D8" t="str">
        <f t="shared" si="1"/>
        <v>р</v>
      </c>
      <c r="E8" t="str">
        <f t="shared" si="1"/>
        <v>о</v>
      </c>
      <c r="F8" t="str">
        <f t="shared" si="1"/>
        <v>л</v>
      </c>
      <c r="G8" t="str">
        <f t="shared" si="1"/>
        <v>е</v>
      </c>
      <c r="H8" t="str">
        <f t="shared" si="1"/>
        <v>в</v>
      </c>
    </row>
    <row r="9" spans="1:8" x14ac:dyDescent="0.25">
      <c r="A9" t="s">
        <v>52</v>
      </c>
      <c r="B9">
        <f>CODE(B8)</f>
        <v>202</v>
      </c>
      <c r="C9">
        <f t="shared" ref="C9:N9" si="2">CODE(C8)</f>
        <v>238</v>
      </c>
      <c r="D9">
        <f t="shared" si="2"/>
        <v>240</v>
      </c>
      <c r="E9">
        <f t="shared" si="2"/>
        <v>238</v>
      </c>
      <c r="F9">
        <f t="shared" si="2"/>
        <v>235</v>
      </c>
      <c r="G9">
        <f t="shared" si="2"/>
        <v>229</v>
      </c>
      <c r="H9">
        <f t="shared" si="2"/>
        <v>226</v>
      </c>
    </row>
    <row r="10" spans="1:8" x14ac:dyDescent="0.25">
      <c r="A10" t="s">
        <v>69</v>
      </c>
    </row>
    <row r="11" spans="1:8" x14ac:dyDescent="0.25">
      <c r="A11" t="s">
        <v>45</v>
      </c>
      <c r="B11">
        <f ca="1">_xlfn.BITXOR(B9, $B$4)</f>
        <v>224</v>
      </c>
      <c r="C11">
        <f t="shared" ref="C11:N11" ca="1" si="3">_xlfn.BITXOR(C9, $B$4)</f>
        <v>196</v>
      </c>
      <c r="D11">
        <f t="shared" ca="1" si="3"/>
        <v>218</v>
      </c>
      <c r="E11">
        <f t="shared" ca="1" si="3"/>
        <v>196</v>
      </c>
      <c r="F11">
        <f t="shared" ca="1" si="3"/>
        <v>193</v>
      </c>
      <c r="G11">
        <f t="shared" ca="1" si="3"/>
        <v>207</v>
      </c>
      <c r="H11">
        <f t="shared" ca="1" si="3"/>
        <v>200</v>
      </c>
    </row>
    <row r="13" spans="1:8" x14ac:dyDescent="0.25">
      <c r="A13" t="s">
        <v>60</v>
      </c>
    </row>
    <row r="14" spans="1:8" x14ac:dyDescent="0.25">
      <c r="A14" t="s">
        <v>61</v>
      </c>
      <c r="B14">
        <f ca="1">Лист2!B11</f>
        <v>238</v>
      </c>
      <c r="C14">
        <f ca="1">Лист2!C11</f>
        <v>218</v>
      </c>
      <c r="D14">
        <f ca="1">Лист2!D11</f>
        <v>196</v>
      </c>
      <c r="E14">
        <f ca="1">Лист2!E11</f>
        <v>205</v>
      </c>
      <c r="F14">
        <f ca="1">Лист2!F11</f>
        <v>206</v>
      </c>
      <c r="G14">
        <f ca="1">Лист2!G11</f>
        <v>196</v>
      </c>
      <c r="H14">
        <f ca="1">Лист2!H11</f>
        <v>200</v>
      </c>
    </row>
    <row r="15" spans="1:8" x14ac:dyDescent="0.25">
      <c r="A15" t="s">
        <v>70</v>
      </c>
    </row>
    <row r="16" spans="1:8" x14ac:dyDescent="0.25">
      <c r="A16" t="s">
        <v>62</v>
      </c>
      <c r="B16">
        <f ca="1">_xlfn.BITXOR(B14, $B$4)</f>
        <v>196</v>
      </c>
      <c r="C16">
        <f t="shared" ref="C16:H16" ca="1" si="4">_xlfn.BITXOR(C14, $B$4)</f>
        <v>240</v>
      </c>
      <c r="D16">
        <f t="shared" ca="1" si="4"/>
        <v>238</v>
      </c>
      <c r="E16">
        <f t="shared" ca="1" si="4"/>
        <v>231</v>
      </c>
      <c r="F16">
        <f t="shared" ca="1" si="4"/>
        <v>228</v>
      </c>
      <c r="G16">
        <f t="shared" ca="1" si="4"/>
        <v>238</v>
      </c>
      <c r="H16">
        <f t="shared" ca="1" si="4"/>
        <v>226</v>
      </c>
    </row>
    <row r="17" spans="2:8" x14ac:dyDescent="0.25">
      <c r="B17" t="str">
        <f ca="1">CHAR(B16)</f>
        <v>Д</v>
      </c>
      <c r="C17" t="str">
        <f t="shared" ref="C17:M17" ca="1" si="5">CHAR(C16)</f>
        <v>р</v>
      </c>
      <c r="D17" t="str">
        <f t="shared" ca="1" si="5"/>
        <v>о</v>
      </c>
      <c r="E17" t="str">
        <f t="shared" ca="1" si="5"/>
        <v>з</v>
      </c>
      <c r="F17" t="str">
        <f t="shared" ca="1" si="5"/>
        <v>д</v>
      </c>
      <c r="G17" t="str">
        <f t="shared" ca="1" si="5"/>
        <v>о</v>
      </c>
      <c r="H17" t="str">
        <f t="shared" ca="1" si="5"/>
        <v>в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zoomScale="130" zoomScaleNormal="130" workbookViewId="0">
      <selection activeCell="G25" sqref="G25"/>
    </sheetView>
  </sheetViews>
  <sheetFormatPr defaultRowHeight="15" x14ac:dyDescent="0.25"/>
  <sheetData>
    <row r="1" spans="1:8" x14ac:dyDescent="0.25">
      <c r="A1" t="s">
        <v>63</v>
      </c>
    </row>
    <row r="2" spans="1:8" x14ac:dyDescent="0.25">
      <c r="A2" t="s">
        <v>12</v>
      </c>
      <c r="B2">
        <f>Лист1!B11</f>
        <v>13</v>
      </c>
    </row>
    <row r="3" spans="1:8" x14ac:dyDescent="0.25">
      <c r="A3" t="s">
        <v>40</v>
      </c>
      <c r="B3">
        <f>Лист1!B8</f>
        <v>53</v>
      </c>
    </row>
    <row r="4" spans="1:8" x14ac:dyDescent="0.25">
      <c r="A4" t="s">
        <v>58</v>
      </c>
      <c r="B4">
        <f ca="1">Лист1!K17</f>
        <v>42</v>
      </c>
    </row>
    <row r="5" spans="1:8" x14ac:dyDescent="0.25">
      <c r="A5" t="s">
        <v>46</v>
      </c>
      <c r="B5" s="1" t="s">
        <v>77</v>
      </c>
      <c r="C5" t="s">
        <v>47</v>
      </c>
    </row>
    <row r="6" spans="1:8" x14ac:dyDescent="0.25">
      <c r="A6" t="s">
        <v>49</v>
      </c>
      <c r="B6">
        <f>LEN(B5)</f>
        <v>5</v>
      </c>
    </row>
    <row r="7" spans="1:8" x14ac:dyDescent="0.25">
      <c r="A7" t="s">
        <v>37</v>
      </c>
      <c r="B7">
        <v>1</v>
      </c>
      <c r="C7">
        <f>B7+1</f>
        <v>2</v>
      </c>
      <c r="D7">
        <f t="shared" ref="D7:I7" si="0">C7+1</f>
        <v>3</v>
      </c>
      <c r="E7">
        <f t="shared" si="0"/>
        <v>4</v>
      </c>
      <c r="F7">
        <f t="shared" si="0"/>
        <v>5</v>
      </c>
    </row>
    <row r="8" spans="1:8" x14ac:dyDescent="0.25">
      <c r="A8" t="s">
        <v>50</v>
      </c>
      <c r="B8" t="str">
        <f>MID($B$5, B7, 1)</f>
        <v>О</v>
      </c>
      <c r="C8" t="str">
        <f t="shared" ref="C8:O8" si="1">MID($B$5, C7, 1)</f>
        <v>р</v>
      </c>
      <c r="D8" t="str">
        <f t="shared" si="1"/>
        <v>л</v>
      </c>
      <c r="E8" t="str">
        <f t="shared" si="1"/>
        <v>о</v>
      </c>
      <c r="F8" t="str">
        <f t="shared" si="1"/>
        <v>в</v>
      </c>
    </row>
    <row r="9" spans="1:8" x14ac:dyDescent="0.25">
      <c r="A9" t="s">
        <v>51</v>
      </c>
      <c r="B9">
        <f>CODE(B8)</f>
        <v>206</v>
      </c>
      <c r="C9">
        <f t="shared" ref="C9:O9" si="2">CODE(C8)</f>
        <v>240</v>
      </c>
      <c r="D9">
        <f t="shared" si="2"/>
        <v>235</v>
      </c>
      <c r="E9">
        <f t="shared" si="2"/>
        <v>238</v>
      </c>
      <c r="F9">
        <f t="shared" si="2"/>
        <v>226</v>
      </c>
    </row>
    <row r="10" spans="1:8" x14ac:dyDescent="0.25">
      <c r="A10" t="s">
        <v>71</v>
      </c>
    </row>
    <row r="11" spans="1:8" x14ac:dyDescent="0.25">
      <c r="A11" t="s">
        <v>53</v>
      </c>
      <c r="B11">
        <f ca="1">_xlfn.BITXOR(B9, $B$4)</f>
        <v>228</v>
      </c>
      <c r="C11">
        <f t="shared" ref="C11:O11" ca="1" si="3">_xlfn.BITXOR(C9, $B$4)</f>
        <v>218</v>
      </c>
      <c r="D11">
        <f t="shared" ca="1" si="3"/>
        <v>193</v>
      </c>
      <c r="E11">
        <f t="shared" ca="1" si="3"/>
        <v>196</v>
      </c>
      <c r="F11">
        <f t="shared" ca="1" si="3"/>
        <v>200</v>
      </c>
    </row>
    <row r="13" spans="1:8" x14ac:dyDescent="0.25">
      <c r="A13" t="s">
        <v>64</v>
      </c>
    </row>
    <row r="14" spans="1:8" x14ac:dyDescent="0.25">
      <c r="A14" t="s">
        <v>65</v>
      </c>
      <c r="B14">
        <f ca="1">Лист3!B11</f>
        <v>224</v>
      </c>
      <c r="C14">
        <f ca="1">Лист3!C11</f>
        <v>196</v>
      </c>
      <c r="D14">
        <f ca="1">Лист3!D11</f>
        <v>218</v>
      </c>
      <c r="E14">
        <f ca="1">Лист3!E11</f>
        <v>196</v>
      </c>
      <c r="F14">
        <f ca="1">Лист3!F11</f>
        <v>193</v>
      </c>
      <c r="G14">
        <f ca="1">Лист3!G11</f>
        <v>207</v>
      </c>
      <c r="H14">
        <f ca="1">Лист3!H11</f>
        <v>200</v>
      </c>
    </row>
    <row r="15" spans="1:8" x14ac:dyDescent="0.25">
      <c r="A15" t="s">
        <v>72</v>
      </c>
    </row>
    <row r="16" spans="1:8" x14ac:dyDescent="0.25">
      <c r="A16" t="s">
        <v>66</v>
      </c>
      <c r="B16">
        <f ca="1">_xlfn.BITXOR(B14, $B$4)</f>
        <v>202</v>
      </c>
      <c r="C16">
        <f t="shared" ref="C16:N16" ca="1" si="4">_xlfn.BITXOR(C14, $B$4)</f>
        <v>238</v>
      </c>
      <c r="D16">
        <f t="shared" ca="1" si="4"/>
        <v>240</v>
      </c>
      <c r="E16">
        <f t="shared" ca="1" si="4"/>
        <v>238</v>
      </c>
      <c r="F16">
        <f t="shared" ca="1" si="4"/>
        <v>235</v>
      </c>
      <c r="G16">
        <f t="shared" ca="1" si="4"/>
        <v>229</v>
      </c>
      <c r="H16">
        <f t="shared" ca="1" si="4"/>
        <v>226</v>
      </c>
    </row>
    <row r="17" spans="2:8" x14ac:dyDescent="0.25">
      <c r="B17" t="str">
        <f ca="1">CHAR(B16)</f>
        <v>К</v>
      </c>
      <c r="C17" t="str">
        <f t="shared" ref="C17:N17" ca="1" si="5">CHAR(C16)</f>
        <v>о</v>
      </c>
      <c r="D17" t="str">
        <f t="shared" ca="1" si="5"/>
        <v>р</v>
      </c>
      <c r="E17" t="str">
        <f t="shared" ca="1" si="5"/>
        <v>о</v>
      </c>
      <c r="F17" t="str">
        <f t="shared" ca="1" si="5"/>
        <v>л</v>
      </c>
      <c r="G17" t="str">
        <f t="shared" ca="1" si="5"/>
        <v>е</v>
      </c>
      <c r="H17" t="str">
        <f t="shared" ca="1" si="5"/>
        <v>в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Иерей Алексий Рой</dc:creator>
  <cp:lastModifiedBy>sashalowtab</cp:lastModifiedBy>
  <dcterms:created xsi:type="dcterms:W3CDTF">2023-02-07T22:34:06Z</dcterms:created>
  <dcterms:modified xsi:type="dcterms:W3CDTF">2023-06-05T22:01:32Z</dcterms:modified>
</cp:coreProperties>
</file>