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7707\Downloads\"/>
    </mc:Choice>
  </mc:AlternateContent>
  <bookViews>
    <workbookView xWindow="0" yWindow="0" windowWidth="21540" windowHeight="79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B177" i="3" l="1"/>
  <c r="K174" i="3"/>
  <c r="L174" i="3"/>
  <c r="M174" i="3"/>
  <c r="N174" i="3"/>
  <c r="O174" i="3"/>
  <c r="P174" i="3"/>
  <c r="Q174" i="3"/>
  <c r="J174" i="3"/>
  <c r="K173" i="3"/>
  <c r="S165" i="3"/>
  <c r="R165" i="3"/>
  <c r="Q165" i="3"/>
  <c r="P165" i="3"/>
  <c r="S156" i="3"/>
  <c r="R156" i="3"/>
  <c r="Q156" i="3"/>
  <c r="P156" i="3"/>
  <c r="S147" i="3"/>
  <c r="R147" i="3"/>
  <c r="Q147" i="3"/>
  <c r="P147" i="3"/>
  <c r="S138" i="3"/>
  <c r="R138" i="3"/>
  <c r="Q138" i="3"/>
  <c r="P138" i="3"/>
  <c r="S129" i="3"/>
  <c r="R129" i="3"/>
  <c r="Q129" i="3"/>
  <c r="P129" i="3"/>
  <c r="S120" i="3"/>
  <c r="R120" i="3"/>
  <c r="Q120" i="3"/>
  <c r="P120" i="3"/>
  <c r="S111" i="3"/>
  <c r="R111" i="3"/>
  <c r="Q111" i="3"/>
  <c r="P111" i="3"/>
  <c r="S102" i="3"/>
  <c r="R102" i="3"/>
  <c r="Q102" i="3"/>
  <c r="P102" i="3"/>
  <c r="S93" i="3"/>
  <c r="R93" i="3"/>
  <c r="Q93" i="3"/>
  <c r="P93" i="3"/>
  <c r="S84" i="3"/>
  <c r="R84" i="3"/>
  <c r="Q84" i="3"/>
  <c r="P84" i="3"/>
  <c r="S75" i="3"/>
  <c r="R75" i="3"/>
  <c r="Q75" i="3"/>
  <c r="P75" i="3"/>
  <c r="S66" i="3"/>
  <c r="R66" i="3"/>
  <c r="Q66" i="3"/>
  <c r="P66" i="3"/>
  <c r="S57" i="3"/>
  <c r="R57" i="3"/>
  <c r="Q57" i="3"/>
  <c r="P57" i="3"/>
  <c r="S48" i="3"/>
  <c r="R48" i="3"/>
  <c r="Q48" i="3"/>
  <c r="P48" i="3"/>
  <c r="S39" i="3"/>
  <c r="R39" i="3"/>
  <c r="Q39" i="3"/>
  <c r="P39" i="3"/>
  <c r="S30" i="3"/>
  <c r="R30" i="3"/>
  <c r="Q30" i="3"/>
  <c r="P30" i="3"/>
  <c r="S21" i="3"/>
  <c r="R21" i="3"/>
  <c r="Q21" i="3"/>
  <c r="P21" i="3"/>
  <c r="S12" i="3"/>
  <c r="R12" i="3"/>
  <c r="Q12" i="3"/>
  <c r="Q14" i="3" s="1"/>
  <c r="K12" i="3"/>
  <c r="K14" i="3"/>
  <c r="P12" i="3"/>
  <c r="P14" i="3" s="1"/>
  <c r="N15" i="3"/>
  <c r="N11" i="3"/>
  <c r="O11" i="3" s="1"/>
  <c r="H11" i="3"/>
  <c r="I11" i="3"/>
  <c r="R164" i="3"/>
  <c r="S164" i="3" s="1"/>
  <c r="Q164" i="3"/>
  <c r="Q155" i="3"/>
  <c r="R155" i="3" s="1"/>
  <c r="S155" i="3" s="1"/>
  <c r="R146" i="3"/>
  <c r="S146" i="3" s="1"/>
  <c r="Q146" i="3"/>
  <c r="Q137" i="3"/>
  <c r="R137" i="3" s="1"/>
  <c r="S137" i="3" s="1"/>
  <c r="Q128" i="3"/>
  <c r="R128" i="3" s="1"/>
  <c r="S128" i="3" s="1"/>
  <c r="R119" i="3"/>
  <c r="S119" i="3" s="1"/>
  <c r="Q119" i="3"/>
  <c r="S110" i="3"/>
  <c r="R110" i="3"/>
  <c r="Q110" i="3"/>
  <c r="Q101" i="3"/>
  <c r="R101" i="3" s="1"/>
  <c r="S101" i="3" s="1"/>
  <c r="Q92" i="3"/>
  <c r="R92" i="3" s="1"/>
  <c r="S92" i="3" s="1"/>
  <c r="Q83" i="3"/>
  <c r="R83" i="3" s="1"/>
  <c r="S83" i="3" s="1"/>
  <c r="Q74" i="3"/>
  <c r="R74" i="3" s="1"/>
  <c r="S74" i="3" s="1"/>
  <c r="Q65" i="3"/>
  <c r="R65" i="3" s="1"/>
  <c r="S65" i="3" s="1"/>
  <c r="R56" i="3"/>
  <c r="S56" i="3" s="1"/>
  <c r="Q56" i="3"/>
  <c r="Q47" i="3"/>
  <c r="R47" i="3" s="1"/>
  <c r="S47" i="3" s="1"/>
  <c r="Q38" i="3"/>
  <c r="R38" i="3" s="1"/>
  <c r="S38" i="3" s="1"/>
  <c r="Q29" i="3"/>
  <c r="R29" i="3" s="1"/>
  <c r="S29" i="3" s="1"/>
  <c r="N26" i="3"/>
  <c r="Q20" i="3"/>
  <c r="R20" i="3" s="1"/>
  <c r="S20" i="3" s="1"/>
  <c r="O18" i="3"/>
  <c r="O27" i="3" s="1"/>
  <c r="N18" i="3"/>
  <c r="N27" i="3" s="1"/>
  <c r="N36" i="3" s="1"/>
  <c r="N45" i="3" s="1"/>
  <c r="N54" i="3" s="1"/>
  <c r="N63" i="3" s="1"/>
  <c r="N72" i="3" s="1"/>
  <c r="N81" i="3" s="1"/>
  <c r="N90" i="3" s="1"/>
  <c r="N99" i="3" s="1"/>
  <c r="N108" i="3" s="1"/>
  <c r="N117" i="3" s="1"/>
  <c r="N126" i="3" s="1"/>
  <c r="N135" i="3" s="1"/>
  <c r="N144" i="3" s="1"/>
  <c r="N153" i="3" s="1"/>
  <c r="N162" i="3" s="1"/>
  <c r="N17" i="3"/>
  <c r="Q11" i="3"/>
  <c r="I48" i="2"/>
  <c r="J14" i="2"/>
  <c r="L173" i="3" l="1"/>
  <c r="K175" i="3"/>
  <c r="K176" i="3" s="1"/>
  <c r="J175" i="3"/>
  <c r="J176" i="3" s="1"/>
  <c r="O36" i="3"/>
  <c r="N28" i="3"/>
  <c r="N35" i="3"/>
  <c r="S17" i="3"/>
  <c r="N24" i="3" s="1"/>
  <c r="O12" i="3"/>
  <c r="R11" i="3"/>
  <c r="N19" i="3"/>
  <c r="A173" i="3"/>
  <c r="B173" i="3"/>
  <c r="C173" i="3" s="1"/>
  <c r="D173" i="3" s="1"/>
  <c r="E173" i="3" s="1"/>
  <c r="F173" i="3" s="1"/>
  <c r="G173" i="3" s="1"/>
  <c r="H173" i="3" s="1"/>
  <c r="I173" i="3" s="1"/>
  <c r="M164" i="3"/>
  <c r="K164" i="3"/>
  <c r="L164" i="3" s="1"/>
  <c r="L155" i="3"/>
  <c r="M155" i="3" s="1"/>
  <c r="K155" i="3"/>
  <c r="M146" i="3"/>
  <c r="K146" i="3"/>
  <c r="L146" i="3" s="1"/>
  <c r="L137" i="3"/>
  <c r="M137" i="3" s="1"/>
  <c r="K137" i="3"/>
  <c r="M128" i="3"/>
  <c r="K128" i="3"/>
  <c r="L128" i="3" s="1"/>
  <c r="L119" i="3"/>
  <c r="M119" i="3" s="1"/>
  <c r="K119" i="3"/>
  <c r="M110" i="3"/>
  <c r="K110" i="3"/>
  <c r="L110" i="3" s="1"/>
  <c r="L101" i="3"/>
  <c r="M101" i="3" s="1"/>
  <c r="K101" i="3"/>
  <c r="K92" i="3"/>
  <c r="L92" i="3" s="1"/>
  <c r="M92" i="3" s="1"/>
  <c r="K83" i="3"/>
  <c r="L83" i="3" s="1"/>
  <c r="M83" i="3" s="1"/>
  <c r="K74" i="3"/>
  <c r="L74" i="3" s="1"/>
  <c r="M74" i="3" s="1"/>
  <c r="L65" i="3"/>
  <c r="M65" i="3" s="1"/>
  <c r="K65" i="3"/>
  <c r="K56" i="3"/>
  <c r="L56" i="3" s="1"/>
  <c r="M56" i="3" s="1"/>
  <c r="K47" i="3"/>
  <c r="L47" i="3" s="1"/>
  <c r="M47" i="3" s="1"/>
  <c r="K38" i="3"/>
  <c r="L38" i="3" s="1"/>
  <c r="M38" i="3" s="1"/>
  <c r="L29" i="3"/>
  <c r="M29" i="3" s="1"/>
  <c r="K29" i="3"/>
  <c r="H27" i="3"/>
  <c r="H36" i="3" s="1"/>
  <c r="H45" i="3" s="1"/>
  <c r="H54" i="3" s="1"/>
  <c r="H63" i="3" s="1"/>
  <c r="H72" i="3" s="1"/>
  <c r="H81" i="3" s="1"/>
  <c r="H90" i="3" s="1"/>
  <c r="H99" i="3" s="1"/>
  <c r="H108" i="3" s="1"/>
  <c r="H117" i="3" s="1"/>
  <c r="H126" i="3" s="1"/>
  <c r="H135" i="3" s="1"/>
  <c r="H144" i="3" s="1"/>
  <c r="H153" i="3" s="1"/>
  <c r="H162" i="3" s="1"/>
  <c r="K20" i="3"/>
  <c r="L20" i="3" s="1"/>
  <c r="M20" i="3" s="1"/>
  <c r="I18" i="3"/>
  <c r="H18" i="3"/>
  <c r="H17" i="3"/>
  <c r="K11" i="3"/>
  <c r="L11" i="3" s="1"/>
  <c r="M11" i="3" s="1"/>
  <c r="M173" i="3" l="1"/>
  <c r="L175" i="3"/>
  <c r="L176" i="3" s="1"/>
  <c r="S11" i="3"/>
  <c r="N44" i="3"/>
  <c r="N37" i="3"/>
  <c r="O45" i="3"/>
  <c r="I27" i="3"/>
  <c r="H26" i="3"/>
  <c r="H19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N170" i="2"/>
  <c r="Q164" i="2"/>
  <c r="R164" i="2" s="1"/>
  <c r="S164" i="2" s="1"/>
  <c r="O162" i="2"/>
  <c r="N161" i="2"/>
  <c r="Q155" i="2"/>
  <c r="R155" i="2" s="1"/>
  <c r="S155" i="2" s="1"/>
  <c r="O153" i="2"/>
  <c r="N152" i="2"/>
  <c r="Q146" i="2"/>
  <c r="R146" i="2" s="1"/>
  <c r="S146" i="2" s="1"/>
  <c r="O144" i="2"/>
  <c r="N143" i="2"/>
  <c r="Q137" i="2"/>
  <c r="R137" i="2" s="1"/>
  <c r="S137" i="2" s="1"/>
  <c r="O135" i="2"/>
  <c r="N134" i="2"/>
  <c r="Q128" i="2"/>
  <c r="R128" i="2" s="1"/>
  <c r="S128" i="2" s="1"/>
  <c r="O126" i="2"/>
  <c r="N125" i="2"/>
  <c r="Q119" i="2"/>
  <c r="R119" i="2" s="1"/>
  <c r="S119" i="2" s="1"/>
  <c r="O117" i="2"/>
  <c r="N116" i="2"/>
  <c r="Q110" i="2"/>
  <c r="R110" i="2" s="1"/>
  <c r="S110" i="2" s="1"/>
  <c r="O108" i="2"/>
  <c r="N107" i="2"/>
  <c r="Q101" i="2"/>
  <c r="R101" i="2" s="1"/>
  <c r="S101" i="2" s="1"/>
  <c r="O99" i="2"/>
  <c r="N98" i="2"/>
  <c r="Q92" i="2"/>
  <c r="R92" i="2" s="1"/>
  <c r="S92" i="2" s="1"/>
  <c r="O90" i="2"/>
  <c r="N89" i="2"/>
  <c r="Q83" i="2"/>
  <c r="R83" i="2" s="1"/>
  <c r="S83" i="2" s="1"/>
  <c r="O81" i="2"/>
  <c r="N80" i="2"/>
  <c r="Q74" i="2"/>
  <c r="R74" i="2" s="1"/>
  <c r="S74" i="2" s="1"/>
  <c r="O72" i="2"/>
  <c r="N71" i="2"/>
  <c r="Q65" i="2"/>
  <c r="R65" i="2" s="1"/>
  <c r="S65" i="2" s="1"/>
  <c r="O63" i="2"/>
  <c r="N62" i="2"/>
  <c r="Q56" i="2"/>
  <c r="R56" i="2" s="1"/>
  <c r="S56" i="2" s="1"/>
  <c r="O54" i="2"/>
  <c r="N53" i="2"/>
  <c r="Q47" i="2"/>
  <c r="R47" i="2" s="1"/>
  <c r="S47" i="2" s="1"/>
  <c r="O45" i="2"/>
  <c r="N44" i="2"/>
  <c r="Q38" i="2"/>
  <c r="R38" i="2" s="1"/>
  <c r="S38" i="2" s="1"/>
  <c r="O36" i="2"/>
  <c r="N35" i="2"/>
  <c r="Q29" i="2"/>
  <c r="R29" i="2" s="1"/>
  <c r="S29" i="2" s="1"/>
  <c r="O27" i="2"/>
  <c r="O18" i="2"/>
  <c r="N26" i="2"/>
  <c r="Q20" i="2"/>
  <c r="R20" i="2" s="1"/>
  <c r="S20" i="2" s="1"/>
  <c r="N17" i="2"/>
  <c r="O9" i="2"/>
  <c r="Q11" i="2"/>
  <c r="K164" i="2"/>
  <c r="L164" i="2" s="1"/>
  <c r="M164" i="2" s="1"/>
  <c r="I162" i="2"/>
  <c r="H170" i="2" s="1"/>
  <c r="H162" i="2"/>
  <c r="K155" i="2"/>
  <c r="L155" i="2" s="1"/>
  <c r="M155" i="2" s="1"/>
  <c r="I153" i="2"/>
  <c r="H161" i="2" s="1"/>
  <c r="H153" i="2"/>
  <c r="K146" i="2"/>
  <c r="L146" i="2" s="1"/>
  <c r="M146" i="2" s="1"/>
  <c r="I144" i="2"/>
  <c r="H152" i="2" s="1"/>
  <c r="H144" i="2"/>
  <c r="K137" i="2"/>
  <c r="L137" i="2" s="1"/>
  <c r="M137" i="2" s="1"/>
  <c r="I135" i="2"/>
  <c r="H143" i="2" s="1"/>
  <c r="H135" i="2"/>
  <c r="K128" i="2"/>
  <c r="L128" i="2" s="1"/>
  <c r="M128" i="2" s="1"/>
  <c r="I126" i="2"/>
  <c r="H134" i="2" s="1"/>
  <c r="H126" i="2"/>
  <c r="K119" i="2"/>
  <c r="L119" i="2" s="1"/>
  <c r="M119" i="2" s="1"/>
  <c r="I117" i="2"/>
  <c r="H125" i="2" s="1"/>
  <c r="H117" i="2"/>
  <c r="K110" i="2"/>
  <c r="L110" i="2" s="1"/>
  <c r="M110" i="2" s="1"/>
  <c r="I108" i="2"/>
  <c r="H116" i="2" s="1"/>
  <c r="H108" i="2"/>
  <c r="K101" i="2"/>
  <c r="L101" i="2" s="1"/>
  <c r="M101" i="2" s="1"/>
  <c r="I99" i="2"/>
  <c r="H107" i="2" s="1"/>
  <c r="H99" i="2"/>
  <c r="K92" i="2"/>
  <c r="L92" i="2" s="1"/>
  <c r="M92" i="2" s="1"/>
  <c r="I90" i="2"/>
  <c r="H98" i="2" s="1"/>
  <c r="H90" i="2"/>
  <c r="K83" i="2"/>
  <c r="L83" i="2" s="1"/>
  <c r="M83" i="2" s="1"/>
  <c r="I81" i="2"/>
  <c r="H89" i="2" s="1"/>
  <c r="H81" i="2"/>
  <c r="K74" i="2"/>
  <c r="L74" i="2" s="1"/>
  <c r="M74" i="2" s="1"/>
  <c r="I72" i="2"/>
  <c r="H80" i="2" s="1"/>
  <c r="H72" i="2"/>
  <c r="K65" i="2"/>
  <c r="L65" i="2" s="1"/>
  <c r="M65" i="2" s="1"/>
  <c r="I63" i="2"/>
  <c r="H71" i="2" s="1"/>
  <c r="H63" i="2"/>
  <c r="K56" i="2"/>
  <c r="L56" i="2" s="1"/>
  <c r="M56" i="2" s="1"/>
  <c r="I54" i="2"/>
  <c r="H62" i="2" s="1"/>
  <c r="H54" i="2"/>
  <c r="K47" i="2"/>
  <c r="L47" i="2" s="1"/>
  <c r="M47" i="2" s="1"/>
  <c r="I45" i="2"/>
  <c r="H53" i="2" s="1"/>
  <c r="H45" i="2"/>
  <c r="K38" i="2"/>
  <c r="L38" i="2" s="1"/>
  <c r="M38" i="2" s="1"/>
  <c r="I36" i="2"/>
  <c r="H44" i="2" s="1"/>
  <c r="H36" i="2"/>
  <c r="K29" i="2"/>
  <c r="L29" i="2" s="1"/>
  <c r="M29" i="2" s="1"/>
  <c r="I27" i="2"/>
  <c r="H35" i="2" s="1"/>
  <c r="H27" i="2"/>
  <c r="H26" i="2"/>
  <c r="H19" i="2"/>
  <c r="K20" i="2"/>
  <c r="L20" i="2" s="1"/>
  <c r="M20" i="2" s="1"/>
  <c r="H17" i="2"/>
  <c r="I18" i="2"/>
  <c r="H18" i="2"/>
  <c r="K11" i="2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0" i="1"/>
  <c r="H11" i="2"/>
  <c r="H15" i="2" s="1"/>
  <c r="B4" i="3"/>
  <c r="B5" i="3" s="1"/>
  <c r="B6" i="3" s="1"/>
  <c r="C3" i="3"/>
  <c r="C4" i="3" s="1"/>
  <c r="C5" i="3" s="1"/>
  <c r="C6" i="3" s="1"/>
  <c r="B2" i="3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B5" i="2"/>
  <c r="B6" i="2" s="1"/>
  <c r="B7" i="2" s="1"/>
  <c r="C4" i="2"/>
  <c r="H3" i="2"/>
  <c r="P21" i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M3" i="1"/>
  <c r="M2" i="1"/>
  <c r="N2" i="1"/>
  <c r="D10" i="2" s="1"/>
  <c r="J4" i="1"/>
  <c r="J5" i="1" s="1"/>
  <c r="J6" i="1" s="1"/>
  <c r="J7" i="1" s="1"/>
  <c r="J8" i="1" s="1"/>
  <c r="J9" i="1" s="1"/>
  <c r="J10" i="1" s="1"/>
  <c r="J3" i="1"/>
  <c r="K10" i="1"/>
  <c r="K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2" i="1"/>
  <c r="N173" i="3" l="1"/>
  <c r="M175" i="3"/>
  <c r="M176" i="3" s="1"/>
  <c r="N46" i="3"/>
  <c r="N53" i="3"/>
  <c r="O54" i="3"/>
  <c r="H28" i="3"/>
  <c r="I36" i="3"/>
  <c r="H35" i="3"/>
  <c r="D3" i="3"/>
  <c r="R11" i="2"/>
  <c r="H163" i="2"/>
  <c r="H154" i="2"/>
  <c r="H145" i="2"/>
  <c r="H136" i="2"/>
  <c r="H127" i="2"/>
  <c r="H118" i="2"/>
  <c r="H109" i="2"/>
  <c r="H100" i="2"/>
  <c r="H91" i="2"/>
  <c r="H82" i="2"/>
  <c r="H73" i="2"/>
  <c r="H64" i="2"/>
  <c r="H55" i="2"/>
  <c r="H46" i="2"/>
  <c r="H37" i="2"/>
  <c r="H28" i="2"/>
  <c r="L11" i="2"/>
  <c r="M10" i="1"/>
  <c r="N10" i="1" s="1"/>
  <c r="D18" i="2" s="1"/>
  <c r="J11" i="1"/>
  <c r="C5" i="2"/>
  <c r="C6" i="2" s="1"/>
  <c r="C7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Y5" i="2" s="1"/>
  <c r="Y6" i="2" s="1"/>
  <c r="Y7" i="2" s="1"/>
  <c r="R5" i="2"/>
  <c r="R6" i="2" s="1"/>
  <c r="R7" i="2" s="1"/>
  <c r="J5" i="2"/>
  <c r="J6" i="2" s="1"/>
  <c r="J7" i="2" s="1"/>
  <c r="W5" i="2"/>
  <c r="W6" i="2" s="1"/>
  <c r="W7" i="2" s="1"/>
  <c r="O5" i="2"/>
  <c r="O6" i="2" s="1"/>
  <c r="O7" i="2" s="1"/>
  <c r="G5" i="2"/>
  <c r="G6" i="2" s="1"/>
  <c r="G7" i="2" s="1"/>
  <c r="T5" i="2"/>
  <c r="T6" i="2" s="1"/>
  <c r="T7" i="2" s="1"/>
  <c r="L5" i="2"/>
  <c r="L6" i="2" s="1"/>
  <c r="L7" i="2" s="1"/>
  <c r="D5" i="2"/>
  <c r="D6" i="2" s="1"/>
  <c r="D7" i="2" s="1"/>
  <c r="U5" i="2"/>
  <c r="U6" i="2" s="1"/>
  <c r="U7" i="2" s="1"/>
  <c r="M5" i="2"/>
  <c r="M6" i="2" s="1"/>
  <c r="M7" i="2" s="1"/>
  <c r="E5" i="2"/>
  <c r="E6" i="2" s="1"/>
  <c r="E7" i="2" s="1"/>
  <c r="N3" i="1"/>
  <c r="D11" i="2" s="1"/>
  <c r="K4" i="1"/>
  <c r="K5" i="1" s="1"/>
  <c r="K6" i="1" s="1"/>
  <c r="K7" i="1" s="1"/>
  <c r="K8" i="1" s="1"/>
  <c r="K9" i="1" s="1"/>
  <c r="K17" i="1" s="1"/>
  <c r="K25" i="1" s="1"/>
  <c r="K33" i="1" s="1"/>
  <c r="K41" i="1" s="1"/>
  <c r="K49" i="1" s="1"/>
  <c r="K57" i="1" s="1"/>
  <c r="K65" i="1" s="1"/>
  <c r="K73" i="1" s="1"/>
  <c r="K81" i="1" s="1"/>
  <c r="K89" i="1" s="1"/>
  <c r="K97" i="1" s="1"/>
  <c r="K105" i="1" s="1"/>
  <c r="K113" i="1" s="1"/>
  <c r="K121" i="1" s="1"/>
  <c r="K129" i="1" s="1"/>
  <c r="K137" i="1" s="1"/>
  <c r="K145" i="1" s="1"/>
  <c r="K153" i="1" s="1"/>
  <c r="K161" i="1" s="1"/>
  <c r="K169" i="1" s="1"/>
  <c r="K177" i="1" s="1"/>
  <c r="K185" i="1" s="1"/>
  <c r="K193" i="1" s="1"/>
  <c r="K201" i="1" s="1"/>
  <c r="K209" i="1" s="1"/>
  <c r="K217" i="1" s="1"/>
  <c r="K225" i="1" s="1"/>
  <c r="K233" i="1" s="1"/>
  <c r="K241" i="1" s="1"/>
  <c r="K249" i="1" s="1"/>
  <c r="K257" i="1" s="1"/>
  <c r="K265" i="1" s="1"/>
  <c r="K273" i="1" s="1"/>
  <c r="K281" i="1" s="1"/>
  <c r="K18" i="1"/>
  <c r="K26" i="1" s="1"/>
  <c r="K34" i="1" s="1"/>
  <c r="K42" i="1" s="1"/>
  <c r="K50" i="1" s="1"/>
  <c r="K58" i="1" s="1"/>
  <c r="K66" i="1" s="1"/>
  <c r="K74" i="1" s="1"/>
  <c r="K82" i="1" s="1"/>
  <c r="K90" i="1" s="1"/>
  <c r="K98" i="1" s="1"/>
  <c r="K106" i="1" s="1"/>
  <c r="K114" i="1" s="1"/>
  <c r="K122" i="1" s="1"/>
  <c r="K130" i="1" s="1"/>
  <c r="K138" i="1" s="1"/>
  <c r="K146" i="1" s="1"/>
  <c r="K154" i="1" s="1"/>
  <c r="K162" i="1" s="1"/>
  <c r="K170" i="1" s="1"/>
  <c r="K178" i="1" s="1"/>
  <c r="K186" i="1" s="1"/>
  <c r="K194" i="1" s="1"/>
  <c r="K202" i="1" s="1"/>
  <c r="K210" i="1" s="1"/>
  <c r="K218" i="1" s="1"/>
  <c r="K226" i="1" s="1"/>
  <c r="K234" i="1" s="1"/>
  <c r="K242" i="1" s="1"/>
  <c r="K250" i="1" s="1"/>
  <c r="K258" i="1" s="1"/>
  <c r="K266" i="1" s="1"/>
  <c r="K274" i="1" s="1"/>
  <c r="K11" i="1"/>
  <c r="K19" i="1" s="1"/>
  <c r="K27" i="1" s="1"/>
  <c r="K35" i="1" s="1"/>
  <c r="K43" i="1" s="1"/>
  <c r="K51" i="1" s="1"/>
  <c r="K59" i="1" s="1"/>
  <c r="K67" i="1" s="1"/>
  <c r="K75" i="1" s="1"/>
  <c r="K83" i="1" s="1"/>
  <c r="K91" i="1" s="1"/>
  <c r="K99" i="1" s="1"/>
  <c r="K107" i="1" s="1"/>
  <c r="K115" i="1" s="1"/>
  <c r="K123" i="1" s="1"/>
  <c r="K131" i="1" s="1"/>
  <c r="K139" i="1" s="1"/>
  <c r="K147" i="1" s="1"/>
  <c r="K155" i="1" s="1"/>
  <c r="K163" i="1" s="1"/>
  <c r="K171" i="1" s="1"/>
  <c r="K179" i="1" s="1"/>
  <c r="K187" i="1" s="1"/>
  <c r="K195" i="1" s="1"/>
  <c r="K203" i="1" s="1"/>
  <c r="K211" i="1" s="1"/>
  <c r="K219" i="1" s="1"/>
  <c r="K227" i="1" s="1"/>
  <c r="K235" i="1" s="1"/>
  <c r="K243" i="1" s="1"/>
  <c r="K251" i="1" s="1"/>
  <c r="K259" i="1" s="1"/>
  <c r="K267" i="1" s="1"/>
  <c r="K275" i="1" s="1"/>
  <c r="O173" i="3" l="1"/>
  <c r="N175" i="3"/>
  <c r="N176" i="3" s="1"/>
  <c r="N62" i="3"/>
  <c r="N55" i="3"/>
  <c r="O63" i="3"/>
  <c r="I45" i="3"/>
  <c r="H44" i="3"/>
  <c r="H37" i="3"/>
  <c r="D4" i="3"/>
  <c r="D5" i="3" s="1"/>
  <c r="D6" i="3" s="1"/>
  <c r="E3" i="3"/>
  <c r="S11" i="2"/>
  <c r="I5" i="2"/>
  <c r="I6" i="2" s="1"/>
  <c r="I7" i="2" s="1"/>
  <c r="Q5" i="2"/>
  <c r="Q6" i="2" s="1"/>
  <c r="Q7" i="2" s="1"/>
  <c r="Z4" i="2"/>
  <c r="H5" i="2"/>
  <c r="H6" i="2" s="1"/>
  <c r="H7" i="2" s="1"/>
  <c r="P5" i="2"/>
  <c r="P6" i="2" s="1"/>
  <c r="P7" i="2" s="1"/>
  <c r="X5" i="2"/>
  <c r="X6" i="2" s="1"/>
  <c r="X7" i="2" s="1"/>
  <c r="K5" i="2"/>
  <c r="K6" i="2" s="1"/>
  <c r="K7" i="2" s="1"/>
  <c r="B12" i="2" s="1"/>
  <c r="S5" i="2"/>
  <c r="S6" i="2" s="1"/>
  <c r="S7" i="2" s="1"/>
  <c r="B14" i="2" s="1"/>
  <c r="F5" i="2"/>
  <c r="F6" i="2" s="1"/>
  <c r="F7" i="2" s="1"/>
  <c r="N5" i="2"/>
  <c r="N6" i="2" s="1"/>
  <c r="N7" i="2" s="1"/>
  <c r="V5" i="2"/>
  <c r="V6" i="2" s="1"/>
  <c r="V7" i="2" s="1"/>
  <c r="M11" i="2"/>
  <c r="M6" i="1"/>
  <c r="M7" i="1"/>
  <c r="J12" i="1"/>
  <c r="M11" i="1"/>
  <c r="M4" i="1"/>
  <c r="M8" i="1"/>
  <c r="M5" i="1"/>
  <c r="M9" i="1"/>
  <c r="AA4" i="2"/>
  <c r="Z5" i="2"/>
  <c r="Z6" i="2" s="1"/>
  <c r="Z7" i="2" s="1"/>
  <c r="B10" i="2"/>
  <c r="N11" i="1"/>
  <c r="D19" i="2" s="1"/>
  <c r="N4" i="1"/>
  <c r="D12" i="2" s="1"/>
  <c r="K12" i="1"/>
  <c r="K20" i="1" s="1"/>
  <c r="K28" i="1" s="1"/>
  <c r="K36" i="1" s="1"/>
  <c r="K44" i="1" s="1"/>
  <c r="K52" i="1" s="1"/>
  <c r="K60" i="1" s="1"/>
  <c r="K68" i="1" s="1"/>
  <c r="K76" i="1" s="1"/>
  <c r="K84" i="1" s="1"/>
  <c r="K92" i="1" s="1"/>
  <c r="K100" i="1" s="1"/>
  <c r="K108" i="1" s="1"/>
  <c r="K116" i="1" s="1"/>
  <c r="K124" i="1" s="1"/>
  <c r="K132" i="1" s="1"/>
  <c r="K140" i="1" s="1"/>
  <c r="K148" i="1" s="1"/>
  <c r="K156" i="1" s="1"/>
  <c r="K164" i="1" s="1"/>
  <c r="K172" i="1" s="1"/>
  <c r="K180" i="1" s="1"/>
  <c r="K188" i="1" s="1"/>
  <c r="K196" i="1" s="1"/>
  <c r="K204" i="1" s="1"/>
  <c r="K212" i="1" s="1"/>
  <c r="K220" i="1" s="1"/>
  <c r="K228" i="1" s="1"/>
  <c r="K236" i="1" s="1"/>
  <c r="K244" i="1" s="1"/>
  <c r="K252" i="1" s="1"/>
  <c r="K260" i="1" s="1"/>
  <c r="K268" i="1" s="1"/>
  <c r="K276" i="1" s="1"/>
  <c r="N8" i="1"/>
  <c r="D16" i="2" s="1"/>
  <c r="N9" i="1"/>
  <c r="D17" i="2" s="1"/>
  <c r="N6" i="1"/>
  <c r="D14" i="2" s="1"/>
  <c r="K15" i="1"/>
  <c r="K23" i="1" s="1"/>
  <c r="K31" i="1" s="1"/>
  <c r="K39" i="1" s="1"/>
  <c r="K47" i="1" s="1"/>
  <c r="K55" i="1" s="1"/>
  <c r="K63" i="1" s="1"/>
  <c r="K71" i="1" s="1"/>
  <c r="K79" i="1" s="1"/>
  <c r="K87" i="1" s="1"/>
  <c r="K95" i="1" s="1"/>
  <c r="K103" i="1" s="1"/>
  <c r="K111" i="1" s="1"/>
  <c r="K119" i="1" s="1"/>
  <c r="K127" i="1" s="1"/>
  <c r="K135" i="1" s="1"/>
  <c r="K143" i="1" s="1"/>
  <c r="K151" i="1" s="1"/>
  <c r="K159" i="1" s="1"/>
  <c r="K167" i="1" s="1"/>
  <c r="K175" i="1" s="1"/>
  <c r="K183" i="1" s="1"/>
  <c r="K191" i="1" s="1"/>
  <c r="K199" i="1" s="1"/>
  <c r="K207" i="1" s="1"/>
  <c r="K215" i="1" s="1"/>
  <c r="K223" i="1" s="1"/>
  <c r="K231" i="1" s="1"/>
  <c r="K239" i="1" s="1"/>
  <c r="K247" i="1" s="1"/>
  <c r="K255" i="1" s="1"/>
  <c r="K263" i="1" s="1"/>
  <c r="K271" i="1" s="1"/>
  <c r="K279" i="1" s="1"/>
  <c r="K16" i="1"/>
  <c r="K24" i="1" s="1"/>
  <c r="K32" i="1" s="1"/>
  <c r="K40" i="1" s="1"/>
  <c r="K48" i="1" s="1"/>
  <c r="K56" i="1" s="1"/>
  <c r="K64" i="1" s="1"/>
  <c r="K72" i="1" s="1"/>
  <c r="K80" i="1" s="1"/>
  <c r="K88" i="1" s="1"/>
  <c r="K96" i="1" s="1"/>
  <c r="K104" i="1" s="1"/>
  <c r="K112" i="1" s="1"/>
  <c r="K120" i="1" s="1"/>
  <c r="K128" i="1" s="1"/>
  <c r="K136" i="1" s="1"/>
  <c r="K144" i="1" s="1"/>
  <c r="K152" i="1" s="1"/>
  <c r="K160" i="1" s="1"/>
  <c r="K168" i="1" s="1"/>
  <c r="K176" i="1" s="1"/>
  <c r="K184" i="1" s="1"/>
  <c r="K192" i="1" s="1"/>
  <c r="K200" i="1" s="1"/>
  <c r="K208" i="1" s="1"/>
  <c r="K216" i="1" s="1"/>
  <c r="K224" i="1" s="1"/>
  <c r="K232" i="1" s="1"/>
  <c r="K240" i="1" s="1"/>
  <c r="K248" i="1" s="1"/>
  <c r="K256" i="1" s="1"/>
  <c r="K264" i="1" s="1"/>
  <c r="K272" i="1" s="1"/>
  <c r="K280" i="1" s="1"/>
  <c r="N5" i="1"/>
  <c r="D13" i="2" s="1"/>
  <c r="K13" i="1"/>
  <c r="K21" i="1" s="1"/>
  <c r="K29" i="1" s="1"/>
  <c r="K37" i="1" s="1"/>
  <c r="K45" i="1" s="1"/>
  <c r="K53" i="1" s="1"/>
  <c r="K61" i="1" s="1"/>
  <c r="K69" i="1" s="1"/>
  <c r="K77" i="1" s="1"/>
  <c r="K85" i="1" s="1"/>
  <c r="K93" i="1" s="1"/>
  <c r="K101" i="1" s="1"/>
  <c r="K109" i="1" s="1"/>
  <c r="K117" i="1" s="1"/>
  <c r="K125" i="1" s="1"/>
  <c r="K133" i="1" s="1"/>
  <c r="K141" i="1" s="1"/>
  <c r="K149" i="1" s="1"/>
  <c r="K157" i="1" s="1"/>
  <c r="K165" i="1" s="1"/>
  <c r="K173" i="1" s="1"/>
  <c r="K181" i="1" s="1"/>
  <c r="K189" i="1" s="1"/>
  <c r="K197" i="1" s="1"/>
  <c r="K205" i="1" s="1"/>
  <c r="K213" i="1" s="1"/>
  <c r="K221" i="1" s="1"/>
  <c r="K229" i="1" s="1"/>
  <c r="K237" i="1" s="1"/>
  <c r="K245" i="1" s="1"/>
  <c r="K253" i="1" s="1"/>
  <c r="K261" i="1" s="1"/>
  <c r="K269" i="1" s="1"/>
  <c r="K277" i="1" s="1"/>
  <c r="N7" i="1"/>
  <c r="D15" i="2" s="1"/>
  <c r="K14" i="1"/>
  <c r="O175" i="3" l="1"/>
  <c r="O176" i="3" s="1"/>
  <c r="P173" i="3"/>
  <c r="N71" i="3"/>
  <c r="O72" i="3"/>
  <c r="N64" i="3"/>
  <c r="B15" i="2"/>
  <c r="B23" i="2" s="1"/>
  <c r="C23" i="2" s="1"/>
  <c r="B13" i="2"/>
  <c r="B21" i="2" s="1"/>
  <c r="C21" i="2" s="1"/>
  <c r="B11" i="2"/>
  <c r="B19" i="2" s="1"/>
  <c r="H46" i="3"/>
  <c r="I54" i="3"/>
  <c r="H53" i="3"/>
  <c r="F3" i="3"/>
  <c r="E4" i="3"/>
  <c r="E5" i="3" s="1"/>
  <c r="E6" i="3" s="1"/>
  <c r="B10" i="3" s="1"/>
  <c r="B20" i="2"/>
  <c r="C20" i="2" s="1"/>
  <c r="C12" i="2"/>
  <c r="E12" i="2" s="1"/>
  <c r="B18" i="2"/>
  <c r="C10" i="2"/>
  <c r="E10" i="2" s="1"/>
  <c r="I11" i="2" s="1"/>
  <c r="C11" i="2"/>
  <c r="E11" i="2" s="1"/>
  <c r="B22" i="2"/>
  <c r="C22" i="2" s="1"/>
  <c r="C14" i="2"/>
  <c r="E14" i="2" s="1"/>
  <c r="J13" i="1"/>
  <c r="M12" i="1"/>
  <c r="N12" i="1" s="1"/>
  <c r="D20" i="2" s="1"/>
  <c r="AB4" i="2"/>
  <c r="AA5" i="2"/>
  <c r="AA6" i="2" s="1"/>
  <c r="AA7" i="2" s="1"/>
  <c r="K22" i="1"/>
  <c r="K30" i="1" s="1"/>
  <c r="K38" i="1" s="1"/>
  <c r="K46" i="1" s="1"/>
  <c r="K54" i="1" s="1"/>
  <c r="K62" i="1" s="1"/>
  <c r="K70" i="1" s="1"/>
  <c r="K78" i="1" s="1"/>
  <c r="K86" i="1" s="1"/>
  <c r="K94" i="1" s="1"/>
  <c r="K102" i="1" s="1"/>
  <c r="K110" i="1" s="1"/>
  <c r="K118" i="1" s="1"/>
  <c r="K126" i="1" s="1"/>
  <c r="K134" i="1" s="1"/>
  <c r="K142" i="1" s="1"/>
  <c r="K150" i="1" s="1"/>
  <c r="K158" i="1" s="1"/>
  <c r="K166" i="1" s="1"/>
  <c r="K174" i="1" s="1"/>
  <c r="K182" i="1" s="1"/>
  <c r="K190" i="1" s="1"/>
  <c r="K198" i="1" s="1"/>
  <c r="K206" i="1" s="1"/>
  <c r="K214" i="1" s="1"/>
  <c r="K222" i="1" s="1"/>
  <c r="K230" i="1" s="1"/>
  <c r="K238" i="1" s="1"/>
  <c r="K246" i="1" s="1"/>
  <c r="K254" i="1" s="1"/>
  <c r="K262" i="1" s="1"/>
  <c r="K270" i="1" s="1"/>
  <c r="K278" i="1" s="1"/>
  <c r="P175" i="3" l="1"/>
  <c r="P176" i="3" s="1"/>
  <c r="Q173" i="3"/>
  <c r="Q175" i="3" s="1"/>
  <c r="Q176" i="3" s="1"/>
  <c r="N80" i="3"/>
  <c r="O81" i="3"/>
  <c r="N73" i="3"/>
  <c r="C13" i="2"/>
  <c r="E13" i="2" s="1"/>
  <c r="C15" i="2"/>
  <c r="E15" i="2" s="1"/>
  <c r="I63" i="3"/>
  <c r="H62" i="3"/>
  <c r="H55" i="3"/>
  <c r="C10" i="3"/>
  <c r="G3" i="3"/>
  <c r="F4" i="3"/>
  <c r="F5" i="3" s="1"/>
  <c r="F6" i="3" s="1"/>
  <c r="I12" i="2"/>
  <c r="M17" i="2"/>
  <c r="H24" i="2" s="1"/>
  <c r="E20" i="2"/>
  <c r="J14" i="1"/>
  <c r="M13" i="1"/>
  <c r="N13" i="1" s="1"/>
  <c r="D21" i="2" s="1"/>
  <c r="E21" i="2" s="1"/>
  <c r="B27" i="2"/>
  <c r="C27" i="2" s="1"/>
  <c r="C19" i="2"/>
  <c r="E19" i="2" s="1"/>
  <c r="B26" i="2"/>
  <c r="C26" i="2" s="1"/>
  <c r="C18" i="2"/>
  <c r="E18" i="2" s="1"/>
  <c r="AC4" i="2"/>
  <c r="AB5" i="2"/>
  <c r="AB6" i="2" s="1"/>
  <c r="AB7" i="2" s="1"/>
  <c r="N89" i="3" l="1"/>
  <c r="O90" i="3"/>
  <c r="N82" i="3"/>
  <c r="I72" i="3"/>
  <c r="H71" i="3"/>
  <c r="H64" i="3"/>
  <c r="H3" i="3"/>
  <c r="G4" i="3"/>
  <c r="G5" i="3" s="1"/>
  <c r="G6" i="3" s="1"/>
  <c r="L12" i="2"/>
  <c r="L14" i="2" s="1"/>
  <c r="J12" i="2"/>
  <c r="K12" i="2"/>
  <c r="K14" i="2" s="1"/>
  <c r="M12" i="2"/>
  <c r="M14" i="2" s="1"/>
  <c r="J15" i="1"/>
  <c r="M14" i="1"/>
  <c r="N14" i="1" s="1"/>
  <c r="D22" i="2" s="1"/>
  <c r="E22" i="2" s="1"/>
  <c r="AD4" i="2"/>
  <c r="AC5" i="2"/>
  <c r="AC6" i="2" s="1"/>
  <c r="AC7" i="2" s="1"/>
  <c r="B16" i="2" s="1"/>
  <c r="N98" i="3" l="1"/>
  <c r="O99" i="3"/>
  <c r="N91" i="3"/>
  <c r="I81" i="3"/>
  <c r="H80" i="3"/>
  <c r="H73" i="3"/>
  <c r="I3" i="3"/>
  <c r="H4" i="3"/>
  <c r="H5" i="3" s="1"/>
  <c r="H6" i="3" s="1"/>
  <c r="K15" i="2"/>
  <c r="L15" i="2" s="1"/>
  <c r="M15" i="2" s="1"/>
  <c r="M16" i="2" s="1"/>
  <c r="I17" i="2" s="1"/>
  <c r="F10" i="2" s="1"/>
  <c r="B24" i="2"/>
  <c r="C24" i="2" s="1"/>
  <c r="C16" i="2"/>
  <c r="E16" i="2" s="1"/>
  <c r="J16" i="1"/>
  <c r="M15" i="1"/>
  <c r="N15" i="1" s="1"/>
  <c r="D23" i="2" s="1"/>
  <c r="E23" i="2" s="1"/>
  <c r="AE4" i="2"/>
  <c r="AD5" i="2"/>
  <c r="AD6" i="2" s="1"/>
  <c r="AD7" i="2" s="1"/>
  <c r="N107" i="3" l="1"/>
  <c r="O108" i="3"/>
  <c r="N100" i="3"/>
  <c r="H82" i="3"/>
  <c r="I90" i="3"/>
  <c r="H89" i="3"/>
  <c r="E10" i="3"/>
  <c r="D10" i="3"/>
  <c r="J3" i="3"/>
  <c r="I4" i="3"/>
  <c r="I5" i="3" s="1"/>
  <c r="I6" i="3" s="1"/>
  <c r="B11" i="3" s="1"/>
  <c r="H20" i="2"/>
  <c r="I20" i="2" s="1"/>
  <c r="J17" i="1"/>
  <c r="M16" i="1"/>
  <c r="N16" i="1" s="1"/>
  <c r="D24" i="2" s="1"/>
  <c r="E24" i="2" s="1"/>
  <c r="AF4" i="2"/>
  <c r="AE5" i="2"/>
  <c r="AE6" i="2" s="1"/>
  <c r="AE7" i="2" s="1"/>
  <c r="O117" i="3" l="1"/>
  <c r="N109" i="3"/>
  <c r="N116" i="3"/>
  <c r="M17" i="3"/>
  <c r="H24" i="3" s="1"/>
  <c r="I12" i="3"/>
  <c r="I99" i="3"/>
  <c r="H98" i="3"/>
  <c r="H91" i="3"/>
  <c r="C11" i="3"/>
  <c r="H15" i="3" s="1"/>
  <c r="K3" i="3"/>
  <c r="J4" i="3"/>
  <c r="J5" i="3" s="1"/>
  <c r="J6" i="3" s="1"/>
  <c r="I21" i="2"/>
  <c r="M26" i="2"/>
  <c r="H33" i="2" s="1"/>
  <c r="J18" i="1"/>
  <c r="M17" i="1"/>
  <c r="N17" i="1" s="1"/>
  <c r="D25" i="2" s="1"/>
  <c r="AG4" i="2"/>
  <c r="AG5" i="2" s="1"/>
  <c r="AG6" i="2" s="1"/>
  <c r="AG7" i="2" s="1"/>
  <c r="AF5" i="2"/>
  <c r="AF6" i="2" s="1"/>
  <c r="AF7" i="2" s="1"/>
  <c r="R14" i="3" l="1"/>
  <c r="S14" i="3"/>
  <c r="O126" i="3"/>
  <c r="N118" i="3"/>
  <c r="N125" i="3"/>
  <c r="J12" i="3"/>
  <c r="J14" i="3" s="1"/>
  <c r="L12" i="3"/>
  <c r="L14" i="3" s="1"/>
  <c r="M12" i="3"/>
  <c r="M14" i="3" s="1"/>
  <c r="I108" i="3"/>
  <c r="H100" i="3"/>
  <c r="H107" i="3"/>
  <c r="L3" i="3"/>
  <c r="K4" i="3"/>
  <c r="K5" i="3" s="1"/>
  <c r="K6" i="3" s="1"/>
  <c r="M21" i="2"/>
  <c r="M23" i="2" s="1"/>
  <c r="L21" i="2"/>
  <c r="L23" i="2" s="1"/>
  <c r="K21" i="2"/>
  <c r="K23" i="2" s="1"/>
  <c r="J21" i="2"/>
  <c r="J23" i="2" s="1"/>
  <c r="B17" i="2"/>
  <c r="B25" i="2" s="1"/>
  <c r="C25" i="2" s="1"/>
  <c r="E25" i="2" s="1"/>
  <c r="J19" i="1"/>
  <c r="M18" i="1"/>
  <c r="N18" i="1" s="1"/>
  <c r="D26" i="2" s="1"/>
  <c r="E26" i="2" s="1"/>
  <c r="Q15" i="3" l="1"/>
  <c r="R15" i="3" s="1"/>
  <c r="S15" i="3" s="1"/>
  <c r="S16" i="3" s="1"/>
  <c r="O17" i="3" s="1"/>
  <c r="N20" i="3" s="1"/>
  <c r="O20" i="3" s="1"/>
  <c r="O135" i="3"/>
  <c r="N127" i="3"/>
  <c r="N134" i="3"/>
  <c r="K15" i="3"/>
  <c r="L15" i="3" s="1"/>
  <c r="M15" i="3" s="1"/>
  <c r="M16" i="3" s="1"/>
  <c r="I17" i="3" s="1"/>
  <c r="H20" i="3" s="1"/>
  <c r="I117" i="3"/>
  <c r="H116" i="3"/>
  <c r="H109" i="3"/>
  <c r="M3" i="3"/>
  <c r="L4" i="3"/>
  <c r="L5" i="3" s="1"/>
  <c r="L6" i="3" s="1"/>
  <c r="K24" i="2"/>
  <c r="L24" i="2" s="1"/>
  <c r="M24" i="2" s="1"/>
  <c r="M25" i="2" s="1"/>
  <c r="I26" i="2" s="1"/>
  <c r="C17" i="2"/>
  <c r="E17" i="2" s="1"/>
  <c r="J20" i="1"/>
  <c r="M19" i="1"/>
  <c r="N19" i="1" s="1"/>
  <c r="D27" i="2" s="1"/>
  <c r="E27" i="2" s="1"/>
  <c r="S26" i="3" l="1"/>
  <c r="N33" i="3" s="1"/>
  <c r="O21" i="3"/>
  <c r="O144" i="3"/>
  <c r="N136" i="3"/>
  <c r="N143" i="3"/>
  <c r="I126" i="3"/>
  <c r="H125" i="3"/>
  <c r="H118" i="3"/>
  <c r="F11" i="2"/>
  <c r="H29" i="2"/>
  <c r="I29" i="2" s="1"/>
  <c r="N3" i="3"/>
  <c r="M4" i="3"/>
  <c r="M5" i="3" s="1"/>
  <c r="M6" i="3" s="1"/>
  <c r="B12" i="3" s="1"/>
  <c r="J21" i="1"/>
  <c r="X20" i="1"/>
  <c r="Y20" i="1" s="1"/>
  <c r="V20" i="1"/>
  <c r="W20" i="1" s="1"/>
  <c r="T20" i="1"/>
  <c r="U20" i="1" s="1"/>
  <c r="R20" i="1"/>
  <c r="S20" i="1" s="1"/>
  <c r="O153" i="3" l="1"/>
  <c r="N145" i="3"/>
  <c r="N152" i="3"/>
  <c r="I135" i="3"/>
  <c r="H134" i="3"/>
  <c r="H127" i="3"/>
  <c r="E11" i="3"/>
  <c r="I20" i="3" s="1"/>
  <c r="D11" i="3"/>
  <c r="M35" i="2"/>
  <c r="H42" i="2" s="1"/>
  <c r="I30" i="2"/>
  <c r="C12" i="3"/>
  <c r="O3" i="3"/>
  <c r="N4" i="3"/>
  <c r="N5" i="3" s="1"/>
  <c r="N6" i="3" s="1"/>
  <c r="J22" i="1"/>
  <c r="X21" i="1"/>
  <c r="Y21" i="1" s="1"/>
  <c r="V21" i="1"/>
  <c r="W21" i="1" s="1"/>
  <c r="R21" i="1"/>
  <c r="S21" i="1" s="1"/>
  <c r="T21" i="1"/>
  <c r="U21" i="1" s="1"/>
  <c r="O162" i="3" l="1"/>
  <c r="N154" i="3"/>
  <c r="N161" i="3"/>
  <c r="I21" i="3"/>
  <c r="M26" i="3"/>
  <c r="H33" i="3" s="1"/>
  <c r="I144" i="3"/>
  <c r="H143" i="3"/>
  <c r="H136" i="3"/>
  <c r="K30" i="2"/>
  <c r="K32" i="2" s="1"/>
  <c r="J30" i="2"/>
  <c r="J32" i="2" s="1"/>
  <c r="M30" i="2"/>
  <c r="M32" i="2" s="1"/>
  <c r="L30" i="2"/>
  <c r="L32" i="2" s="1"/>
  <c r="P3" i="3"/>
  <c r="O4" i="3"/>
  <c r="O5" i="3" s="1"/>
  <c r="O6" i="3" s="1"/>
  <c r="J23" i="1"/>
  <c r="X22" i="1"/>
  <c r="Y22" i="1" s="1"/>
  <c r="T22" i="1"/>
  <c r="U22" i="1" s="1"/>
  <c r="V22" i="1"/>
  <c r="W22" i="1" s="1"/>
  <c r="R22" i="1"/>
  <c r="S22" i="1" s="1"/>
  <c r="P23" i="3" l="1"/>
  <c r="Q23" i="3"/>
  <c r="R23" i="3"/>
  <c r="S23" i="3"/>
  <c r="N163" i="3"/>
  <c r="N170" i="3"/>
  <c r="L21" i="3"/>
  <c r="L23" i="3" s="1"/>
  <c r="K21" i="3"/>
  <c r="K23" i="3" s="1"/>
  <c r="M21" i="3"/>
  <c r="M23" i="3" s="1"/>
  <c r="J21" i="3"/>
  <c r="J23" i="3" s="1"/>
  <c r="I153" i="3"/>
  <c r="H152" i="3"/>
  <c r="H145" i="3"/>
  <c r="K33" i="2"/>
  <c r="L33" i="2" s="1"/>
  <c r="M33" i="2" s="1"/>
  <c r="M34" i="2" s="1"/>
  <c r="I35" i="2" s="1"/>
  <c r="Q3" i="3"/>
  <c r="P4" i="3"/>
  <c r="P5" i="3" s="1"/>
  <c r="P6" i="3" s="1"/>
  <c r="J24" i="1"/>
  <c r="X23" i="1"/>
  <c r="Y23" i="1" s="1"/>
  <c r="V23" i="1"/>
  <c r="W23" i="1" s="1"/>
  <c r="T23" i="1"/>
  <c r="U23" i="1" s="1"/>
  <c r="R23" i="1"/>
  <c r="S23" i="1" s="1"/>
  <c r="Q24" i="3" l="1"/>
  <c r="R24" i="3" s="1"/>
  <c r="S24" i="3" s="1"/>
  <c r="S25" i="3" s="1"/>
  <c r="O26" i="3" s="1"/>
  <c r="N29" i="3" s="1"/>
  <c r="O29" i="3" s="1"/>
  <c r="K24" i="3"/>
  <c r="L24" i="3" s="1"/>
  <c r="M24" i="3" s="1"/>
  <c r="M25" i="3" s="1"/>
  <c r="I26" i="3" s="1"/>
  <c r="H29" i="3" s="1"/>
  <c r="I162" i="3"/>
  <c r="H161" i="3"/>
  <c r="H154" i="3"/>
  <c r="H38" i="2"/>
  <c r="I38" i="2" s="1"/>
  <c r="F12" i="2"/>
  <c r="R3" i="3"/>
  <c r="Q4" i="3"/>
  <c r="Q5" i="3" s="1"/>
  <c r="Q6" i="3" s="1"/>
  <c r="B13" i="3" s="1"/>
  <c r="J25" i="1"/>
  <c r="X24" i="1"/>
  <c r="Y24" i="1" s="1"/>
  <c r="V24" i="1"/>
  <c r="W24" i="1" s="1"/>
  <c r="T24" i="1"/>
  <c r="U24" i="1" s="1"/>
  <c r="R24" i="1"/>
  <c r="S24" i="1" s="1"/>
  <c r="S35" i="3" l="1"/>
  <c r="N42" i="3" s="1"/>
  <c r="O30" i="3"/>
  <c r="H170" i="3"/>
  <c r="H163" i="3"/>
  <c r="E12" i="3"/>
  <c r="I29" i="3" s="1"/>
  <c r="D12" i="3"/>
  <c r="M44" i="2"/>
  <c r="H51" i="2" s="1"/>
  <c r="I39" i="2"/>
  <c r="C13" i="3"/>
  <c r="S3" i="3"/>
  <c r="R4" i="3"/>
  <c r="R5" i="3" s="1"/>
  <c r="R6" i="3" s="1"/>
  <c r="X25" i="1"/>
  <c r="Y25" i="1" s="1"/>
  <c r="V25" i="1"/>
  <c r="W25" i="1" s="1"/>
  <c r="T25" i="1"/>
  <c r="U25" i="1" s="1"/>
  <c r="R25" i="1"/>
  <c r="S25" i="1" s="1"/>
  <c r="J26" i="1"/>
  <c r="I30" i="3" l="1"/>
  <c r="M35" i="3"/>
  <c r="H42" i="3" s="1"/>
  <c r="K39" i="2"/>
  <c r="K41" i="2" s="1"/>
  <c r="J39" i="2"/>
  <c r="J41" i="2" s="1"/>
  <c r="M39" i="2"/>
  <c r="M41" i="2" s="1"/>
  <c r="L39" i="2"/>
  <c r="L41" i="2" s="1"/>
  <c r="T3" i="3"/>
  <c r="S4" i="3"/>
  <c r="S5" i="3" s="1"/>
  <c r="S6" i="3" s="1"/>
  <c r="X26" i="1"/>
  <c r="Y26" i="1" s="1"/>
  <c r="V26" i="1"/>
  <c r="W26" i="1" s="1"/>
  <c r="T26" i="1"/>
  <c r="U26" i="1" s="1"/>
  <c r="R26" i="1"/>
  <c r="S26" i="1" s="1"/>
  <c r="J27" i="1"/>
  <c r="P32" i="3" l="1"/>
  <c r="Q32" i="3"/>
  <c r="R32" i="3"/>
  <c r="S32" i="3"/>
  <c r="J30" i="3"/>
  <c r="J32" i="3" s="1"/>
  <c r="L30" i="3"/>
  <c r="L32" i="3" s="1"/>
  <c r="M30" i="3"/>
  <c r="M32" i="3" s="1"/>
  <c r="K30" i="3"/>
  <c r="K32" i="3" s="1"/>
  <c r="K42" i="2"/>
  <c r="L42" i="2" s="1"/>
  <c r="M42" i="2" s="1"/>
  <c r="M43" i="2" s="1"/>
  <c r="I44" i="2" s="1"/>
  <c r="U3" i="3"/>
  <c r="T4" i="3"/>
  <c r="T5" i="3" s="1"/>
  <c r="T6" i="3" s="1"/>
  <c r="X27" i="1"/>
  <c r="Y27" i="1" s="1"/>
  <c r="T27" i="1"/>
  <c r="U27" i="1" s="1"/>
  <c r="V27" i="1"/>
  <c r="W27" i="1" s="1"/>
  <c r="J28" i="1"/>
  <c r="R27" i="1"/>
  <c r="S27" i="1" s="1"/>
  <c r="Q33" i="3" l="1"/>
  <c r="R33" i="3" s="1"/>
  <c r="S33" i="3" s="1"/>
  <c r="S34" i="3" s="1"/>
  <c r="O35" i="3" s="1"/>
  <c r="N38" i="3" s="1"/>
  <c r="O38" i="3" s="1"/>
  <c r="K33" i="3"/>
  <c r="L33" i="3" s="1"/>
  <c r="M33" i="3" s="1"/>
  <c r="M34" i="3" s="1"/>
  <c r="I35" i="3" s="1"/>
  <c r="H38" i="3" s="1"/>
  <c r="F13" i="2"/>
  <c r="H47" i="2"/>
  <c r="I47" i="2" s="1"/>
  <c r="V3" i="3"/>
  <c r="U4" i="3"/>
  <c r="U5" i="3" s="1"/>
  <c r="U6" i="3" s="1"/>
  <c r="B14" i="3" s="1"/>
  <c r="J29" i="1"/>
  <c r="X28" i="1"/>
  <c r="Y28" i="1" s="1"/>
  <c r="V28" i="1"/>
  <c r="W28" i="1" s="1"/>
  <c r="T28" i="1"/>
  <c r="U28" i="1" s="1"/>
  <c r="R28" i="1"/>
  <c r="S28" i="1" s="1"/>
  <c r="S44" i="3" l="1"/>
  <c r="N51" i="3" s="1"/>
  <c r="O39" i="3"/>
  <c r="E13" i="3"/>
  <c r="I38" i="3" s="1"/>
  <c r="D13" i="3"/>
  <c r="M53" i="2"/>
  <c r="H60" i="2" s="1"/>
  <c r="C14" i="3"/>
  <c r="W3" i="3"/>
  <c r="V4" i="3"/>
  <c r="V5" i="3" s="1"/>
  <c r="V6" i="3" s="1"/>
  <c r="J30" i="1"/>
  <c r="X29" i="1"/>
  <c r="Y29" i="1" s="1"/>
  <c r="V29" i="1"/>
  <c r="W29" i="1" s="1"/>
  <c r="T29" i="1"/>
  <c r="U29" i="1" s="1"/>
  <c r="R29" i="1"/>
  <c r="S29" i="1" s="1"/>
  <c r="I39" i="3" l="1"/>
  <c r="M44" i="3"/>
  <c r="H51" i="3" s="1"/>
  <c r="K48" i="2"/>
  <c r="K50" i="2" s="1"/>
  <c r="J48" i="2"/>
  <c r="J50" i="2" s="1"/>
  <c r="M48" i="2"/>
  <c r="M50" i="2" s="1"/>
  <c r="L48" i="2"/>
  <c r="L50" i="2" s="1"/>
  <c r="X3" i="3"/>
  <c r="W4" i="3"/>
  <c r="W5" i="3" s="1"/>
  <c r="W6" i="3" s="1"/>
  <c r="J31" i="1"/>
  <c r="X30" i="1"/>
  <c r="Y30" i="1" s="1"/>
  <c r="T30" i="1"/>
  <c r="U30" i="1" s="1"/>
  <c r="V30" i="1"/>
  <c r="W30" i="1" s="1"/>
  <c r="R30" i="1"/>
  <c r="S30" i="1" s="1"/>
  <c r="P41" i="3" l="1"/>
  <c r="Q41" i="3"/>
  <c r="R41" i="3"/>
  <c r="S41" i="3"/>
  <c r="K39" i="3"/>
  <c r="K41" i="3" s="1"/>
  <c r="J39" i="3"/>
  <c r="M39" i="3"/>
  <c r="M41" i="3" s="1"/>
  <c r="L39" i="3"/>
  <c r="L41" i="3" s="1"/>
  <c r="K51" i="2"/>
  <c r="L51" i="2" s="1"/>
  <c r="M51" i="2" s="1"/>
  <c r="M52" i="2" s="1"/>
  <c r="I53" i="2" s="1"/>
  <c r="Y3" i="3"/>
  <c r="X4" i="3"/>
  <c r="X5" i="3" s="1"/>
  <c r="X6" i="3" s="1"/>
  <c r="J32" i="1"/>
  <c r="X31" i="1"/>
  <c r="Y31" i="1" s="1"/>
  <c r="V31" i="1"/>
  <c r="W31" i="1" s="1"/>
  <c r="T31" i="1"/>
  <c r="U31" i="1" s="1"/>
  <c r="R31" i="1"/>
  <c r="S31" i="1" s="1"/>
  <c r="Q42" i="3" l="1"/>
  <c r="R42" i="3" s="1"/>
  <c r="S42" i="3" s="1"/>
  <c r="S43" i="3" s="1"/>
  <c r="O44" i="3" s="1"/>
  <c r="N47" i="3" s="1"/>
  <c r="O47" i="3" s="1"/>
  <c r="J41" i="3"/>
  <c r="K42" i="3" s="1"/>
  <c r="L42" i="3" s="1"/>
  <c r="M42" i="3" s="1"/>
  <c r="M43" i="3" s="1"/>
  <c r="I44" i="3" s="1"/>
  <c r="H47" i="3" s="1"/>
  <c r="H56" i="2"/>
  <c r="I56" i="2" s="1"/>
  <c r="F14" i="2"/>
  <c r="Z3" i="3"/>
  <c r="Y4" i="3"/>
  <c r="Y5" i="3" s="1"/>
  <c r="Y6" i="3" s="1"/>
  <c r="B15" i="3" s="1"/>
  <c r="J33" i="1"/>
  <c r="X32" i="1"/>
  <c r="Y32" i="1" s="1"/>
  <c r="T32" i="1"/>
  <c r="U32" i="1" s="1"/>
  <c r="R32" i="1"/>
  <c r="S32" i="1" s="1"/>
  <c r="V32" i="1"/>
  <c r="W32" i="1" s="1"/>
  <c r="S53" i="3" l="1"/>
  <c r="N60" i="3" s="1"/>
  <c r="O48" i="3"/>
  <c r="E14" i="3"/>
  <c r="I47" i="3" s="1"/>
  <c r="D14" i="3"/>
  <c r="M62" i="2"/>
  <c r="H69" i="2" s="1"/>
  <c r="I57" i="2"/>
  <c r="C15" i="3"/>
  <c r="AA3" i="3"/>
  <c r="Z4" i="3"/>
  <c r="Z5" i="3" s="1"/>
  <c r="Z6" i="3" s="1"/>
  <c r="X33" i="1"/>
  <c r="Y33" i="1" s="1"/>
  <c r="V33" i="1"/>
  <c r="W33" i="1" s="1"/>
  <c r="T33" i="1"/>
  <c r="U33" i="1" s="1"/>
  <c r="J34" i="1"/>
  <c r="R33" i="1"/>
  <c r="S33" i="1" s="1"/>
  <c r="I48" i="3" l="1"/>
  <c r="M53" i="3"/>
  <c r="H60" i="3" s="1"/>
  <c r="K57" i="2"/>
  <c r="K59" i="2" s="1"/>
  <c r="J57" i="2"/>
  <c r="J59" i="2" s="1"/>
  <c r="M57" i="2"/>
  <c r="M59" i="2" s="1"/>
  <c r="L57" i="2"/>
  <c r="L59" i="2" s="1"/>
  <c r="AB3" i="3"/>
  <c r="AA4" i="3"/>
  <c r="AA5" i="3" s="1"/>
  <c r="AA6" i="3" s="1"/>
  <c r="J35" i="1"/>
  <c r="X34" i="1"/>
  <c r="Y34" i="1" s="1"/>
  <c r="V34" i="1"/>
  <c r="W34" i="1" s="1"/>
  <c r="T34" i="1"/>
  <c r="U34" i="1" s="1"/>
  <c r="R34" i="1"/>
  <c r="S34" i="1" s="1"/>
  <c r="P50" i="3" l="1"/>
  <c r="Q50" i="3"/>
  <c r="R50" i="3"/>
  <c r="S50" i="3"/>
  <c r="J48" i="3"/>
  <c r="J50" i="3" s="1"/>
  <c r="K48" i="3"/>
  <c r="K50" i="3" s="1"/>
  <c r="L48" i="3"/>
  <c r="L50" i="3" s="1"/>
  <c r="M48" i="3"/>
  <c r="M50" i="3" s="1"/>
  <c r="K60" i="2"/>
  <c r="L60" i="2" s="1"/>
  <c r="M60" i="2" s="1"/>
  <c r="M61" i="2" s="1"/>
  <c r="I62" i="2" s="1"/>
  <c r="AC3" i="3"/>
  <c r="AB4" i="3"/>
  <c r="AB5" i="3" s="1"/>
  <c r="AB6" i="3" s="1"/>
  <c r="J36" i="1"/>
  <c r="X35" i="1"/>
  <c r="Y35" i="1" s="1"/>
  <c r="V35" i="1"/>
  <c r="W35" i="1" s="1"/>
  <c r="R35" i="1"/>
  <c r="S35" i="1" s="1"/>
  <c r="T35" i="1"/>
  <c r="U35" i="1" s="1"/>
  <c r="Q51" i="3" l="1"/>
  <c r="R51" i="3" s="1"/>
  <c r="S51" i="3" s="1"/>
  <c r="S52" i="3" s="1"/>
  <c r="O53" i="3" s="1"/>
  <c r="N56" i="3" s="1"/>
  <c r="O56" i="3" s="1"/>
  <c r="K51" i="3"/>
  <c r="L51" i="3" s="1"/>
  <c r="M51" i="3" s="1"/>
  <c r="M52" i="3" s="1"/>
  <c r="I53" i="3" s="1"/>
  <c r="H56" i="3" s="1"/>
  <c r="F15" i="2"/>
  <c r="H65" i="2"/>
  <c r="I65" i="2" s="1"/>
  <c r="AD3" i="3"/>
  <c r="AC4" i="3"/>
  <c r="AC5" i="3" s="1"/>
  <c r="AC6" i="3" s="1"/>
  <c r="B16" i="3" s="1"/>
  <c r="J37" i="1"/>
  <c r="X36" i="1"/>
  <c r="Y36" i="1" s="1"/>
  <c r="T36" i="1"/>
  <c r="U36" i="1" s="1"/>
  <c r="R36" i="1"/>
  <c r="S36" i="1" s="1"/>
  <c r="V36" i="1"/>
  <c r="W36" i="1" s="1"/>
  <c r="S62" i="3" l="1"/>
  <c r="N69" i="3" s="1"/>
  <c r="O57" i="3"/>
  <c r="E15" i="3"/>
  <c r="I56" i="3" s="1"/>
  <c r="D15" i="3"/>
  <c r="M71" i="2"/>
  <c r="H78" i="2" s="1"/>
  <c r="I66" i="2"/>
  <c r="C16" i="3"/>
  <c r="AE3" i="3"/>
  <c r="AD4" i="3"/>
  <c r="AD5" i="3" s="1"/>
  <c r="AD6" i="3" s="1"/>
  <c r="J38" i="1"/>
  <c r="X37" i="1"/>
  <c r="Y37" i="1" s="1"/>
  <c r="V37" i="1"/>
  <c r="W37" i="1" s="1"/>
  <c r="T37" i="1"/>
  <c r="U37" i="1" s="1"/>
  <c r="R37" i="1"/>
  <c r="S37" i="1" s="1"/>
  <c r="I57" i="3" l="1"/>
  <c r="M62" i="3"/>
  <c r="H69" i="3" s="1"/>
  <c r="K66" i="2"/>
  <c r="K68" i="2" s="1"/>
  <c r="J66" i="2"/>
  <c r="J68" i="2" s="1"/>
  <c r="M66" i="2"/>
  <c r="M68" i="2" s="1"/>
  <c r="L66" i="2"/>
  <c r="L68" i="2" s="1"/>
  <c r="AF3" i="3"/>
  <c r="AE4" i="3"/>
  <c r="AE5" i="3" s="1"/>
  <c r="AE6" i="3" s="1"/>
  <c r="J39" i="1"/>
  <c r="X38" i="1"/>
  <c r="Y38" i="1" s="1"/>
  <c r="V38" i="1"/>
  <c r="W38" i="1" s="1"/>
  <c r="T38" i="1"/>
  <c r="U38" i="1" s="1"/>
  <c r="R38" i="1"/>
  <c r="S38" i="1" s="1"/>
  <c r="P59" i="3" l="1"/>
  <c r="Q59" i="3"/>
  <c r="R59" i="3"/>
  <c r="S59" i="3"/>
  <c r="M57" i="3"/>
  <c r="M59" i="3" s="1"/>
  <c r="L57" i="3"/>
  <c r="L59" i="3" s="1"/>
  <c r="K57" i="3"/>
  <c r="K59" i="3" s="1"/>
  <c r="J57" i="3"/>
  <c r="J59" i="3" s="1"/>
  <c r="K69" i="2"/>
  <c r="L69" i="2" s="1"/>
  <c r="M69" i="2" s="1"/>
  <c r="M70" i="2" s="1"/>
  <c r="I71" i="2" s="1"/>
  <c r="AG3" i="3"/>
  <c r="AF4" i="3"/>
  <c r="AF5" i="3" s="1"/>
  <c r="AF6" i="3" s="1"/>
  <c r="J40" i="1"/>
  <c r="X39" i="1"/>
  <c r="Y39" i="1" s="1"/>
  <c r="V39" i="1"/>
  <c r="W39" i="1" s="1"/>
  <c r="R39" i="1"/>
  <c r="S39" i="1" s="1"/>
  <c r="T39" i="1"/>
  <c r="U39" i="1" s="1"/>
  <c r="Q60" i="3" l="1"/>
  <c r="R60" i="3" s="1"/>
  <c r="S60" i="3" s="1"/>
  <c r="S61" i="3" s="1"/>
  <c r="O62" i="3" s="1"/>
  <c r="N65" i="3" s="1"/>
  <c r="O65" i="3" s="1"/>
  <c r="K60" i="3"/>
  <c r="L60" i="3" s="1"/>
  <c r="M60" i="3" s="1"/>
  <c r="M61" i="3" s="1"/>
  <c r="I62" i="3" s="1"/>
  <c r="H65" i="3" s="1"/>
  <c r="H74" i="2"/>
  <c r="I74" i="2" s="1"/>
  <c r="F16" i="2"/>
  <c r="AH3" i="3"/>
  <c r="AG4" i="3"/>
  <c r="AG5" i="3" s="1"/>
  <c r="AG6" i="3" s="1"/>
  <c r="J41" i="1"/>
  <c r="X40" i="1"/>
  <c r="Y40" i="1" s="1"/>
  <c r="T40" i="1"/>
  <c r="U40" i="1" s="1"/>
  <c r="R40" i="1"/>
  <c r="S40" i="1" s="1"/>
  <c r="V40" i="1"/>
  <c r="W40" i="1" s="1"/>
  <c r="S71" i="3" l="1"/>
  <c r="N78" i="3" s="1"/>
  <c r="O66" i="3"/>
  <c r="E16" i="3"/>
  <c r="I65" i="3" s="1"/>
  <c r="D16" i="3"/>
  <c r="M80" i="2"/>
  <c r="H87" i="2" s="1"/>
  <c r="I75" i="2"/>
  <c r="B17" i="3"/>
  <c r="C17" i="3" s="1"/>
  <c r="AI3" i="3"/>
  <c r="AH4" i="3"/>
  <c r="AH5" i="3" s="1"/>
  <c r="AH6" i="3" s="1"/>
  <c r="V41" i="1"/>
  <c r="W41" i="1" s="1"/>
  <c r="X41" i="1"/>
  <c r="Y41" i="1" s="1"/>
  <c r="T41" i="1"/>
  <c r="U41" i="1" s="1"/>
  <c r="J42" i="1"/>
  <c r="R41" i="1"/>
  <c r="S41" i="1" s="1"/>
  <c r="I66" i="3" l="1"/>
  <c r="M71" i="3"/>
  <c r="H78" i="3" s="1"/>
  <c r="K75" i="2"/>
  <c r="K77" i="2" s="1"/>
  <c r="J75" i="2"/>
  <c r="J77" i="2" s="1"/>
  <c r="M75" i="2"/>
  <c r="M77" i="2" s="1"/>
  <c r="L75" i="2"/>
  <c r="L77" i="2" s="1"/>
  <c r="AJ3" i="3"/>
  <c r="AI4" i="3"/>
  <c r="AI5" i="3" s="1"/>
  <c r="AI6" i="3" s="1"/>
  <c r="J43" i="1"/>
  <c r="X42" i="1"/>
  <c r="Y42" i="1" s="1"/>
  <c r="V42" i="1"/>
  <c r="W42" i="1" s="1"/>
  <c r="T42" i="1"/>
  <c r="U42" i="1" s="1"/>
  <c r="R42" i="1"/>
  <c r="S42" i="1" s="1"/>
  <c r="P68" i="3" l="1"/>
  <c r="Q68" i="3"/>
  <c r="R68" i="3"/>
  <c r="S68" i="3"/>
  <c r="L66" i="3"/>
  <c r="L68" i="3" s="1"/>
  <c r="M66" i="3"/>
  <c r="M68" i="3" s="1"/>
  <c r="J66" i="3"/>
  <c r="J68" i="3" s="1"/>
  <c r="K66" i="3"/>
  <c r="K68" i="3" s="1"/>
  <c r="K78" i="2"/>
  <c r="L78" i="2" s="1"/>
  <c r="M78" i="2" s="1"/>
  <c r="M79" i="2" s="1"/>
  <c r="I80" i="2" s="1"/>
  <c r="AK3" i="3"/>
  <c r="AJ4" i="3"/>
  <c r="AJ5" i="3" s="1"/>
  <c r="AJ6" i="3" s="1"/>
  <c r="J44" i="1"/>
  <c r="X43" i="1"/>
  <c r="Y43" i="1" s="1"/>
  <c r="V43" i="1"/>
  <c r="W43" i="1" s="1"/>
  <c r="R43" i="1"/>
  <c r="S43" i="1" s="1"/>
  <c r="T43" i="1"/>
  <c r="U43" i="1" s="1"/>
  <c r="Q69" i="3" l="1"/>
  <c r="R69" i="3" s="1"/>
  <c r="S69" i="3" s="1"/>
  <c r="S70" i="3" s="1"/>
  <c r="O71" i="3" s="1"/>
  <c r="N74" i="3" s="1"/>
  <c r="O74" i="3" s="1"/>
  <c r="K69" i="3"/>
  <c r="L69" i="3" s="1"/>
  <c r="M69" i="3" s="1"/>
  <c r="M70" i="3" s="1"/>
  <c r="I71" i="3" s="1"/>
  <c r="H74" i="3" s="1"/>
  <c r="F17" i="2"/>
  <c r="H83" i="2"/>
  <c r="I83" i="2" s="1"/>
  <c r="AL3" i="3"/>
  <c r="AK4" i="3"/>
  <c r="AK5" i="3" s="1"/>
  <c r="AK6" i="3" s="1"/>
  <c r="J45" i="1"/>
  <c r="X44" i="1"/>
  <c r="Y44" i="1" s="1"/>
  <c r="T44" i="1"/>
  <c r="U44" i="1" s="1"/>
  <c r="R44" i="1"/>
  <c r="S44" i="1" s="1"/>
  <c r="V44" i="1"/>
  <c r="W44" i="1" s="1"/>
  <c r="S80" i="3" l="1"/>
  <c r="N87" i="3" s="1"/>
  <c r="O75" i="3"/>
  <c r="C18" i="3"/>
  <c r="B18" i="3"/>
  <c r="E17" i="3"/>
  <c r="I74" i="3" s="1"/>
  <c r="D17" i="3"/>
  <c r="M89" i="2"/>
  <c r="H96" i="2" s="1"/>
  <c r="I84" i="2"/>
  <c r="AM3" i="3"/>
  <c r="AL4" i="3"/>
  <c r="AL5" i="3" s="1"/>
  <c r="AL6" i="3" s="1"/>
  <c r="J46" i="1"/>
  <c r="X45" i="1"/>
  <c r="Y45" i="1" s="1"/>
  <c r="V45" i="1"/>
  <c r="W45" i="1" s="1"/>
  <c r="T45" i="1"/>
  <c r="U45" i="1" s="1"/>
  <c r="R45" i="1"/>
  <c r="S45" i="1" s="1"/>
  <c r="I75" i="3" l="1"/>
  <c r="M80" i="3"/>
  <c r="H87" i="3" s="1"/>
  <c r="K84" i="2"/>
  <c r="K86" i="2" s="1"/>
  <c r="J84" i="2"/>
  <c r="J86" i="2" s="1"/>
  <c r="M84" i="2"/>
  <c r="M86" i="2" s="1"/>
  <c r="L84" i="2"/>
  <c r="L86" i="2" s="1"/>
  <c r="AN3" i="3"/>
  <c r="AM4" i="3"/>
  <c r="AM5" i="3" s="1"/>
  <c r="AM6" i="3" s="1"/>
  <c r="J47" i="1"/>
  <c r="X46" i="1"/>
  <c r="Y46" i="1" s="1"/>
  <c r="V46" i="1"/>
  <c r="W46" i="1" s="1"/>
  <c r="T46" i="1"/>
  <c r="U46" i="1" s="1"/>
  <c r="R46" i="1"/>
  <c r="S46" i="1" s="1"/>
  <c r="P77" i="3" l="1"/>
  <c r="Q77" i="3"/>
  <c r="R77" i="3"/>
  <c r="S77" i="3"/>
  <c r="M75" i="3"/>
  <c r="M77" i="3" s="1"/>
  <c r="L75" i="3"/>
  <c r="L77" i="3" s="1"/>
  <c r="K75" i="3"/>
  <c r="K77" i="3" s="1"/>
  <c r="J75" i="3"/>
  <c r="J77" i="3" s="1"/>
  <c r="K87" i="2"/>
  <c r="L87" i="2" s="1"/>
  <c r="M87" i="2" s="1"/>
  <c r="M88" i="2" s="1"/>
  <c r="I89" i="2" s="1"/>
  <c r="AO3" i="3"/>
  <c r="AN4" i="3"/>
  <c r="AN5" i="3" s="1"/>
  <c r="AN6" i="3" s="1"/>
  <c r="J48" i="1"/>
  <c r="X47" i="1"/>
  <c r="Y47" i="1" s="1"/>
  <c r="V47" i="1"/>
  <c r="W47" i="1" s="1"/>
  <c r="R47" i="1"/>
  <c r="S47" i="1" s="1"/>
  <c r="T47" i="1"/>
  <c r="U47" i="1" s="1"/>
  <c r="Q78" i="3" l="1"/>
  <c r="R78" i="3" s="1"/>
  <c r="S78" i="3" s="1"/>
  <c r="S79" i="3" s="1"/>
  <c r="O80" i="3" s="1"/>
  <c r="N83" i="3" s="1"/>
  <c r="O83" i="3" s="1"/>
  <c r="K78" i="3"/>
  <c r="L78" i="3" s="1"/>
  <c r="M78" i="3" s="1"/>
  <c r="M79" i="3" s="1"/>
  <c r="I80" i="3" s="1"/>
  <c r="H83" i="3" s="1"/>
  <c r="H92" i="2"/>
  <c r="I92" i="2" s="1"/>
  <c r="F18" i="2"/>
  <c r="AO4" i="3"/>
  <c r="AO5" i="3" s="1"/>
  <c r="AO6" i="3" s="1"/>
  <c r="B19" i="3" s="1"/>
  <c r="C19" i="3" s="1"/>
  <c r="J49" i="1"/>
  <c r="X48" i="1"/>
  <c r="Y48" i="1" s="1"/>
  <c r="T48" i="1"/>
  <c r="U48" i="1" s="1"/>
  <c r="R48" i="1"/>
  <c r="S48" i="1" s="1"/>
  <c r="V48" i="1"/>
  <c r="W48" i="1" s="1"/>
  <c r="S89" i="3" l="1"/>
  <c r="N96" i="3" s="1"/>
  <c r="O84" i="3"/>
  <c r="E18" i="3"/>
  <c r="I83" i="3" s="1"/>
  <c r="D18" i="3"/>
  <c r="M98" i="2"/>
  <c r="H105" i="2" s="1"/>
  <c r="I93" i="2"/>
  <c r="X49" i="1"/>
  <c r="Y49" i="1" s="1"/>
  <c r="V49" i="1"/>
  <c r="W49" i="1" s="1"/>
  <c r="T49" i="1"/>
  <c r="U49" i="1" s="1"/>
  <c r="J50" i="1"/>
  <c r="R49" i="1"/>
  <c r="S49" i="1" s="1"/>
  <c r="I84" i="3" l="1"/>
  <c r="M89" i="3"/>
  <c r="H96" i="3" s="1"/>
  <c r="K93" i="2"/>
  <c r="K95" i="2" s="1"/>
  <c r="J93" i="2"/>
  <c r="J95" i="2" s="1"/>
  <c r="M93" i="2"/>
  <c r="M95" i="2" s="1"/>
  <c r="L93" i="2"/>
  <c r="L95" i="2" s="1"/>
  <c r="X50" i="1"/>
  <c r="Y50" i="1" s="1"/>
  <c r="V50" i="1"/>
  <c r="W50" i="1" s="1"/>
  <c r="T50" i="1"/>
  <c r="U50" i="1" s="1"/>
  <c r="R50" i="1"/>
  <c r="S50" i="1" s="1"/>
  <c r="J51" i="1"/>
  <c r="P86" i="3" l="1"/>
  <c r="Q86" i="3"/>
  <c r="R86" i="3"/>
  <c r="S86" i="3"/>
  <c r="J84" i="3"/>
  <c r="J86" i="3" s="1"/>
  <c r="K84" i="3"/>
  <c r="K86" i="3" s="1"/>
  <c r="L84" i="3"/>
  <c r="L86" i="3" s="1"/>
  <c r="M84" i="3"/>
  <c r="M86" i="3" s="1"/>
  <c r="K96" i="2"/>
  <c r="L96" i="2" s="1"/>
  <c r="M96" i="2" s="1"/>
  <c r="M97" i="2" s="1"/>
  <c r="I98" i="2" s="1"/>
  <c r="X51" i="1"/>
  <c r="Y51" i="1" s="1"/>
  <c r="V51" i="1"/>
  <c r="W51" i="1" s="1"/>
  <c r="R51" i="1"/>
  <c r="S51" i="1" s="1"/>
  <c r="J52" i="1"/>
  <c r="T51" i="1"/>
  <c r="U51" i="1" s="1"/>
  <c r="Q87" i="3" l="1"/>
  <c r="R87" i="3" s="1"/>
  <c r="S87" i="3" s="1"/>
  <c r="S88" i="3" s="1"/>
  <c r="O89" i="3" s="1"/>
  <c r="N92" i="3" s="1"/>
  <c r="O92" i="3" s="1"/>
  <c r="K87" i="3"/>
  <c r="L87" i="3" s="1"/>
  <c r="M87" i="3" s="1"/>
  <c r="M88" i="3" s="1"/>
  <c r="I89" i="3" s="1"/>
  <c r="H92" i="3" s="1"/>
  <c r="F19" i="2"/>
  <c r="H101" i="2"/>
  <c r="I101" i="2" s="1"/>
  <c r="B20" i="3"/>
  <c r="C20" i="3" s="1"/>
  <c r="J53" i="1"/>
  <c r="X52" i="1"/>
  <c r="Y52" i="1" s="1"/>
  <c r="T52" i="1"/>
  <c r="U52" i="1" s="1"/>
  <c r="R52" i="1"/>
  <c r="S52" i="1" s="1"/>
  <c r="V52" i="1"/>
  <c r="W52" i="1" s="1"/>
  <c r="O93" i="3" l="1"/>
  <c r="S98" i="3"/>
  <c r="N105" i="3" s="1"/>
  <c r="E19" i="3"/>
  <c r="I92" i="3" s="1"/>
  <c r="D19" i="3"/>
  <c r="M107" i="2"/>
  <c r="H114" i="2" s="1"/>
  <c r="I102" i="2"/>
  <c r="J54" i="1"/>
  <c r="X53" i="1"/>
  <c r="Y53" i="1" s="1"/>
  <c r="V53" i="1"/>
  <c r="W53" i="1" s="1"/>
  <c r="T53" i="1"/>
  <c r="U53" i="1" s="1"/>
  <c r="R53" i="1"/>
  <c r="S53" i="1" s="1"/>
  <c r="I93" i="3" l="1"/>
  <c r="M98" i="3"/>
  <c r="H105" i="3" s="1"/>
  <c r="K102" i="2"/>
  <c r="K104" i="2" s="1"/>
  <c r="J102" i="2"/>
  <c r="J104" i="2" s="1"/>
  <c r="M102" i="2"/>
  <c r="M104" i="2" s="1"/>
  <c r="L102" i="2"/>
  <c r="L104" i="2" s="1"/>
  <c r="J55" i="1"/>
  <c r="X54" i="1"/>
  <c r="Y54" i="1" s="1"/>
  <c r="V54" i="1"/>
  <c r="W54" i="1" s="1"/>
  <c r="T54" i="1"/>
  <c r="U54" i="1" s="1"/>
  <c r="R54" i="1"/>
  <c r="S54" i="1" s="1"/>
  <c r="P95" i="3" l="1"/>
  <c r="Q95" i="3"/>
  <c r="R95" i="3"/>
  <c r="S95" i="3"/>
  <c r="M93" i="3"/>
  <c r="M95" i="3" s="1"/>
  <c r="L93" i="3"/>
  <c r="L95" i="3" s="1"/>
  <c r="K93" i="3"/>
  <c r="K95" i="3" s="1"/>
  <c r="J93" i="3"/>
  <c r="J95" i="3" s="1"/>
  <c r="K105" i="2"/>
  <c r="L105" i="2" s="1"/>
  <c r="M105" i="2" s="1"/>
  <c r="M106" i="2" s="1"/>
  <c r="I107" i="2" s="1"/>
  <c r="J56" i="1"/>
  <c r="X55" i="1"/>
  <c r="Y55" i="1" s="1"/>
  <c r="V55" i="1"/>
  <c r="W55" i="1" s="1"/>
  <c r="R55" i="1"/>
  <c r="S55" i="1" s="1"/>
  <c r="T55" i="1"/>
  <c r="U55" i="1" s="1"/>
  <c r="Q96" i="3" l="1"/>
  <c r="R96" i="3" s="1"/>
  <c r="S96" i="3" s="1"/>
  <c r="S97" i="3" s="1"/>
  <c r="O98" i="3" s="1"/>
  <c r="N101" i="3" s="1"/>
  <c r="O101" i="3" s="1"/>
  <c r="S107" i="3" s="1"/>
  <c r="N114" i="3" s="1"/>
  <c r="K96" i="3"/>
  <c r="L96" i="3" s="1"/>
  <c r="M96" i="3" s="1"/>
  <c r="M97" i="3" s="1"/>
  <c r="I98" i="3" s="1"/>
  <c r="H101" i="3" s="1"/>
  <c r="H110" i="2"/>
  <c r="I110" i="2" s="1"/>
  <c r="F20" i="2"/>
  <c r="B21" i="3"/>
  <c r="C21" i="3" s="1"/>
  <c r="J57" i="1"/>
  <c r="X56" i="1"/>
  <c r="Y56" i="1" s="1"/>
  <c r="T56" i="1"/>
  <c r="U56" i="1" s="1"/>
  <c r="R56" i="1"/>
  <c r="S56" i="1" s="1"/>
  <c r="V56" i="1"/>
  <c r="W56" i="1" s="1"/>
  <c r="O102" i="3" l="1"/>
  <c r="E20" i="3"/>
  <c r="I101" i="3" s="1"/>
  <c r="D20" i="3"/>
  <c r="M116" i="2"/>
  <c r="H123" i="2" s="1"/>
  <c r="I111" i="2"/>
  <c r="X57" i="1"/>
  <c r="Y57" i="1" s="1"/>
  <c r="V57" i="1"/>
  <c r="W57" i="1" s="1"/>
  <c r="T57" i="1"/>
  <c r="U57" i="1" s="1"/>
  <c r="J58" i="1"/>
  <c r="R57" i="1"/>
  <c r="S57" i="1" s="1"/>
  <c r="I102" i="3" l="1"/>
  <c r="M107" i="3"/>
  <c r="H114" i="3" s="1"/>
  <c r="K111" i="2"/>
  <c r="K113" i="2" s="1"/>
  <c r="J111" i="2"/>
  <c r="J113" i="2" s="1"/>
  <c r="M111" i="2"/>
  <c r="M113" i="2" s="1"/>
  <c r="L111" i="2"/>
  <c r="L113" i="2" s="1"/>
  <c r="X58" i="1"/>
  <c r="Y58" i="1" s="1"/>
  <c r="V58" i="1"/>
  <c r="W58" i="1" s="1"/>
  <c r="T58" i="1"/>
  <c r="U58" i="1" s="1"/>
  <c r="R58" i="1"/>
  <c r="S58" i="1" s="1"/>
  <c r="J59" i="1"/>
  <c r="P104" i="3" l="1"/>
  <c r="Q104" i="3"/>
  <c r="R104" i="3"/>
  <c r="S104" i="3"/>
  <c r="J102" i="3"/>
  <c r="J104" i="3" s="1"/>
  <c r="K102" i="3"/>
  <c r="K104" i="3" s="1"/>
  <c r="L102" i="3"/>
  <c r="L104" i="3" s="1"/>
  <c r="M102" i="3"/>
  <c r="M104" i="3" s="1"/>
  <c r="K114" i="2"/>
  <c r="L114" i="2" s="1"/>
  <c r="M114" i="2" s="1"/>
  <c r="M115" i="2" s="1"/>
  <c r="I116" i="2" s="1"/>
  <c r="X59" i="1"/>
  <c r="Y59" i="1" s="1"/>
  <c r="V59" i="1"/>
  <c r="W59" i="1" s="1"/>
  <c r="R59" i="1"/>
  <c r="S59" i="1" s="1"/>
  <c r="J60" i="1"/>
  <c r="T59" i="1"/>
  <c r="U59" i="1" s="1"/>
  <c r="Q105" i="3" l="1"/>
  <c r="R105" i="3" s="1"/>
  <c r="S105" i="3" s="1"/>
  <c r="S106" i="3" s="1"/>
  <c r="O107" i="3" s="1"/>
  <c r="N110" i="3" s="1"/>
  <c r="O110" i="3" s="1"/>
  <c r="O111" i="3" s="1"/>
  <c r="K105" i="3"/>
  <c r="L105" i="3" s="1"/>
  <c r="M105" i="3" s="1"/>
  <c r="M106" i="3" s="1"/>
  <c r="I107" i="3" s="1"/>
  <c r="H110" i="3" s="1"/>
  <c r="F21" i="2"/>
  <c r="H119" i="2"/>
  <c r="I119" i="2" s="1"/>
  <c r="B22" i="3"/>
  <c r="C22" i="3" s="1"/>
  <c r="X60" i="1"/>
  <c r="Y60" i="1" s="1"/>
  <c r="T60" i="1"/>
  <c r="U60" i="1" s="1"/>
  <c r="R60" i="1"/>
  <c r="S60" i="1" s="1"/>
  <c r="V60" i="1"/>
  <c r="W60" i="1" s="1"/>
  <c r="J61" i="1"/>
  <c r="S116" i="3" l="1"/>
  <c r="N123" i="3" s="1"/>
  <c r="E21" i="3"/>
  <c r="I110" i="3" s="1"/>
  <c r="D21" i="3"/>
  <c r="M125" i="2"/>
  <c r="H132" i="2" s="1"/>
  <c r="I120" i="2"/>
  <c r="J62" i="1"/>
  <c r="X61" i="1"/>
  <c r="Y61" i="1" s="1"/>
  <c r="V61" i="1"/>
  <c r="W61" i="1" s="1"/>
  <c r="T61" i="1"/>
  <c r="U61" i="1" s="1"/>
  <c r="R61" i="1"/>
  <c r="S61" i="1" s="1"/>
  <c r="I111" i="3" l="1"/>
  <c r="M116" i="3"/>
  <c r="H123" i="3" s="1"/>
  <c r="K120" i="2"/>
  <c r="K122" i="2" s="1"/>
  <c r="J120" i="2"/>
  <c r="J122" i="2" s="1"/>
  <c r="M120" i="2"/>
  <c r="M122" i="2" s="1"/>
  <c r="L120" i="2"/>
  <c r="L122" i="2" s="1"/>
  <c r="J63" i="1"/>
  <c r="X62" i="1"/>
  <c r="Y62" i="1" s="1"/>
  <c r="V62" i="1"/>
  <c r="W62" i="1" s="1"/>
  <c r="T62" i="1"/>
  <c r="U62" i="1" s="1"/>
  <c r="R62" i="1"/>
  <c r="S62" i="1" s="1"/>
  <c r="P113" i="3" l="1"/>
  <c r="Q113" i="3"/>
  <c r="R113" i="3"/>
  <c r="S113" i="3"/>
  <c r="M111" i="3"/>
  <c r="M113" i="3" s="1"/>
  <c r="J111" i="3"/>
  <c r="J113" i="3" s="1"/>
  <c r="K111" i="3"/>
  <c r="K113" i="3" s="1"/>
  <c r="L111" i="3"/>
  <c r="L113" i="3" s="1"/>
  <c r="K123" i="2"/>
  <c r="L123" i="2" s="1"/>
  <c r="M123" i="2" s="1"/>
  <c r="M124" i="2" s="1"/>
  <c r="I125" i="2" s="1"/>
  <c r="J64" i="1"/>
  <c r="X63" i="1"/>
  <c r="Y63" i="1" s="1"/>
  <c r="V63" i="1"/>
  <c r="W63" i="1" s="1"/>
  <c r="R63" i="1"/>
  <c r="S63" i="1" s="1"/>
  <c r="T63" i="1"/>
  <c r="U63" i="1" s="1"/>
  <c r="Q114" i="3" l="1"/>
  <c r="R114" i="3" s="1"/>
  <c r="S114" i="3" s="1"/>
  <c r="S115" i="3" s="1"/>
  <c r="O116" i="3" s="1"/>
  <c r="N119" i="3" s="1"/>
  <c r="O119" i="3" s="1"/>
  <c r="K114" i="3"/>
  <c r="L114" i="3" s="1"/>
  <c r="M114" i="3" s="1"/>
  <c r="M115" i="3" s="1"/>
  <c r="I116" i="3" s="1"/>
  <c r="H119" i="3" s="1"/>
  <c r="H128" i="2"/>
  <c r="I128" i="2" s="1"/>
  <c r="F22" i="2"/>
  <c r="B23" i="3"/>
  <c r="C23" i="3" s="1"/>
  <c r="J65" i="1"/>
  <c r="X64" i="1"/>
  <c r="Y64" i="1" s="1"/>
  <c r="T64" i="1"/>
  <c r="U64" i="1" s="1"/>
  <c r="R64" i="1"/>
  <c r="S64" i="1" s="1"/>
  <c r="V64" i="1"/>
  <c r="W64" i="1" s="1"/>
  <c r="O120" i="3" l="1"/>
  <c r="S125" i="3"/>
  <c r="N132" i="3" s="1"/>
  <c r="E22" i="3"/>
  <c r="I119" i="3" s="1"/>
  <c r="D22" i="3"/>
  <c r="M134" i="2"/>
  <c r="H141" i="2" s="1"/>
  <c r="I129" i="2"/>
  <c r="X65" i="1"/>
  <c r="Y65" i="1" s="1"/>
  <c r="V65" i="1"/>
  <c r="W65" i="1" s="1"/>
  <c r="T65" i="1"/>
  <c r="U65" i="1" s="1"/>
  <c r="J66" i="1"/>
  <c r="R65" i="1"/>
  <c r="S65" i="1" s="1"/>
  <c r="M125" i="3" l="1"/>
  <c r="H132" i="3" s="1"/>
  <c r="I120" i="3"/>
  <c r="K129" i="2"/>
  <c r="K131" i="2" s="1"/>
  <c r="J129" i="2"/>
  <c r="J131" i="2" s="1"/>
  <c r="M129" i="2"/>
  <c r="M131" i="2" s="1"/>
  <c r="L129" i="2"/>
  <c r="L131" i="2" s="1"/>
  <c r="J67" i="1"/>
  <c r="X66" i="1"/>
  <c r="Y66" i="1" s="1"/>
  <c r="V66" i="1"/>
  <c r="W66" i="1" s="1"/>
  <c r="T66" i="1"/>
  <c r="U66" i="1" s="1"/>
  <c r="R66" i="1"/>
  <c r="S66" i="1" s="1"/>
  <c r="P122" i="3" l="1"/>
  <c r="Q122" i="3"/>
  <c r="R122" i="3"/>
  <c r="S122" i="3"/>
  <c r="L120" i="3"/>
  <c r="L122" i="3" s="1"/>
  <c r="J120" i="3"/>
  <c r="J122" i="3" s="1"/>
  <c r="M120" i="3"/>
  <c r="M122" i="3" s="1"/>
  <c r="K120" i="3"/>
  <c r="K122" i="3" s="1"/>
  <c r="K132" i="2"/>
  <c r="L132" i="2" s="1"/>
  <c r="M132" i="2" s="1"/>
  <c r="M133" i="2" s="1"/>
  <c r="I134" i="2" s="1"/>
  <c r="J68" i="1"/>
  <c r="X67" i="1"/>
  <c r="Y67" i="1" s="1"/>
  <c r="V67" i="1"/>
  <c r="W67" i="1" s="1"/>
  <c r="R67" i="1"/>
  <c r="S67" i="1" s="1"/>
  <c r="T67" i="1"/>
  <c r="U67" i="1" s="1"/>
  <c r="Q123" i="3" l="1"/>
  <c r="R123" i="3" s="1"/>
  <c r="S123" i="3" s="1"/>
  <c r="S124" i="3" s="1"/>
  <c r="O125" i="3" s="1"/>
  <c r="N128" i="3" s="1"/>
  <c r="O128" i="3" s="1"/>
  <c r="K123" i="3"/>
  <c r="L123" i="3" s="1"/>
  <c r="M123" i="3" s="1"/>
  <c r="M124" i="3" s="1"/>
  <c r="I125" i="3" s="1"/>
  <c r="H128" i="3" s="1"/>
  <c r="F23" i="2"/>
  <c r="H137" i="2"/>
  <c r="I137" i="2" s="1"/>
  <c r="B24" i="3"/>
  <c r="C24" i="3" s="1"/>
  <c r="J69" i="1"/>
  <c r="X68" i="1"/>
  <c r="Y68" i="1" s="1"/>
  <c r="T68" i="1"/>
  <c r="U68" i="1" s="1"/>
  <c r="R68" i="1"/>
  <c r="S68" i="1" s="1"/>
  <c r="V68" i="1"/>
  <c r="W68" i="1" s="1"/>
  <c r="S134" i="3" l="1"/>
  <c r="N141" i="3" s="1"/>
  <c r="O129" i="3"/>
  <c r="E23" i="3"/>
  <c r="I128" i="3" s="1"/>
  <c r="D23" i="3"/>
  <c r="M143" i="2"/>
  <c r="H150" i="2" s="1"/>
  <c r="I138" i="2"/>
  <c r="J70" i="1"/>
  <c r="X69" i="1"/>
  <c r="Y69" i="1" s="1"/>
  <c r="V69" i="1"/>
  <c r="W69" i="1" s="1"/>
  <c r="T69" i="1"/>
  <c r="U69" i="1" s="1"/>
  <c r="R69" i="1"/>
  <c r="S69" i="1" s="1"/>
  <c r="M134" i="3" l="1"/>
  <c r="H141" i="3" s="1"/>
  <c r="I129" i="3"/>
  <c r="K138" i="2"/>
  <c r="K140" i="2" s="1"/>
  <c r="J138" i="2"/>
  <c r="J140" i="2" s="1"/>
  <c r="M138" i="2"/>
  <c r="M140" i="2" s="1"/>
  <c r="L138" i="2"/>
  <c r="L140" i="2" s="1"/>
  <c r="J71" i="1"/>
  <c r="X70" i="1"/>
  <c r="Y70" i="1" s="1"/>
  <c r="V70" i="1"/>
  <c r="W70" i="1" s="1"/>
  <c r="T70" i="1"/>
  <c r="U70" i="1" s="1"/>
  <c r="R70" i="1"/>
  <c r="S70" i="1" s="1"/>
  <c r="P131" i="3" l="1"/>
  <c r="Q131" i="3"/>
  <c r="R131" i="3"/>
  <c r="S131" i="3"/>
  <c r="M129" i="3"/>
  <c r="M131" i="3" s="1"/>
  <c r="K129" i="3"/>
  <c r="K131" i="3" s="1"/>
  <c r="L129" i="3"/>
  <c r="L131" i="3" s="1"/>
  <c r="J129" i="3"/>
  <c r="J131" i="3" s="1"/>
  <c r="K141" i="2"/>
  <c r="L141" i="2" s="1"/>
  <c r="M141" i="2" s="1"/>
  <c r="M142" i="2" s="1"/>
  <c r="I143" i="2" s="1"/>
  <c r="J72" i="1"/>
  <c r="X71" i="1"/>
  <c r="Y71" i="1" s="1"/>
  <c r="V71" i="1"/>
  <c r="W71" i="1" s="1"/>
  <c r="R71" i="1"/>
  <c r="S71" i="1" s="1"/>
  <c r="T71" i="1"/>
  <c r="U71" i="1" s="1"/>
  <c r="Q132" i="3" l="1"/>
  <c r="R132" i="3" s="1"/>
  <c r="S132" i="3" s="1"/>
  <c r="S133" i="3" s="1"/>
  <c r="O134" i="3" s="1"/>
  <c r="N137" i="3" s="1"/>
  <c r="O137" i="3" s="1"/>
  <c r="K132" i="3"/>
  <c r="L132" i="3" s="1"/>
  <c r="M132" i="3" s="1"/>
  <c r="M133" i="3" s="1"/>
  <c r="I134" i="3" s="1"/>
  <c r="H137" i="3" s="1"/>
  <c r="B25" i="3"/>
  <c r="C25" i="3" s="1"/>
  <c r="H146" i="2"/>
  <c r="I146" i="2" s="1"/>
  <c r="F24" i="2"/>
  <c r="J73" i="1"/>
  <c r="X72" i="1"/>
  <c r="Y72" i="1" s="1"/>
  <c r="T72" i="1"/>
  <c r="U72" i="1" s="1"/>
  <c r="R72" i="1"/>
  <c r="S72" i="1" s="1"/>
  <c r="V72" i="1"/>
  <c r="W72" i="1" s="1"/>
  <c r="S143" i="3" l="1"/>
  <c r="N150" i="3" s="1"/>
  <c r="O138" i="3"/>
  <c r="E24" i="3"/>
  <c r="I137" i="3" s="1"/>
  <c r="D24" i="3"/>
  <c r="M152" i="2"/>
  <c r="H159" i="2" s="1"/>
  <c r="I147" i="2"/>
  <c r="V73" i="1"/>
  <c r="W73" i="1" s="1"/>
  <c r="X73" i="1"/>
  <c r="Y73" i="1" s="1"/>
  <c r="T73" i="1"/>
  <c r="U73" i="1" s="1"/>
  <c r="J74" i="1"/>
  <c r="R73" i="1"/>
  <c r="S73" i="1" s="1"/>
  <c r="M143" i="3" l="1"/>
  <c r="H150" i="3" s="1"/>
  <c r="I138" i="3"/>
  <c r="K147" i="2"/>
  <c r="K149" i="2" s="1"/>
  <c r="J147" i="2"/>
  <c r="J149" i="2" s="1"/>
  <c r="M147" i="2"/>
  <c r="M149" i="2" s="1"/>
  <c r="L147" i="2"/>
  <c r="L149" i="2" s="1"/>
  <c r="X74" i="1"/>
  <c r="Y74" i="1" s="1"/>
  <c r="V74" i="1"/>
  <c r="W74" i="1" s="1"/>
  <c r="T74" i="1"/>
  <c r="U74" i="1" s="1"/>
  <c r="R74" i="1"/>
  <c r="S74" i="1" s="1"/>
  <c r="J75" i="1"/>
  <c r="P140" i="3" l="1"/>
  <c r="Q140" i="3"/>
  <c r="R140" i="3"/>
  <c r="S140" i="3"/>
  <c r="L138" i="3"/>
  <c r="L140" i="3" s="1"/>
  <c r="M138" i="3"/>
  <c r="M140" i="3" s="1"/>
  <c r="K138" i="3"/>
  <c r="K140" i="3" s="1"/>
  <c r="J138" i="3"/>
  <c r="J140" i="3" s="1"/>
  <c r="K150" i="2"/>
  <c r="L150" i="2" s="1"/>
  <c r="M150" i="2" s="1"/>
  <c r="M151" i="2" s="1"/>
  <c r="I152" i="2" s="1"/>
  <c r="X75" i="1"/>
  <c r="Y75" i="1" s="1"/>
  <c r="V75" i="1"/>
  <c r="W75" i="1" s="1"/>
  <c r="R75" i="1"/>
  <c r="S75" i="1" s="1"/>
  <c r="J76" i="1"/>
  <c r="T75" i="1"/>
  <c r="U75" i="1" s="1"/>
  <c r="Q141" i="3" l="1"/>
  <c r="R141" i="3" s="1"/>
  <c r="S141" i="3" s="1"/>
  <c r="S142" i="3" s="1"/>
  <c r="O143" i="3" s="1"/>
  <c r="N146" i="3" s="1"/>
  <c r="O146" i="3" s="1"/>
  <c r="K141" i="3"/>
  <c r="L141" i="3" s="1"/>
  <c r="M141" i="3" s="1"/>
  <c r="M142" i="3" s="1"/>
  <c r="I143" i="3" s="1"/>
  <c r="H146" i="3" s="1"/>
  <c r="B26" i="3"/>
  <c r="C26" i="3" s="1"/>
  <c r="F25" i="2"/>
  <c r="H155" i="2"/>
  <c r="I155" i="2" s="1"/>
  <c r="J77" i="1"/>
  <c r="X76" i="1"/>
  <c r="Y76" i="1" s="1"/>
  <c r="T76" i="1"/>
  <c r="U76" i="1" s="1"/>
  <c r="R76" i="1"/>
  <c r="S76" i="1" s="1"/>
  <c r="V76" i="1"/>
  <c r="W76" i="1" s="1"/>
  <c r="S152" i="3" l="1"/>
  <c r="N159" i="3" s="1"/>
  <c r="O147" i="3"/>
  <c r="E25" i="3"/>
  <c r="I146" i="3" s="1"/>
  <c r="D25" i="3"/>
  <c r="M161" i="2"/>
  <c r="H168" i="2" s="1"/>
  <c r="I156" i="2"/>
  <c r="J78" i="1"/>
  <c r="X77" i="1"/>
  <c r="Y77" i="1" s="1"/>
  <c r="V77" i="1"/>
  <c r="W77" i="1" s="1"/>
  <c r="T77" i="1"/>
  <c r="U77" i="1" s="1"/>
  <c r="R77" i="1"/>
  <c r="S77" i="1" s="1"/>
  <c r="I147" i="3" l="1"/>
  <c r="M152" i="3"/>
  <c r="H159" i="3" s="1"/>
  <c r="K156" i="2"/>
  <c r="K158" i="2" s="1"/>
  <c r="J156" i="2"/>
  <c r="J158" i="2" s="1"/>
  <c r="M156" i="2"/>
  <c r="M158" i="2" s="1"/>
  <c r="L156" i="2"/>
  <c r="L158" i="2" s="1"/>
  <c r="J79" i="1"/>
  <c r="X78" i="1"/>
  <c r="Y78" i="1" s="1"/>
  <c r="V78" i="1"/>
  <c r="W78" i="1" s="1"/>
  <c r="T78" i="1"/>
  <c r="U78" i="1" s="1"/>
  <c r="R78" i="1"/>
  <c r="S78" i="1" s="1"/>
  <c r="P149" i="3" l="1"/>
  <c r="Q149" i="3"/>
  <c r="R149" i="3"/>
  <c r="S149" i="3"/>
  <c r="M147" i="3"/>
  <c r="M149" i="3" s="1"/>
  <c r="J147" i="3"/>
  <c r="J149" i="3" s="1"/>
  <c r="K147" i="3"/>
  <c r="K149" i="3" s="1"/>
  <c r="L147" i="3"/>
  <c r="L149" i="3" s="1"/>
  <c r="K159" i="2"/>
  <c r="L159" i="2" s="1"/>
  <c r="M159" i="2" s="1"/>
  <c r="M160" i="2" s="1"/>
  <c r="I161" i="2" s="1"/>
  <c r="J80" i="1"/>
  <c r="X79" i="1"/>
  <c r="Y79" i="1" s="1"/>
  <c r="V79" i="1"/>
  <c r="W79" i="1" s="1"/>
  <c r="R79" i="1"/>
  <c r="S79" i="1" s="1"/>
  <c r="T79" i="1"/>
  <c r="U79" i="1" s="1"/>
  <c r="Q150" i="3" l="1"/>
  <c r="R150" i="3" s="1"/>
  <c r="S150" i="3" s="1"/>
  <c r="S151" i="3" s="1"/>
  <c r="O152" i="3" s="1"/>
  <c r="N155" i="3" s="1"/>
  <c r="O155" i="3" s="1"/>
  <c r="K150" i="3"/>
  <c r="L150" i="3" s="1"/>
  <c r="M150" i="3" s="1"/>
  <c r="M151" i="3" s="1"/>
  <c r="I152" i="3" s="1"/>
  <c r="H155" i="3" s="1"/>
  <c r="B27" i="3"/>
  <c r="C27" i="3" s="1"/>
  <c r="H164" i="2"/>
  <c r="I164" i="2" s="1"/>
  <c r="F26" i="2"/>
  <c r="J81" i="1"/>
  <c r="X80" i="1"/>
  <c r="Y80" i="1" s="1"/>
  <c r="T80" i="1"/>
  <c r="U80" i="1" s="1"/>
  <c r="R80" i="1"/>
  <c r="S80" i="1" s="1"/>
  <c r="V80" i="1"/>
  <c r="W80" i="1" s="1"/>
  <c r="O156" i="3" l="1"/>
  <c r="S161" i="3"/>
  <c r="N168" i="3" s="1"/>
  <c r="E26" i="3"/>
  <c r="I155" i="3" s="1"/>
  <c r="D26" i="3"/>
  <c r="M170" i="2"/>
  <c r="I165" i="2"/>
  <c r="X81" i="1"/>
  <c r="Y81" i="1" s="1"/>
  <c r="V81" i="1"/>
  <c r="W81" i="1" s="1"/>
  <c r="T81" i="1"/>
  <c r="U81" i="1" s="1"/>
  <c r="J82" i="1"/>
  <c r="R81" i="1"/>
  <c r="S81" i="1" s="1"/>
  <c r="I156" i="3" l="1"/>
  <c r="M161" i="3"/>
  <c r="H168" i="3" s="1"/>
  <c r="K165" i="2"/>
  <c r="K167" i="2" s="1"/>
  <c r="J165" i="2"/>
  <c r="J167" i="2" s="1"/>
  <c r="M165" i="2"/>
  <c r="M167" i="2" s="1"/>
  <c r="L165" i="2"/>
  <c r="L167" i="2" s="1"/>
  <c r="J83" i="1"/>
  <c r="X82" i="1"/>
  <c r="Y82" i="1" s="1"/>
  <c r="V82" i="1"/>
  <c r="W82" i="1" s="1"/>
  <c r="T82" i="1"/>
  <c r="U82" i="1" s="1"/>
  <c r="R82" i="1"/>
  <c r="S82" i="1" s="1"/>
  <c r="P158" i="3" l="1"/>
  <c r="Q158" i="3"/>
  <c r="Q159" i="3" s="1"/>
  <c r="R158" i="3"/>
  <c r="S158" i="3"/>
  <c r="J156" i="3"/>
  <c r="J158" i="3" s="1"/>
  <c r="M156" i="3"/>
  <c r="M158" i="3" s="1"/>
  <c r="L156" i="3"/>
  <c r="L158" i="3" s="1"/>
  <c r="K156" i="3"/>
  <c r="K158" i="3" s="1"/>
  <c r="K168" i="2"/>
  <c r="L168" i="2" s="1"/>
  <c r="M168" i="2" s="1"/>
  <c r="M169" i="2" s="1"/>
  <c r="I170" i="2" s="1"/>
  <c r="J84" i="1"/>
  <c r="X83" i="1"/>
  <c r="Y83" i="1" s="1"/>
  <c r="V83" i="1"/>
  <c r="W83" i="1" s="1"/>
  <c r="R83" i="1"/>
  <c r="S83" i="1" s="1"/>
  <c r="T83" i="1"/>
  <c r="U83" i="1" s="1"/>
  <c r="R159" i="3" l="1"/>
  <c r="S159" i="3" s="1"/>
  <c r="S160" i="3" s="1"/>
  <c r="O161" i="3" s="1"/>
  <c r="N164" i="3" s="1"/>
  <c r="O164" i="3" s="1"/>
  <c r="K159" i="3"/>
  <c r="L159" i="3" s="1"/>
  <c r="M159" i="3" s="1"/>
  <c r="M160" i="3" s="1"/>
  <c r="I161" i="3" s="1"/>
  <c r="H164" i="3" s="1"/>
  <c r="F27" i="2"/>
  <c r="N15" i="2"/>
  <c r="N11" i="2"/>
  <c r="O11" i="2" s="1"/>
  <c r="J85" i="1"/>
  <c r="T84" i="1"/>
  <c r="U84" i="1" s="1"/>
  <c r="R84" i="1"/>
  <c r="S84" i="1" s="1"/>
  <c r="X84" i="1"/>
  <c r="Y84" i="1" s="1"/>
  <c r="V84" i="1"/>
  <c r="W84" i="1" s="1"/>
  <c r="O165" i="3" l="1"/>
  <c r="S170" i="3"/>
  <c r="S171" i="3" s="1"/>
  <c r="E27" i="3"/>
  <c r="I164" i="3" s="1"/>
  <c r="D27" i="3"/>
  <c r="O12" i="2"/>
  <c r="S17" i="2"/>
  <c r="N24" i="2" s="1"/>
  <c r="J86" i="1"/>
  <c r="X85" i="1"/>
  <c r="Y85" i="1" s="1"/>
  <c r="V85" i="1"/>
  <c r="W85" i="1" s="1"/>
  <c r="T85" i="1"/>
  <c r="U85" i="1" s="1"/>
  <c r="R85" i="1"/>
  <c r="S85" i="1" s="1"/>
  <c r="I165" i="3" l="1"/>
  <c r="M170" i="3"/>
  <c r="M171" i="3" s="1"/>
  <c r="Q12" i="2"/>
  <c r="S12" i="2"/>
  <c r="P12" i="2"/>
  <c r="R12" i="2"/>
  <c r="J87" i="1"/>
  <c r="X86" i="1"/>
  <c r="Y86" i="1" s="1"/>
  <c r="V86" i="1"/>
  <c r="W86" i="1" s="1"/>
  <c r="T86" i="1"/>
  <c r="U86" i="1" s="1"/>
  <c r="R86" i="1"/>
  <c r="S86" i="1" s="1"/>
  <c r="P167" i="3" l="1"/>
  <c r="Q167" i="3"/>
  <c r="Q168" i="3" s="1"/>
  <c r="R168" i="3" s="1"/>
  <c r="S168" i="3" s="1"/>
  <c r="S169" i="3" s="1"/>
  <c r="O170" i="3" s="1"/>
  <c r="O171" i="3" s="1"/>
  <c r="O172" i="3" s="1"/>
  <c r="R167" i="3"/>
  <c r="S167" i="3"/>
  <c r="M165" i="3"/>
  <c r="M167" i="3" s="1"/>
  <c r="J165" i="3"/>
  <c r="J167" i="3" s="1"/>
  <c r="K165" i="3"/>
  <c r="K167" i="3" s="1"/>
  <c r="L165" i="3"/>
  <c r="L167" i="3" s="1"/>
  <c r="Q14" i="2"/>
  <c r="P14" i="2"/>
  <c r="S14" i="2"/>
  <c r="R14" i="2"/>
  <c r="J88" i="1"/>
  <c r="X87" i="1"/>
  <c r="Y87" i="1" s="1"/>
  <c r="V87" i="1"/>
  <c r="W87" i="1" s="1"/>
  <c r="R87" i="1"/>
  <c r="S87" i="1" s="1"/>
  <c r="T87" i="1"/>
  <c r="U87" i="1" s="1"/>
  <c r="K168" i="3" l="1"/>
  <c r="L168" i="3" s="1"/>
  <c r="M168" i="3" s="1"/>
  <c r="M169" i="3" s="1"/>
  <c r="I170" i="3" s="1"/>
  <c r="I171" i="3" s="1"/>
  <c r="I172" i="3" s="1"/>
  <c r="Q15" i="2"/>
  <c r="R15" i="2" s="1"/>
  <c r="S15" i="2" s="1"/>
  <c r="S16" i="2" s="1"/>
  <c r="O17" i="2" s="1"/>
  <c r="N20" i="2" s="1"/>
  <c r="O20" i="2" s="1"/>
  <c r="J89" i="1"/>
  <c r="X88" i="1"/>
  <c r="Y88" i="1" s="1"/>
  <c r="T88" i="1"/>
  <c r="U88" i="1" s="1"/>
  <c r="R88" i="1"/>
  <c r="S88" i="1" s="1"/>
  <c r="V88" i="1"/>
  <c r="W88" i="1" s="1"/>
  <c r="B174" i="3" l="1"/>
  <c r="B175" i="3" s="1"/>
  <c r="B176" i="3" s="1"/>
  <c r="I174" i="3"/>
  <c r="I175" i="3" s="1"/>
  <c r="I176" i="3" s="1"/>
  <c r="E174" i="3"/>
  <c r="E175" i="3" s="1"/>
  <c r="E176" i="3" s="1"/>
  <c r="H174" i="3"/>
  <c r="H175" i="3" s="1"/>
  <c r="H176" i="3" s="1"/>
  <c r="D174" i="3"/>
  <c r="D175" i="3" s="1"/>
  <c r="D176" i="3" s="1"/>
  <c r="G174" i="3"/>
  <c r="G175" i="3" s="1"/>
  <c r="G176" i="3" s="1"/>
  <c r="C174" i="3"/>
  <c r="C175" i="3" s="1"/>
  <c r="C176" i="3" s="1"/>
  <c r="F174" i="3"/>
  <c r="F175" i="3" s="1"/>
  <c r="F176" i="3" s="1"/>
  <c r="S26" i="2"/>
  <c r="N33" i="2" s="1"/>
  <c r="O21" i="2"/>
  <c r="X89" i="1"/>
  <c r="Y89" i="1" s="1"/>
  <c r="V89" i="1"/>
  <c r="W89" i="1" s="1"/>
  <c r="T89" i="1"/>
  <c r="U89" i="1" s="1"/>
  <c r="J90" i="1"/>
  <c r="R89" i="1"/>
  <c r="S89" i="1" s="1"/>
  <c r="S21" i="2" l="1"/>
  <c r="R21" i="2"/>
  <c r="Q21" i="2"/>
  <c r="P21" i="2"/>
  <c r="J91" i="1"/>
  <c r="X90" i="1"/>
  <c r="Y90" i="1" s="1"/>
  <c r="V90" i="1"/>
  <c r="W90" i="1" s="1"/>
  <c r="T90" i="1"/>
  <c r="U90" i="1" s="1"/>
  <c r="R90" i="1"/>
  <c r="S90" i="1" s="1"/>
  <c r="Q23" i="2" l="1"/>
  <c r="P23" i="2"/>
  <c r="S23" i="2"/>
  <c r="R23" i="2"/>
  <c r="J92" i="1"/>
  <c r="X91" i="1"/>
  <c r="Y91" i="1" s="1"/>
  <c r="V91" i="1"/>
  <c r="W91" i="1" s="1"/>
  <c r="R91" i="1"/>
  <c r="S91" i="1" s="1"/>
  <c r="T91" i="1"/>
  <c r="U91" i="1" s="1"/>
  <c r="Q24" i="2" l="1"/>
  <c r="R24" i="2" s="1"/>
  <c r="S24" i="2" s="1"/>
  <c r="S25" i="2" s="1"/>
  <c r="O26" i="2" s="1"/>
  <c r="N29" i="2" s="1"/>
  <c r="O29" i="2" s="1"/>
  <c r="J93" i="1"/>
  <c r="X92" i="1"/>
  <c r="Y92" i="1" s="1"/>
  <c r="T92" i="1"/>
  <c r="U92" i="1" s="1"/>
  <c r="R92" i="1"/>
  <c r="S92" i="1" s="1"/>
  <c r="V92" i="1"/>
  <c r="W92" i="1" s="1"/>
  <c r="S35" i="2" l="1"/>
  <c r="N42" i="2" s="1"/>
  <c r="O30" i="2"/>
  <c r="J94" i="1"/>
  <c r="X93" i="1"/>
  <c r="Y93" i="1" s="1"/>
  <c r="V93" i="1"/>
  <c r="W93" i="1" s="1"/>
  <c r="T93" i="1"/>
  <c r="U93" i="1" s="1"/>
  <c r="R93" i="1"/>
  <c r="S93" i="1" s="1"/>
  <c r="S30" i="2" l="1"/>
  <c r="R30" i="2"/>
  <c r="Q30" i="2"/>
  <c r="P30" i="2"/>
  <c r="J95" i="1"/>
  <c r="X94" i="1"/>
  <c r="Y94" i="1" s="1"/>
  <c r="V94" i="1"/>
  <c r="W94" i="1" s="1"/>
  <c r="T94" i="1"/>
  <c r="U94" i="1" s="1"/>
  <c r="R94" i="1"/>
  <c r="S94" i="1" s="1"/>
  <c r="Q32" i="2" l="1"/>
  <c r="P32" i="2"/>
  <c r="S32" i="2"/>
  <c r="R32" i="2"/>
  <c r="J96" i="1"/>
  <c r="X95" i="1"/>
  <c r="Y95" i="1" s="1"/>
  <c r="V95" i="1"/>
  <c r="W95" i="1" s="1"/>
  <c r="R95" i="1"/>
  <c r="S95" i="1" s="1"/>
  <c r="T95" i="1"/>
  <c r="U95" i="1" s="1"/>
  <c r="Q33" i="2" l="1"/>
  <c r="R33" i="2" s="1"/>
  <c r="S33" i="2" s="1"/>
  <c r="S34" i="2" s="1"/>
  <c r="O35" i="2" s="1"/>
  <c r="N38" i="2" s="1"/>
  <c r="O38" i="2" s="1"/>
  <c r="J97" i="1"/>
  <c r="X96" i="1"/>
  <c r="Y96" i="1" s="1"/>
  <c r="T96" i="1"/>
  <c r="U96" i="1" s="1"/>
  <c r="R96" i="1"/>
  <c r="S96" i="1" s="1"/>
  <c r="V96" i="1"/>
  <c r="W96" i="1" s="1"/>
  <c r="S44" i="2" l="1"/>
  <c r="N51" i="2" s="1"/>
  <c r="O39" i="2"/>
  <c r="X97" i="1"/>
  <c r="Y97" i="1" s="1"/>
  <c r="V97" i="1"/>
  <c r="W97" i="1" s="1"/>
  <c r="T97" i="1"/>
  <c r="U97" i="1" s="1"/>
  <c r="J98" i="1"/>
  <c r="R97" i="1"/>
  <c r="S97" i="1" s="1"/>
  <c r="S39" i="2" l="1"/>
  <c r="R39" i="2"/>
  <c r="Q39" i="2"/>
  <c r="P39" i="2"/>
  <c r="J99" i="1"/>
  <c r="X98" i="1"/>
  <c r="Y98" i="1" s="1"/>
  <c r="V98" i="1"/>
  <c r="W98" i="1" s="1"/>
  <c r="T98" i="1"/>
  <c r="U98" i="1" s="1"/>
  <c r="R98" i="1"/>
  <c r="S98" i="1" s="1"/>
  <c r="Q41" i="2" l="1"/>
  <c r="P41" i="2"/>
  <c r="S41" i="2"/>
  <c r="R41" i="2"/>
  <c r="J100" i="1"/>
  <c r="X99" i="1"/>
  <c r="Y99" i="1" s="1"/>
  <c r="V99" i="1"/>
  <c r="W99" i="1" s="1"/>
  <c r="R99" i="1"/>
  <c r="S99" i="1" s="1"/>
  <c r="T99" i="1"/>
  <c r="U99" i="1" s="1"/>
  <c r="Q42" i="2" l="1"/>
  <c r="R42" i="2" s="1"/>
  <c r="S42" i="2" s="1"/>
  <c r="S43" i="2" s="1"/>
  <c r="O44" i="2" s="1"/>
  <c r="N47" i="2" s="1"/>
  <c r="O47" i="2" s="1"/>
  <c r="J101" i="1"/>
  <c r="X100" i="1"/>
  <c r="Y100" i="1" s="1"/>
  <c r="T100" i="1"/>
  <c r="U100" i="1" s="1"/>
  <c r="R100" i="1"/>
  <c r="S100" i="1" s="1"/>
  <c r="V100" i="1"/>
  <c r="W100" i="1" s="1"/>
  <c r="S53" i="2" l="1"/>
  <c r="N60" i="2" s="1"/>
  <c r="O48" i="2"/>
  <c r="J102" i="1"/>
  <c r="X101" i="1"/>
  <c r="Y101" i="1" s="1"/>
  <c r="V101" i="1"/>
  <c r="W101" i="1" s="1"/>
  <c r="T101" i="1"/>
  <c r="U101" i="1" s="1"/>
  <c r="R101" i="1"/>
  <c r="S101" i="1" s="1"/>
  <c r="S48" i="2" l="1"/>
  <c r="R48" i="2"/>
  <c r="Q48" i="2"/>
  <c r="P48" i="2"/>
  <c r="J103" i="1"/>
  <c r="X102" i="1"/>
  <c r="Y102" i="1" s="1"/>
  <c r="V102" i="1"/>
  <c r="W102" i="1" s="1"/>
  <c r="T102" i="1"/>
  <c r="U102" i="1" s="1"/>
  <c r="R102" i="1"/>
  <c r="S102" i="1" s="1"/>
  <c r="Q50" i="2" l="1"/>
  <c r="P50" i="2"/>
  <c r="S50" i="2"/>
  <c r="R50" i="2"/>
  <c r="J104" i="1"/>
  <c r="X103" i="1"/>
  <c r="Y103" i="1" s="1"/>
  <c r="V103" i="1"/>
  <c r="W103" i="1" s="1"/>
  <c r="R103" i="1"/>
  <c r="S103" i="1" s="1"/>
  <c r="T103" i="1"/>
  <c r="U103" i="1" s="1"/>
  <c r="Q51" i="2" l="1"/>
  <c r="R51" i="2"/>
  <c r="S51" i="2" s="1"/>
  <c r="S52" i="2" s="1"/>
  <c r="O53" i="2" s="1"/>
  <c r="N56" i="2" s="1"/>
  <c r="O56" i="2" s="1"/>
  <c r="J105" i="1"/>
  <c r="X104" i="1"/>
  <c r="Y104" i="1" s="1"/>
  <c r="T104" i="1"/>
  <c r="U104" i="1" s="1"/>
  <c r="R104" i="1"/>
  <c r="S104" i="1" s="1"/>
  <c r="V104" i="1"/>
  <c r="W104" i="1" s="1"/>
  <c r="S62" i="2" l="1"/>
  <c r="N69" i="2" s="1"/>
  <c r="O57" i="2"/>
  <c r="X105" i="1"/>
  <c r="Y105" i="1" s="1"/>
  <c r="V105" i="1"/>
  <c r="W105" i="1" s="1"/>
  <c r="T105" i="1"/>
  <c r="U105" i="1" s="1"/>
  <c r="J106" i="1"/>
  <c r="R105" i="1"/>
  <c r="S105" i="1" s="1"/>
  <c r="S57" i="2" l="1"/>
  <c r="R57" i="2"/>
  <c r="Q57" i="2"/>
  <c r="P57" i="2"/>
  <c r="X106" i="1"/>
  <c r="Y106" i="1" s="1"/>
  <c r="V106" i="1"/>
  <c r="W106" i="1" s="1"/>
  <c r="T106" i="1"/>
  <c r="U106" i="1" s="1"/>
  <c r="R106" i="1"/>
  <c r="S106" i="1" s="1"/>
  <c r="J107" i="1"/>
  <c r="Q59" i="2" l="1"/>
  <c r="P59" i="2"/>
  <c r="S59" i="2"/>
  <c r="R59" i="2"/>
  <c r="X107" i="1"/>
  <c r="Y107" i="1" s="1"/>
  <c r="V107" i="1"/>
  <c r="W107" i="1" s="1"/>
  <c r="R107" i="1"/>
  <c r="S107" i="1" s="1"/>
  <c r="J108" i="1"/>
  <c r="T107" i="1"/>
  <c r="U107" i="1" s="1"/>
  <c r="Q60" i="2" l="1"/>
  <c r="R60" i="2" s="1"/>
  <c r="S60" i="2" s="1"/>
  <c r="S61" i="2" s="1"/>
  <c r="O62" i="2" s="1"/>
  <c r="N65" i="2" s="1"/>
  <c r="O65" i="2" s="1"/>
  <c r="J109" i="1"/>
  <c r="X108" i="1"/>
  <c r="Y108" i="1" s="1"/>
  <c r="T108" i="1"/>
  <c r="U108" i="1" s="1"/>
  <c r="R108" i="1"/>
  <c r="S108" i="1" s="1"/>
  <c r="V108" i="1"/>
  <c r="W108" i="1" s="1"/>
  <c r="S71" i="2" l="1"/>
  <c r="N78" i="2" s="1"/>
  <c r="O66" i="2"/>
  <c r="J110" i="1"/>
  <c r="X109" i="1"/>
  <c r="Y109" i="1" s="1"/>
  <c r="V109" i="1"/>
  <c r="W109" i="1" s="1"/>
  <c r="T109" i="1"/>
  <c r="U109" i="1" s="1"/>
  <c r="R109" i="1"/>
  <c r="S109" i="1" s="1"/>
  <c r="S66" i="2" l="1"/>
  <c r="R66" i="2"/>
  <c r="Q66" i="2"/>
  <c r="P66" i="2"/>
  <c r="J111" i="1"/>
  <c r="X110" i="1"/>
  <c r="Y110" i="1" s="1"/>
  <c r="V110" i="1"/>
  <c r="W110" i="1" s="1"/>
  <c r="T110" i="1"/>
  <c r="U110" i="1" s="1"/>
  <c r="R110" i="1"/>
  <c r="S110" i="1" s="1"/>
  <c r="Q68" i="2" l="1"/>
  <c r="P68" i="2"/>
  <c r="S68" i="2"/>
  <c r="R68" i="2"/>
  <c r="J112" i="1"/>
  <c r="X111" i="1"/>
  <c r="Y111" i="1" s="1"/>
  <c r="V111" i="1"/>
  <c r="W111" i="1" s="1"/>
  <c r="R111" i="1"/>
  <c r="S111" i="1" s="1"/>
  <c r="T111" i="1"/>
  <c r="U111" i="1" s="1"/>
  <c r="Q69" i="2" l="1"/>
  <c r="R69" i="2"/>
  <c r="S69" i="2" s="1"/>
  <c r="S70" i="2" s="1"/>
  <c r="O71" i="2" s="1"/>
  <c r="N74" i="2" s="1"/>
  <c r="O74" i="2" s="1"/>
  <c r="J113" i="1"/>
  <c r="X112" i="1"/>
  <c r="Y112" i="1" s="1"/>
  <c r="T112" i="1"/>
  <c r="U112" i="1" s="1"/>
  <c r="R112" i="1"/>
  <c r="S112" i="1" s="1"/>
  <c r="V112" i="1"/>
  <c r="W112" i="1" s="1"/>
  <c r="S80" i="2" l="1"/>
  <c r="N87" i="2" s="1"/>
  <c r="O75" i="2"/>
  <c r="J114" i="1"/>
  <c r="X113" i="1"/>
  <c r="Y113" i="1" s="1"/>
  <c r="V113" i="1"/>
  <c r="W113" i="1" s="1"/>
  <c r="T113" i="1"/>
  <c r="U113" i="1" s="1"/>
  <c r="R113" i="1"/>
  <c r="S113" i="1" s="1"/>
  <c r="S75" i="2" l="1"/>
  <c r="R75" i="2"/>
  <c r="Q75" i="2"/>
  <c r="P75" i="2"/>
  <c r="J115" i="1"/>
  <c r="X114" i="1"/>
  <c r="Y114" i="1" s="1"/>
  <c r="V114" i="1"/>
  <c r="W114" i="1" s="1"/>
  <c r="T114" i="1"/>
  <c r="U114" i="1" s="1"/>
  <c r="R114" i="1"/>
  <c r="S114" i="1" s="1"/>
  <c r="Q77" i="2" l="1"/>
  <c r="P77" i="2"/>
  <c r="S77" i="2"/>
  <c r="R77" i="2"/>
  <c r="J116" i="1"/>
  <c r="V115" i="1"/>
  <c r="W115" i="1" s="1"/>
  <c r="X115" i="1"/>
  <c r="Y115" i="1" s="1"/>
  <c r="R115" i="1"/>
  <c r="S115" i="1" s="1"/>
  <c r="T115" i="1"/>
  <c r="U115" i="1" s="1"/>
  <c r="Q78" i="2" l="1"/>
  <c r="R78" i="2"/>
  <c r="S78" i="2" s="1"/>
  <c r="S79" i="2" s="1"/>
  <c r="O80" i="2" s="1"/>
  <c r="N83" i="2" s="1"/>
  <c r="O83" i="2" s="1"/>
  <c r="J117" i="1"/>
  <c r="X116" i="1"/>
  <c r="Y116" i="1" s="1"/>
  <c r="T116" i="1"/>
  <c r="U116" i="1" s="1"/>
  <c r="R116" i="1"/>
  <c r="S116" i="1" s="1"/>
  <c r="V116" i="1"/>
  <c r="W116" i="1" s="1"/>
  <c r="S89" i="2" l="1"/>
  <c r="N96" i="2" s="1"/>
  <c r="O84" i="2"/>
  <c r="J118" i="1"/>
  <c r="X117" i="1"/>
  <c r="Y117" i="1" s="1"/>
  <c r="V117" i="1"/>
  <c r="W117" i="1" s="1"/>
  <c r="T117" i="1"/>
  <c r="U117" i="1" s="1"/>
  <c r="R117" i="1"/>
  <c r="S117" i="1" s="1"/>
  <c r="S84" i="2" l="1"/>
  <c r="R84" i="2"/>
  <c r="Q84" i="2"/>
  <c r="P84" i="2"/>
  <c r="J119" i="1"/>
  <c r="X118" i="1"/>
  <c r="Y118" i="1" s="1"/>
  <c r="V118" i="1"/>
  <c r="W118" i="1" s="1"/>
  <c r="T118" i="1"/>
  <c r="U118" i="1" s="1"/>
  <c r="R118" i="1"/>
  <c r="S118" i="1" s="1"/>
  <c r="Q86" i="2" l="1"/>
  <c r="P86" i="2"/>
  <c r="S86" i="2"/>
  <c r="R86" i="2"/>
  <c r="J120" i="1"/>
  <c r="X119" i="1"/>
  <c r="Y119" i="1" s="1"/>
  <c r="V119" i="1"/>
  <c r="W119" i="1" s="1"/>
  <c r="R119" i="1"/>
  <c r="S119" i="1" s="1"/>
  <c r="T119" i="1"/>
  <c r="U119" i="1" s="1"/>
  <c r="Q87" i="2" l="1"/>
  <c r="R87" i="2"/>
  <c r="S87" i="2" s="1"/>
  <c r="S88" i="2" s="1"/>
  <c r="O89" i="2" s="1"/>
  <c r="N92" i="2" s="1"/>
  <c r="O92" i="2" s="1"/>
  <c r="J121" i="1"/>
  <c r="X120" i="1"/>
  <c r="Y120" i="1" s="1"/>
  <c r="T120" i="1"/>
  <c r="U120" i="1" s="1"/>
  <c r="R120" i="1"/>
  <c r="S120" i="1" s="1"/>
  <c r="V120" i="1"/>
  <c r="W120" i="1" s="1"/>
  <c r="S98" i="2" l="1"/>
  <c r="N105" i="2" s="1"/>
  <c r="O93" i="2"/>
  <c r="J122" i="1"/>
  <c r="X121" i="1"/>
  <c r="Y121" i="1" s="1"/>
  <c r="V121" i="1"/>
  <c r="W121" i="1" s="1"/>
  <c r="T121" i="1"/>
  <c r="U121" i="1" s="1"/>
  <c r="R121" i="1"/>
  <c r="S121" i="1" s="1"/>
  <c r="S93" i="2" l="1"/>
  <c r="R93" i="2"/>
  <c r="Q93" i="2"/>
  <c r="P93" i="2"/>
  <c r="J123" i="1"/>
  <c r="X122" i="1"/>
  <c r="Y122" i="1" s="1"/>
  <c r="V122" i="1"/>
  <c r="W122" i="1" s="1"/>
  <c r="T122" i="1"/>
  <c r="U122" i="1" s="1"/>
  <c r="R122" i="1"/>
  <c r="S122" i="1" s="1"/>
  <c r="Q95" i="2" l="1"/>
  <c r="P95" i="2"/>
  <c r="S95" i="2"/>
  <c r="R95" i="2"/>
  <c r="J124" i="1"/>
  <c r="X123" i="1"/>
  <c r="Y123" i="1" s="1"/>
  <c r="V123" i="1"/>
  <c r="W123" i="1" s="1"/>
  <c r="R123" i="1"/>
  <c r="S123" i="1" s="1"/>
  <c r="T123" i="1"/>
  <c r="U123" i="1" s="1"/>
  <c r="Q96" i="2" l="1"/>
  <c r="R96" i="2" s="1"/>
  <c r="S96" i="2" s="1"/>
  <c r="S97" i="2" s="1"/>
  <c r="O98" i="2" s="1"/>
  <c r="N101" i="2" s="1"/>
  <c r="O101" i="2" s="1"/>
  <c r="J125" i="1"/>
  <c r="X124" i="1"/>
  <c r="Y124" i="1" s="1"/>
  <c r="T124" i="1"/>
  <c r="U124" i="1" s="1"/>
  <c r="R124" i="1"/>
  <c r="S124" i="1" s="1"/>
  <c r="V124" i="1"/>
  <c r="W124" i="1" s="1"/>
  <c r="S107" i="2" l="1"/>
  <c r="N114" i="2" s="1"/>
  <c r="O102" i="2"/>
  <c r="J126" i="1"/>
  <c r="X125" i="1"/>
  <c r="Y125" i="1" s="1"/>
  <c r="V125" i="1"/>
  <c r="W125" i="1" s="1"/>
  <c r="T125" i="1"/>
  <c r="U125" i="1" s="1"/>
  <c r="R125" i="1"/>
  <c r="S125" i="1" s="1"/>
  <c r="S102" i="2" l="1"/>
  <c r="R102" i="2"/>
  <c r="Q102" i="2"/>
  <c r="P102" i="2"/>
  <c r="J127" i="1"/>
  <c r="V126" i="1"/>
  <c r="W126" i="1" s="1"/>
  <c r="T126" i="1"/>
  <c r="U126" i="1" s="1"/>
  <c r="R126" i="1"/>
  <c r="S126" i="1" s="1"/>
  <c r="X126" i="1"/>
  <c r="Y126" i="1" s="1"/>
  <c r="Q104" i="2" l="1"/>
  <c r="P104" i="2"/>
  <c r="S104" i="2"/>
  <c r="R104" i="2"/>
  <c r="J128" i="1"/>
  <c r="X127" i="1"/>
  <c r="Y127" i="1" s="1"/>
  <c r="V127" i="1"/>
  <c r="W127" i="1" s="1"/>
  <c r="R127" i="1"/>
  <c r="S127" i="1" s="1"/>
  <c r="T127" i="1"/>
  <c r="U127" i="1" s="1"/>
  <c r="Q105" i="2" l="1"/>
  <c r="R105" i="2"/>
  <c r="S105" i="2" s="1"/>
  <c r="S106" i="2" s="1"/>
  <c r="O107" i="2" s="1"/>
  <c r="N110" i="2" s="1"/>
  <c r="O110" i="2" s="1"/>
  <c r="J129" i="1"/>
  <c r="X128" i="1"/>
  <c r="Y128" i="1" s="1"/>
  <c r="T128" i="1"/>
  <c r="U128" i="1" s="1"/>
  <c r="R128" i="1"/>
  <c r="S128" i="1" s="1"/>
  <c r="V128" i="1"/>
  <c r="W128" i="1" s="1"/>
  <c r="S116" i="2" l="1"/>
  <c r="N123" i="2" s="1"/>
  <c r="O111" i="2"/>
  <c r="X129" i="1"/>
  <c r="Y129" i="1" s="1"/>
  <c r="V129" i="1"/>
  <c r="W129" i="1" s="1"/>
  <c r="T129" i="1"/>
  <c r="U129" i="1" s="1"/>
  <c r="J130" i="1"/>
  <c r="R129" i="1"/>
  <c r="S129" i="1" s="1"/>
  <c r="S111" i="2" l="1"/>
  <c r="R111" i="2"/>
  <c r="Q111" i="2"/>
  <c r="P111" i="2"/>
  <c r="J131" i="1"/>
  <c r="X130" i="1"/>
  <c r="Y130" i="1" s="1"/>
  <c r="V130" i="1"/>
  <c r="W130" i="1" s="1"/>
  <c r="T130" i="1"/>
  <c r="U130" i="1" s="1"/>
  <c r="R130" i="1"/>
  <c r="S130" i="1" s="1"/>
  <c r="Q113" i="2" l="1"/>
  <c r="P113" i="2"/>
  <c r="S113" i="2"/>
  <c r="R113" i="2"/>
  <c r="J132" i="1"/>
  <c r="V131" i="1"/>
  <c r="W131" i="1" s="1"/>
  <c r="X131" i="1"/>
  <c r="Y131" i="1" s="1"/>
  <c r="R131" i="1"/>
  <c r="S131" i="1" s="1"/>
  <c r="T131" i="1"/>
  <c r="U131" i="1" s="1"/>
  <c r="Q114" i="2" l="1"/>
  <c r="R114" i="2"/>
  <c r="S114" i="2" s="1"/>
  <c r="S115" i="2" s="1"/>
  <c r="O116" i="2" s="1"/>
  <c r="N119" i="2" s="1"/>
  <c r="O119" i="2" s="1"/>
  <c r="J133" i="1"/>
  <c r="X132" i="1"/>
  <c r="Y132" i="1" s="1"/>
  <c r="T132" i="1"/>
  <c r="U132" i="1" s="1"/>
  <c r="R132" i="1"/>
  <c r="S132" i="1" s="1"/>
  <c r="V132" i="1"/>
  <c r="W132" i="1" s="1"/>
  <c r="S125" i="2" l="1"/>
  <c r="N132" i="2" s="1"/>
  <c r="O120" i="2"/>
  <c r="J134" i="1"/>
  <c r="X133" i="1"/>
  <c r="Y133" i="1" s="1"/>
  <c r="V133" i="1"/>
  <c r="W133" i="1" s="1"/>
  <c r="T133" i="1"/>
  <c r="U133" i="1" s="1"/>
  <c r="R133" i="1"/>
  <c r="S133" i="1" s="1"/>
  <c r="S120" i="2" l="1"/>
  <c r="R120" i="2"/>
  <c r="Q120" i="2"/>
  <c r="P120" i="2"/>
  <c r="J135" i="1"/>
  <c r="X134" i="1"/>
  <c r="Y134" i="1" s="1"/>
  <c r="V134" i="1"/>
  <c r="W134" i="1" s="1"/>
  <c r="T134" i="1"/>
  <c r="U134" i="1" s="1"/>
  <c r="R134" i="1"/>
  <c r="S134" i="1" s="1"/>
  <c r="Q122" i="2" l="1"/>
  <c r="P122" i="2"/>
  <c r="S122" i="2"/>
  <c r="R122" i="2"/>
  <c r="J136" i="1"/>
  <c r="X135" i="1"/>
  <c r="Y135" i="1" s="1"/>
  <c r="V135" i="1"/>
  <c r="W135" i="1" s="1"/>
  <c r="R135" i="1"/>
  <c r="S135" i="1" s="1"/>
  <c r="T135" i="1"/>
  <c r="U135" i="1" s="1"/>
  <c r="Q123" i="2" l="1"/>
  <c r="R123" i="2"/>
  <c r="S123" i="2" s="1"/>
  <c r="S124" i="2" s="1"/>
  <c r="O125" i="2" s="1"/>
  <c r="N128" i="2" s="1"/>
  <c r="O128" i="2" s="1"/>
  <c r="J137" i="1"/>
  <c r="X136" i="1"/>
  <c r="Y136" i="1" s="1"/>
  <c r="T136" i="1"/>
  <c r="U136" i="1" s="1"/>
  <c r="R136" i="1"/>
  <c r="S136" i="1" s="1"/>
  <c r="V136" i="1"/>
  <c r="W136" i="1" s="1"/>
  <c r="S134" i="2" l="1"/>
  <c r="N141" i="2" s="1"/>
  <c r="O129" i="2"/>
  <c r="J138" i="1"/>
  <c r="X137" i="1"/>
  <c r="Y137" i="1" s="1"/>
  <c r="V137" i="1"/>
  <c r="W137" i="1" s="1"/>
  <c r="T137" i="1"/>
  <c r="U137" i="1" s="1"/>
  <c r="R137" i="1"/>
  <c r="S137" i="1" s="1"/>
  <c r="S129" i="2" l="1"/>
  <c r="R129" i="2"/>
  <c r="Q129" i="2"/>
  <c r="P129" i="2"/>
  <c r="J139" i="1"/>
  <c r="X138" i="1"/>
  <c r="Y138" i="1" s="1"/>
  <c r="V138" i="1"/>
  <c r="W138" i="1" s="1"/>
  <c r="T138" i="1"/>
  <c r="U138" i="1" s="1"/>
  <c r="R138" i="1"/>
  <c r="S138" i="1" s="1"/>
  <c r="Q131" i="2" l="1"/>
  <c r="P131" i="2"/>
  <c r="S131" i="2"/>
  <c r="R131" i="2"/>
  <c r="J140" i="1"/>
  <c r="X139" i="1"/>
  <c r="Y139" i="1" s="1"/>
  <c r="V139" i="1"/>
  <c r="W139" i="1" s="1"/>
  <c r="R139" i="1"/>
  <c r="S139" i="1" s="1"/>
  <c r="T139" i="1"/>
  <c r="U139" i="1" s="1"/>
  <c r="Q132" i="2" l="1"/>
  <c r="R132" i="2" s="1"/>
  <c r="S132" i="2" s="1"/>
  <c r="S133" i="2" s="1"/>
  <c r="O134" i="2" s="1"/>
  <c r="N137" i="2" s="1"/>
  <c r="O137" i="2" s="1"/>
  <c r="J141" i="1"/>
  <c r="X140" i="1"/>
  <c r="Y140" i="1" s="1"/>
  <c r="T140" i="1"/>
  <c r="U140" i="1" s="1"/>
  <c r="R140" i="1"/>
  <c r="S140" i="1" s="1"/>
  <c r="V140" i="1"/>
  <c r="W140" i="1" s="1"/>
  <c r="S143" i="2" l="1"/>
  <c r="N150" i="2" s="1"/>
  <c r="O138" i="2"/>
  <c r="J142" i="1"/>
  <c r="X141" i="1"/>
  <c r="Y141" i="1" s="1"/>
  <c r="V141" i="1"/>
  <c r="W141" i="1" s="1"/>
  <c r="T141" i="1"/>
  <c r="U141" i="1" s="1"/>
  <c r="R141" i="1"/>
  <c r="S141" i="1" s="1"/>
  <c r="S138" i="2" l="1"/>
  <c r="R138" i="2"/>
  <c r="Q138" i="2"/>
  <c r="P138" i="2"/>
  <c r="J143" i="1"/>
  <c r="X142" i="1"/>
  <c r="Y142" i="1" s="1"/>
  <c r="V142" i="1"/>
  <c r="W142" i="1" s="1"/>
  <c r="T142" i="1"/>
  <c r="U142" i="1" s="1"/>
  <c r="R142" i="1"/>
  <c r="S142" i="1" s="1"/>
  <c r="Q140" i="2" l="1"/>
  <c r="P140" i="2"/>
  <c r="S140" i="2"/>
  <c r="R140" i="2"/>
  <c r="J144" i="1"/>
  <c r="X143" i="1"/>
  <c r="Y143" i="1" s="1"/>
  <c r="V143" i="1"/>
  <c r="W143" i="1" s="1"/>
  <c r="R143" i="1"/>
  <c r="S143" i="1" s="1"/>
  <c r="T143" i="1"/>
  <c r="U143" i="1" s="1"/>
  <c r="Q141" i="2" l="1"/>
  <c r="R141" i="2" s="1"/>
  <c r="S141" i="2" s="1"/>
  <c r="S142" i="2" s="1"/>
  <c r="O143" i="2" s="1"/>
  <c r="N146" i="2" s="1"/>
  <c r="O146" i="2" s="1"/>
  <c r="J145" i="1"/>
  <c r="X144" i="1"/>
  <c r="Y144" i="1" s="1"/>
  <c r="T144" i="1"/>
  <c r="U144" i="1" s="1"/>
  <c r="R144" i="1"/>
  <c r="S144" i="1" s="1"/>
  <c r="V144" i="1"/>
  <c r="W144" i="1" s="1"/>
  <c r="S152" i="2" l="1"/>
  <c r="N159" i="2" s="1"/>
  <c r="O147" i="2"/>
  <c r="J146" i="1"/>
  <c r="X145" i="1"/>
  <c r="Y145" i="1" s="1"/>
  <c r="V145" i="1"/>
  <c r="W145" i="1" s="1"/>
  <c r="T145" i="1"/>
  <c r="U145" i="1" s="1"/>
  <c r="R145" i="1"/>
  <c r="S145" i="1" s="1"/>
  <c r="S147" i="2" l="1"/>
  <c r="R147" i="2"/>
  <c r="Q147" i="2"/>
  <c r="P147" i="2"/>
  <c r="J147" i="1"/>
  <c r="X146" i="1"/>
  <c r="Y146" i="1" s="1"/>
  <c r="V146" i="1"/>
  <c r="W146" i="1" s="1"/>
  <c r="T146" i="1"/>
  <c r="U146" i="1" s="1"/>
  <c r="R146" i="1"/>
  <c r="S146" i="1" s="1"/>
  <c r="Q149" i="2" l="1"/>
  <c r="P149" i="2"/>
  <c r="S149" i="2"/>
  <c r="R149" i="2"/>
  <c r="J148" i="1"/>
  <c r="V147" i="1"/>
  <c r="W147" i="1" s="1"/>
  <c r="R147" i="1"/>
  <c r="S147" i="1" s="1"/>
  <c r="X147" i="1"/>
  <c r="Y147" i="1" s="1"/>
  <c r="T147" i="1"/>
  <c r="U147" i="1" s="1"/>
  <c r="Q150" i="2" l="1"/>
  <c r="R150" i="2" s="1"/>
  <c r="S150" i="2" s="1"/>
  <c r="S151" i="2" s="1"/>
  <c r="O152" i="2" s="1"/>
  <c r="N155" i="2" s="1"/>
  <c r="O155" i="2" s="1"/>
  <c r="J149" i="1"/>
  <c r="X148" i="1"/>
  <c r="Y148" i="1" s="1"/>
  <c r="T148" i="1"/>
  <c r="U148" i="1" s="1"/>
  <c r="R148" i="1"/>
  <c r="S148" i="1" s="1"/>
  <c r="V148" i="1"/>
  <c r="W148" i="1" s="1"/>
  <c r="S161" i="2" l="1"/>
  <c r="N168" i="2" s="1"/>
  <c r="O156" i="2"/>
  <c r="J150" i="1"/>
  <c r="X149" i="1"/>
  <c r="Y149" i="1" s="1"/>
  <c r="V149" i="1"/>
  <c r="W149" i="1" s="1"/>
  <c r="T149" i="1"/>
  <c r="U149" i="1" s="1"/>
  <c r="R149" i="1"/>
  <c r="S149" i="1" s="1"/>
  <c r="S156" i="2" l="1"/>
  <c r="R156" i="2"/>
  <c r="Q156" i="2"/>
  <c r="P156" i="2"/>
  <c r="J151" i="1"/>
  <c r="X150" i="1"/>
  <c r="Y150" i="1" s="1"/>
  <c r="V150" i="1"/>
  <c r="W150" i="1" s="1"/>
  <c r="T150" i="1"/>
  <c r="U150" i="1" s="1"/>
  <c r="R150" i="1"/>
  <c r="S150" i="1" s="1"/>
  <c r="Q158" i="2" l="1"/>
  <c r="P158" i="2"/>
  <c r="S158" i="2"/>
  <c r="R158" i="2"/>
  <c r="J152" i="1"/>
  <c r="X151" i="1"/>
  <c r="Y151" i="1" s="1"/>
  <c r="V151" i="1"/>
  <c r="W151" i="1" s="1"/>
  <c r="R151" i="1"/>
  <c r="S151" i="1" s="1"/>
  <c r="T151" i="1"/>
  <c r="U151" i="1" s="1"/>
  <c r="Q159" i="2" l="1"/>
  <c r="R159" i="2"/>
  <c r="S159" i="2" s="1"/>
  <c r="S160" i="2" s="1"/>
  <c r="O161" i="2" s="1"/>
  <c r="N164" i="2" s="1"/>
  <c r="O164" i="2" s="1"/>
  <c r="J153" i="1"/>
  <c r="X152" i="1"/>
  <c r="Y152" i="1" s="1"/>
  <c r="T152" i="1"/>
  <c r="U152" i="1" s="1"/>
  <c r="R152" i="1"/>
  <c r="S152" i="1" s="1"/>
  <c r="V152" i="1"/>
  <c r="W152" i="1" s="1"/>
  <c r="S170" i="2" l="1"/>
  <c r="O165" i="2"/>
  <c r="X153" i="1"/>
  <c r="Y153" i="1" s="1"/>
  <c r="V153" i="1"/>
  <c r="W153" i="1" s="1"/>
  <c r="T153" i="1"/>
  <c r="U153" i="1" s="1"/>
  <c r="J154" i="1"/>
  <c r="R153" i="1"/>
  <c r="S153" i="1" s="1"/>
  <c r="S165" i="2" l="1"/>
  <c r="R165" i="2"/>
  <c r="Q165" i="2"/>
  <c r="P165" i="2"/>
  <c r="J155" i="1"/>
  <c r="X154" i="1"/>
  <c r="Y154" i="1" s="1"/>
  <c r="V154" i="1"/>
  <c r="W154" i="1" s="1"/>
  <c r="T154" i="1"/>
  <c r="U154" i="1" s="1"/>
  <c r="R154" i="1"/>
  <c r="S154" i="1" s="1"/>
  <c r="Q167" i="2" l="1"/>
  <c r="P167" i="2"/>
  <c r="S167" i="2"/>
  <c r="R167" i="2"/>
  <c r="J156" i="1"/>
  <c r="X155" i="1"/>
  <c r="Y155" i="1" s="1"/>
  <c r="V155" i="1"/>
  <c r="W155" i="1" s="1"/>
  <c r="R155" i="1"/>
  <c r="S155" i="1" s="1"/>
  <c r="T155" i="1"/>
  <c r="U155" i="1" s="1"/>
  <c r="Q168" i="2" l="1"/>
  <c r="R168" i="2"/>
  <c r="S168" i="2" s="1"/>
  <c r="S169" i="2" s="1"/>
  <c r="O170" i="2" s="1"/>
  <c r="J157" i="1"/>
  <c r="X156" i="1"/>
  <c r="Y156" i="1" s="1"/>
  <c r="T156" i="1"/>
  <c r="U156" i="1" s="1"/>
  <c r="R156" i="1"/>
  <c r="S156" i="1" s="1"/>
  <c r="V156" i="1"/>
  <c r="W156" i="1" s="1"/>
  <c r="J158" i="1" l="1"/>
  <c r="X157" i="1"/>
  <c r="Y157" i="1" s="1"/>
  <c r="V157" i="1"/>
  <c r="W157" i="1" s="1"/>
  <c r="T157" i="1"/>
  <c r="U157" i="1" s="1"/>
  <c r="R157" i="1"/>
  <c r="S157" i="1" s="1"/>
  <c r="J159" i="1" l="1"/>
  <c r="V158" i="1"/>
  <c r="W158" i="1" s="1"/>
  <c r="T158" i="1"/>
  <c r="U158" i="1" s="1"/>
  <c r="R158" i="1"/>
  <c r="S158" i="1" s="1"/>
  <c r="X158" i="1"/>
  <c r="Y158" i="1" s="1"/>
  <c r="J160" i="1" l="1"/>
  <c r="X159" i="1"/>
  <c r="Y159" i="1" s="1"/>
  <c r="V159" i="1"/>
  <c r="W159" i="1" s="1"/>
  <c r="R159" i="1"/>
  <c r="S159" i="1" s="1"/>
  <c r="T159" i="1"/>
  <c r="U159" i="1" s="1"/>
  <c r="J161" i="1" l="1"/>
  <c r="X160" i="1"/>
  <c r="Y160" i="1" s="1"/>
  <c r="T160" i="1"/>
  <c r="U160" i="1" s="1"/>
  <c r="R160" i="1"/>
  <c r="S160" i="1" s="1"/>
  <c r="V160" i="1"/>
  <c r="W160" i="1" s="1"/>
  <c r="J162" i="1" l="1"/>
  <c r="X161" i="1"/>
  <c r="Y161" i="1" s="1"/>
  <c r="V161" i="1"/>
  <c r="W161" i="1" s="1"/>
  <c r="T161" i="1"/>
  <c r="U161" i="1" s="1"/>
  <c r="R161" i="1"/>
  <c r="S161" i="1" s="1"/>
  <c r="J163" i="1" l="1"/>
  <c r="X162" i="1"/>
  <c r="Y162" i="1" s="1"/>
  <c r="V162" i="1"/>
  <c r="W162" i="1" s="1"/>
  <c r="T162" i="1"/>
  <c r="U162" i="1" s="1"/>
  <c r="R162" i="1"/>
  <c r="S162" i="1" s="1"/>
  <c r="J164" i="1" l="1"/>
  <c r="V163" i="1"/>
  <c r="W163" i="1" s="1"/>
  <c r="X163" i="1"/>
  <c r="Y163" i="1" s="1"/>
  <c r="R163" i="1"/>
  <c r="S163" i="1" s="1"/>
  <c r="T163" i="1"/>
  <c r="U163" i="1" s="1"/>
  <c r="J165" i="1" l="1"/>
  <c r="X164" i="1"/>
  <c r="Y164" i="1" s="1"/>
  <c r="T164" i="1"/>
  <c r="U164" i="1" s="1"/>
  <c r="R164" i="1"/>
  <c r="S164" i="1" s="1"/>
  <c r="V164" i="1"/>
  <c r="W164" i="1" s="1"/>
  <c r="J166" i="1" l="1"/>
  <c r="X165" i="1"/>
  <c r="Y165" i="1" s="1"/>
  <c r="V165" i="1"/>
  <c r="W165" i="1" s="1"/>
  <c r="T165" i="1"/>
  <c r="U165" i="1" s="1"/>
  <c r="R165" i="1"/>
  <c r="S165" i="1" s="1"/>
  <c r="J167" i="1" l="1"/>
  <c r="X166" i="1"/>
  <c r="Y166" i="1" s="1"/>
  <c r="V166" i="1"/>
  <c r="W166" i="1" s="1"/>
  <c r="T166" i="1"/>
  <c r="U166" i="1" s="1"/>
  <c r="R166" i="1"/>
  <c r="S166" i="1" s="1"/>
  <c r="J168" i="1" l="1"/>
  <c r="X167" i="1"/>
  <c r="Y167" i="1" s="1"/>
  <c r="V167" i="1"/>
  <c r="W167" i="1" s="1"/>
  <c r="R167" i="1"/>
  <c r="S167" i="1" s="1"/>
  <c r="T167" i="1"/>
  <c r="U167" i="1" s="1"/>
  <c r="J169" i="1" l="1"/>
  <c r="X168" i="1"/>
  <c r="Y168" i="1" s="1"/>
  <c r="T168" i="1"/>
  <c r="U168" i="1" s="1"/>
  <c r="R168" i="1"/>
  <c r="S168" i="1" s="1"/>
  <c r="V168" i="1"/>
  <c r="W168" i="1" s="1"/>
  <c r="J170" i="1" l="1"/>
  <c r="X169" i="1"/>
  <c r="Y169" i="1" s="1"/>
  <c r="V169" i="1"/>
  <c r="W169" i="1" s="1"/>
  <c r="T169" i="1"/>
  <c r="U169" i="1" s="1"/>
  <c r="R169" i="1"/>
  <c r="S169" i="1" s="1"/>
  <c r="J171" i="1" l="1"/>
  <c r="X170" i="1"/>
  <c r="Y170" i="1" s="1"/>
  <c r="V170" i="1"/>
  <c r="W170" i="1" s="1"/>
  <c r="T170" i="1"/>
  <c r="U170" i="1" s="1"/>
  <c r="R170" i="1"/>
  <c r="S170" i="1" s="1"/>
  <c r="J172" i="1" l="1"/>
  <c r="X171" i="1"/>
  <c r="Y171" i="1" s="1"/>
  <c r="V171" i="1"/>
  <c r="W171" i="1" s="1"/>
  <c r="R171" i="1"/>
  <c r="S171" i="1" s="1"/>
  <c r="T171" i="1"/>
  <c r="U171" i="1" s="1"/>
  <c r="J173" i="1" l="1"/>
  <c r="X172" i="1"/>
  <c r="Y172" i="1" s="1"/>
  <c r="T172" i="1"/>
  <c r="U172" i="1" s="1"/>
  <c r="R172" i="1"/>
  <c r="S172" i="1" s="1"/>
  <c r="V172" i="1"/>
  <c r="W172" i="1" s="1"/>
  <c r="J174" i="1" l="1"/>
  <c r="X173" i="1"/>
  <c r="Y173" i="1" s="1"/>
  <c r="V173" i="1"/>
  <c r="W173" i="1" s="1"/>
  <c r="T173" i="1"/>
  <c r="U173" i="1" s="1"/>
  <c r="R173" i="1"/>
  <c r="S173" i="1" s="1"/>
  <c r="J175" i="1" l="1"/>
  <c r="X174" i="1"/>
  <c r="Y174" i="1" s="1"/>
  <c r="V174" i="1"/>
  <c r="W174" i="1" s="1"/>
  <c r="T174" i="1"/>
  <c r="U174" i="1" s="1"/>
  <c r="R174" i="1"/>
  <c r="S174" i="1" s="1"/>
  <c r="J176" i="1" l="1"/>
  <c r="X175" i="1"/>
  <c r="Y175" i="1" s="1"/>
  <c r="V175" i="1"/>
  <c r="W175" i="1" s="1"/>
  <c r="R175" i="1"/>
  <c r="S175" i="1" s="1"/>
  <c r="T175" i="1"/>
  <c r="U175" i="1" s="1"/>
  <c r="J177" i="1" l="1"/>
  <c r="X176" i="1"/>
  <c r="Y176" i="1" s="1"/>
  <c r="T176" i="1"/>
  <c r="U176" i="1" s="1"/>
  <c r="R176" i="1"/>
  <c r="S176" i="1" s="1"/>
  <c r="V176" i="1"/>
  <c r="W176" i="1" s="1"/>
  <c r="X177" i="1" l="1"/>
  <c r="Y177" i="1" s="1"/>
  <c r="V177" i="1"/>
  <c r="W177" i="1" s="1"/>
  <c r="T177" i="1"/>
  <c r="U177" i="1" s="1"/>
  <c r="J178" i="1"/>
  <c r="R177" i="1"/>
  <c r="S177" i="1" s="1"/>
  <c r="X178" i="1" l="1"/>
  <c r="Y178" i="1" s="1"/>
  <c r="V178" i="1"/>
  <c r="W178" i="1" s="1"/>
  <c r="T178" i="1"/>
  <c r="U178" i="1" s="1"/>
  <c r="R178" i="1"/>
  <c r="S178" i="1" s="1"/>
  <c r="J179" i="1"/>
  <c r="V179" i="1" l="1"/>
  <c r="W179" i="1" s="1"/>
  <c r="X179" i="1"/>
  <c r="Y179" i="1" s="1"/>
  <c r="R179" i="1"/>
  <c r="S179" i="1" s="1"/>
  <c r="J180" i="1"/>
  <c r="T179" i="1"/>
  <c r="U179" i="1" s="1"/>
  <c r="J181" i="1" l="1"/>
  <c r="X180" i="1"/>
  <c r="Y180" i="1" s="1"/>
  <c r="T180" i="1"/>
  <c r="U180" i="1" s="1"/>
  <c r="R180" i="1"/>
  <c r="S180" i="1" s="1"/>
  <c r="V180" i="1"/>
  <c r="W180" i="1" s="1"/>
  <c r="J182" i="1" l="1"/>
  <c r="X181" i="1"/>
  <c r="Y181" i="1" s="1"/>
  <c r="V181" i="1"/>
  <c r="W181" i="1" s="1"/>
  <c r="T181" i="1"/>
  <c r="U181" i="1" s="1"/>
  <c r="R181" i="1"/>
  <c r="S181" i="1" s="1"/>
  <c r="J183" i="1" l="1"/>
  <c r="X182" i="1"/>
  <c r="Y182" i="1" s="1"/>
  <c r="V182" i="1"/>
  <c r="W182" i="1" s="1"/>
  <c r="T182" i="1"/>
  <c r="U182" i="1" s="1"/>
  <c r="R182" i="1"/>
  <c r="S182" i="1" s="1"/>
  <c r="J184" i="1" l="1"/>
  <c r="X183" i="1"/>
  <c r="Y183" i="1" s="1"/>
  <c r="V183" i="1"/>
  <c r="W183" i="1" s="1"/>
  <c r="R183" i="1"/>
  <c r="S183" i="1" s="1"/>
  <c r="T183" i="1"/>
  <c r="U183" i="1" s="1"/>
  <c r="J185" i="1" l="1"/>
  <c r="X184" i="1"/>
  <c r="Y184" i="1" s="1"/>
  <c r="T184" i="1"/>
  <c r="U184" i="1" s="1"/>
  <c r="R184" i="1"/>
  <c r="S184" i="1" s="1"/>
  <c r="V184" i="1"/>
  <c r="W184" i="1" s="1"/>
  <c r="J186" i="1" l="1"/>
  <c r="X185" i="1"/>
  <c r="Y185" i="1" s="1"/>
  <c r="V185" i="1"/>
  <c r="W185" i="1" s="1"/>
  <c r="T185" i="1"/>
  <c r="U185" i="1" s="1"/>
  <c r="R185" i="1"/>
  <c r="S185" i="1" s="1"/>
  <c r="J187" i="1" l="1"/>
  <c r="X186" i="1"/>
  <c r="Y186" i="1" s="1"/>
  <c r="V186" i="1"/>
  <c r="W186" i="1" s="1"/>
  <c r="T186" i="1"/>
  <c r="U186" i="1" s="1"/>
  <c r="R186" i="1"/>
  <c r="S186" i="1" s="1"/>
  <c r="J188" i="1" l="1"/>
  <c r="X187" i="1"/>
  <c r="Y187" i="1" s="1"/>
  <c r="V187" i="1"/>
  <c r="W187" i="1" s="1"/>
  <c r="R187" i="1"/>
  <c r="S187" i="1" s="1"/>
  <c r="T187" i="1"/>
  <c r="U187" i="1" s="1"/>
  <c r="J189" i="1" l="1"/>
  <c r="X188" i="1"/>
  <c r="Y188" i="1" s="1"/>
  <c r="T188" i="1"/>
  <c r="U188" i="1" s="1"/>
  <c r="R188" i="1"/>
  <c r="S188" i="1" s="1"/>
  <c r="V188" i="1"/>
  <c r="W188" i="1" s="1"/>
  <c r="J190" i="1" l="1"/>
  <c r="X189" i="1"/>
  <c r="Y189" i="1" s="1"/>
  <c r="V189" i="1"/>
  <c r="W189" i="1" s="1"/>
  <c r="T189" i="1"/>
  <c r="U189" i="1" s="1"/>
  <c r="R189" i="1"/>
  <c r="S189" i="1" s="1"/>
  <c r="J191" i="1" l="1"/>
  <c r="V190" i="1"/>
  <c r="W190" i="1" s="1"/>
  <c r="T190" i="1"/>
  <c r="U190" i="1" s="1"/>
  <c r="R190" i="1"/>
  <c r="S190" i="1" s="1"/>
  <c r="X190" i="1"/>
  <c r="Y190" i="1" s="1"/>
  <c r="J192" i="1" l="1"/>
  <c r="X191" i="1"/>
  <c r="Y191" i="1" s="1"/>
  <c r="V191" i="1"/>
  <c r="W191" i="1" s="1"/>
  <c r="R191" i="1"/>
  <c r="S191" i="1" s="1"/>
  <c r="T191" i="1"/>
  <c r="U191" i="1" s="1"/>
  <c r="J193" i="1" l="1"/>
  <c r="X192" i="1"/>
  <c r="Y192" i="1" s="1"/>
  <c r="T192" i="1"/>
  <c r="U192" i="1" s="1"/>
  <c r="R192" i="1"/>
  <c r="S192" i="1" s="1"/>
  <c r="V192" i="1"/>
  <c r="W192" i="1" s="1"/>
  <c r="J194" i="1" l="1"/>
  <c r="X193" i="1"/>
  <c r="Y193" i="1" s="1"/>
  <c r="V193" i="1"/>
  <c r="W193" i="1" s="1"/>
  <c r="T193" i="1"/>
  <c r="U193" i="1" s="1"/>
  <c r="R193" i="1"/>
  <c r="S193" i="1" s="1"/>
  <c r="J195" i="1" l="1"/>
  <c r="X194" i="1"/>
  <c r="Y194" i="1" s="1"/>
  <c r="V194" i="1"/>
  <c r="W194" i="1" s="1"/>
  <c r="T194" i="1"/>
  <c r="U194" i="1" s="1"/>
  <c r="R194" i="1"/>
  <c r="S194" i="1" s="1"/>
  <c r="J196" i="1" l="1"/>
  <c r="V195" i="1"/>
  <c r="W195" i="1" s="1"/>
  <c r="X195" i="1"/>
  <c r="Y195" i="1" s="1"/>
  <c r="R195" i="1"/>
  <c r="S195" i="1" s="1"/>
  <c r="T195" i="1"/>
  <c r="U195" i="1" s="1"/>
  <c r="J197" i="1" l="1"/>
  <c r="X196" i="1"/>
  <c r="Y196" i="1" s="1"/>
  <c r="T196" i="1"/>
  <c r="U196" i="1" s="1"/>
  <c r="R196" i="1"/>
  <c r="S196" i="1" s="1"/>
  <c r="V196" i="1"/>
  <c r="W196" i="1" s="1"/>
  <c r="J198" i="1" l="1"/>
  <c r="X197" i="1"/>
  <c r="Y197" i="1" s="1"/>
  <c r="V197" i="1"/>
  <c r="W197" i="1" s="1"/>
  <c r="T197" i="1"/>
  <c r="U197" i="1" s="1"/>
  <c r="R197" i="1"/>
  <c r="S197" i="1" s="1"/>
  <c r="J199" i="1" l="1"/>
  <c r="X198" i="1"/>
  <c r="Y198" i="1" s="1"/>
  <c r="V198" i="1"/>
  <c r="W198" i="1" s="1"/>
  <c r="T198" i="1"/>
  <c r="U198" i="1" s="1"/>
  <c r="R198" i="1"/>
  <c r="S198" i="1" s="1"/>
  <c r="J200" i="1" l="1"/>
  <c r="X199" i="1"/>
  <c r="Y199" i="1" s="1"/>
  <c r="V199" i="1"/>
  <c r="W199" i="1" s="1"/>
  <c r="R199" i="1"/>
  <c r="S199" i="1" s="1"/>
  <c r="T199" i="1"/>
  <c r="U199" i="1" s="1"/>
  <c r="J201" i="1" l="1"/>
  <c r="X200" i="1"/>
  <c r="Y200" i="1" s="1"/>
  <c r="T200" i="1"/>
  <c r="U200" i="1" s="1"/>
  <c r="R200" i="1"/>
  <c r="S200" i="1" s="1"/>
  <c r="V200" i="1"/>
  <c r="W200" i="1" s="1"/>
  <c r="X201" i="1" l="1"/>
  <c r="Y201" i="1" s="1"/>
  <c r="V201" i="1"/>
  <c r="W201" i="1" s="1"/>
  <c r="T201" i="1"/>
  <c r="U201" i="1" s="1"/>
  <c r="J202" i="1"/>
  <c r="R201" i="1"/>
  <c r="S201" i="1" s="1"/>
  <c r="J203" i="1" l="1"/>
  <c r="X202" i="1"/>
  <c r="Y202" i="1" s="1"/>
  <c r="V202" i="1"/>
  <c r="W202" i="1" s="1"/>
  <c r="T202" i="1"/>
  <c r="U202" i="1" s="1"/>
  <c r="R202" i="1"/>
  <c r="S202" i="1" s="1"/>
  <c r="J204" i="1" l="1"/>
  <c r="X203" i="1"/>
  <c r="Y203" i="1" s="1"/>
  <c r="V203" i="1"/>
  <c r="W203" i="1" s="1"/>
  <c r="R203" i="1"/>
  <c r="S203" i="1" s="1"/>
  <c r="T203" i="1"/>
  <c r="U203" i="1" s="1"/>
  <c r="J205" i="1" l="1"/>
  <c r="X204" i="1"/>
  <c r="Y204" i="1" s="1"/>
  <c r="T204" i="1"/>
  <c r="U204" i="1" s="1"/>
  <c r="R204" i="1"/>
  <c r="S204" i="1" s="1"/>
  <c r="V204" i="1"/>
  <c r="W204" i="1" s="1"/>
  <c r="J206" i="1" l="1"/>
  <c r="X205" i="1"/>
  <c r="Y205" i="1" s="1"/>
  <c r="V205" i="1"/>
  <c r="W205" i="1" s="1"/>
  <c r="T205" i="1"/>
  <c r="U205" i="1" s="1"/>
  <c r="R205" i="1"/>
  <c r="S205" i="1" s="1"/>
  <c r="J207" i="1" l="1"/>
  <c r="X206" i="1"/>
  <c r="Y206" i="1" s="1"/>
  <c r="V206" i="1"/>
  <c r="W206" i="1" s="1"/>
  <c r="T206" i="1"/>
  <c r="U206" i="1" s="1"/>
  <c r="R206" i="1"/>
  <c r="S206" i="1" s="1"/>
  <c r="J208" i="1" l="1"/>
  <c r="X207" i="1"/>
  <c r="Y207" i="1" s="1"/>
  <c r="V207" i="1"/>
  <c r="W207" i="1" s="1"/>
  <c r="R207" i="1"/>
  <c r="S207" i="1" s="1"/>
  <c r="T207" i="1"/>
  <c r="U207" i="1" s="1"/>
  <c r="J209" i="1" l="1"/>
  <c r="X208" i="1"/>
  <c r="Y208" i="1" s="1"/>
  <c r="T208" i="1"/>
  <c r="U208" i="1" s="1"/>
  <c r="R208" i="1"/>
  <c r="S208" i="1" s="1"/>
  <c r="V208" i="1"/>
  <c r="W208" i="1" s="1"/>
  <c r="J210" i="1" l="1"/>
  <c r="X209" i="1"/>
  <c r="Y209" i="1" s="1"/>
  <c r="V209" i="1"/>
  <c r="W209" i="1" s="1"/>
  <c r="T209" i="1"/>
  <c r="U209" i="1" s="1"/>
  <c r="R209" i="1"/>
  <c r="S209" i="1" s="1"/>
  <c r="J211" i="1" l="1"/>
  <c r="X210" i="1"/>
  <c r="Y210" i="1" s="1"/>
  <c r="V210" i="1"/>
  <c r="W210" i="1" s="1"/>
  <c r="T210" i="1"/>
  <c r="U210" i="1" s="1"/>
  <c r="R210" i="1"/>
  <c r="S210" i="1" s="1"/>
  <c r="J212" i="1" l="1"/>
  <c r="V211" i="1"/>
  <c r="W211" i="1" s="1"/>
  <c r="R211" i="1"/>
  <c r="S211" i="1" s="1"/>
  <c r="X211" i="1"/>
  <c r="Y211" i="1" s="1"/>
  <c r="T211" i="1"/>
  <c r="U211" i="1" s="1"/>
  <c r="J213" i="1" l="1"/>
  <c r="X212" i="1"/>
  <c r="Y212" i="1" s="1"/>
  <c r="T212" i="1"/>
  <c r="U212" i="1" s="1"/>
  <c r="R212" i="1"/>
  <c r="S212" i="1" s="1"/>
  <c r="V212" i="1"/>
  <c r="W212" i="1" s="1"/>
  <c r="J214" i="1" l="1"/>
  <c r="X213" i="1"/>
  <c r="Y213" i="1" s="1"/>
  <c r="V213" i="1"/>
  <c r="W213" i="1" s="1"/>
  <c r="T213" i="1"/>
  <c r="U213" i="1" s="1"/>
  <c r="R213" i="1"/>
  <c r="S213" i="1" s="1"/>
  <c r="J215" i="1" l="1"/>
  <c r="X214" i="1"/>
  <c r="Y214" i="1" s="1"/>
  <c r="V214" i="1"/>
  <c r="W214" i="1" s="1"/>
  <c r="T214" i="1"/>
  <c r="U214" i="1" s="1"/>
  <c r="R214" i="1"/>
  <c r="S214" i="1" s="1"/>
  <c r="J216" i="1" l="1"/>
  <c r="X215" i="1"/>
  <c r="Y215" i="1" s="1"/>
  <c r="V215" i="1"/>
  <c r="W215" i="1" s="1"/>
  <c r="R215" i="1"/>
  <c r="S215" i="1" s="1"/>
  <c r="T215" i="1"/>
  <c r="U215" i="1" s="1"/>
  <c r="J217" i="1" l="1"/>
  <c r="X216" i="1"/>
  <c r="Y216" i="1" s="1"/>
  <c r="T216" i="1"/>
  <c r="U216" i="1" s="1"/>
  <c r="R216" i="1"/>
  <c r="S216" i="1" s="1"/>
  <c r="V216" i="1"/>
  <c r="W216" i="1" s="1"/>
  <c r="J218" i="1" l="1"/>
  <c r="X217" i="1"/>
  <c r="Y217" i="1" s="1"/>
  <c r="V217" i="1"/>
  <c r="W217" i="1" s="1"/>
  <c r="T217" i="1"/>
  <c r="U217" i="1" s="1"/>
  <c r="R217" i="1"/>
  <c r="S217" i="1" s="1"/>
  <c r="J219" i="1" l="1"/>
  <c r="X218" i="1"/>
  <c r="Y218" i="1" s="1"/>
  <c r="V218" i="1"/>
  <c r="W218" i="1" s="1"/>
  <c r="T218" i="1"/>
  <c r="U218" i="1" s="1"/>
  <c r="R218" i="1"/>
  <c r="S218" i="1" s="1"/>
  <c r="J220" i="1" l="1"/>
  <c r="X219" i="1"/>
  <c r="Y219" i="1" s="1"/>
  <c r="V219" i="1"/>
  <c r="W219" i="1" s="1"/>
  <c r="R219" i="1"/>
  <c r="S219" i="1" s="1"/>
  <c r="T219" i="1"/>
  <c r="U219" i="1" s="1"/>
  <c r="J221" i="1" l="1"/>
  <c r="X220" i="1"/>
  <c r="Y220" i="1" s="1"/>
  <c r="T220" i="1"/>
  <c r="U220" i="1" s="1"/>
  <c r="R220" i="1"/>
  <c r="S220" i="1" s="1"/>
  <c r="V220" i="1"/>
  <c r="W220" i="1" s="1"/>
  <c r="J222" i="1" l="1"/>
  <c r="X221" i="1"/>
  <c r="Y221" i="1" s="1"/>
  <c r="V221" i="1"/>
  <c r="W221" i="1" s="1"/>
  <c r="T221" i="1"/>
  <c r="U221" i="1" s="1"/>
  <c r="R221" i="1"/>
  <c r="S221" i="1" s="1"/>
  <c r="J223" i="1" l="1"/>
  <c r="V222" i="1"/>
  <c r="W222" i="1" s="1"/>
  <c r="T222" i="1"/>
  <c r="U222" i="1" s="1"/>
  <c r="R222" i="1"/>
  <c r="S222" i="1" s="1"/>
  <c r="X222" i="1"/>
  <c r="Y222" i="1" s="1"/>
  <c r="J224" i="1" l="1"/>
  <c r="X223" i="1"/>
  <c r="Y223" i="1" s="1"/>
  <c r="V223" i="1"/>
  <c r="W223" i="1" s="1"/>
  <c r="R223" i="1"/>
  <c r="S223" i="1" s="1"/>
  <c r="T223" i="1"/>
  <c r="U223" i="1" s="1"/>
  <c r="J225" i="1" l="1"/>
  <c r="X224" i="1"/>
  <c r="Y224" i="1" s="1"/>
  <c r="T224" i="1"/>
  <c r="U224" i="1" s="1"/>
  <c r="R224" i="1"/>
  <c r="S224" i="1" s="1"/>
  <c r="V224" i="1"/>
  <c r="W224" i="1" s="1"/>
  <c r="X225" i="1" l="1"/>
  <c r="Y225" i="1" s="1"/>
  <c r="V225" i="1"/>
  <c r="W225" i="1" s="1"/>
  <c r="T225" i="1"/>
  <c r="U225" i="1" s="1"/>
  <c r="J226" i="1"/>
  <c r="R225" i="1"/>
  <c r="S225" i="1" s="1"/>
  <c r="J227" i="1" l="1"/>
  <c r="X226" i="1"/>
  <c r="Y226" i="1" s="1"/>
  <c r="V226" i="1"/>
  <c r="W226" i="1" s="1"/>
  <c r="T226" i="1"/>
  <c r="U226" i="1" s="1"/>
  <c r="R226" i="1"/>
  <c r="S226" i="1" s="1"/>
  <c r="J228" i="1" l="1"/>
  <c r="V227" i="1"/>
  <c r="W227" i="1" s="1"/>
  <c r="X227" i="1"/>
  <c r="Y227" i="1" s="1"/>
  <c r="R227" i="1"/>
  <c r="S227" i="1" s="1"/>
  <c r="T227" i="1"/>
  <c r="U227" i="1" s="1"/>
  <c r="J229" i="1" l="1"/>
  <c r="X228" i="1"/>
  <c r="Y228" i="1" s="1"/>
  <c r="T228" i="1"/>
  <c r="U228" i="1" s="1"/>
  <c r="R228" i="1"/>
  <c r="S228" i="1" s="1"/>
  <c r="V228" i="1"/>
  <c r="W228" i="1" s="1"/>
  <c r="J230" i="1" l="1"/>
  <c r="X229" i="1"/>
  <c r="Y229" i="1" s="1"/>
  <c r="V229" i="1"/>
  <c r="W229" i="1" s="1"/>
  <c r="T229" i="1"/>
  <c r="U229" i="1" s="1"/>
  <c r="R229" i="1"/>
  <c r="S229" i="1" s="1"/>
  <c r="J231" i="1" l="1"/>
  <c r="X230" i="1"/>
  <c r="Y230" i="1" s="1"/>
  <c r="V230" i="1"/>
  <c r="W230" i="1" s="1"/>
  <c r="T230" i="1"/>
  <c r="U230" i="1" s="1"/>
  <c r="R230" i="1"/>
  <c r="S230" i="1" s="1"/>
  <c r="J232" i="1" l="1"/>
  <c r="X231" i="1"/>
  <c r="Y231" i="1" s="1"/>
  <c r="V231" i="1"/>
  <c r="W231" i="1" s="1"/>
  <c r="R231" i="1"/>
  <c r="S231" i="1" s="1"/>
  <c r="T231" i="1"/>
  <c r="U231" i="1" s="1"/>
  <c r="J233" i="1" l="1"/>
  <c r="X232" i="1"/>
  <c r="Y232" i="1" s="1"/>
  <c r="T232" i="1"/>
  <c r="U232" i="1" s="1"/>
  <c r="R232" i="1"/>
  <c r="S232" i="1" s="1"/>
  <c r="V232" i="1"/>
  <c r="W232" i="1" s="1"/>
  <c r="J234" i="1" l="1"/>
  <c r="X233" i="1"/>
  <c r="Y233" i="1" s="1"/>
  <c r="V233" i="1"/>
  <c r="W233" i="1" s="1"/>
  <c r="T233" i="1"/>
  <c r="U233" i="1" s="1"/>
  <c r="R233" i="1"/>
  <c r="S233" i="1" s="1"/>
  <c r="J235" i="1" l="1"/>
  <c r="X234" i="1"/>
  <c r="Y234" i="1" s="1"/>
  <c r="V234" i="1"/>
  <c r="W234" i="1" s="1"/>
  <c r="T234" i="1"/>
  <c r="U234" i="1" s="1"/>
  <c r="R234" i="1"/>
  <c r="S234" i="1" s="1"/>
  <c r="J236" i="1" l="1"/>
  <c r="X235" i="1"/>
  <c r="Y235" i="1" s="1"/>
  <c r="V235" i="1"/>
  <c r="W235" i="1" s="1"/>
  <c r="R235" i="1"/>
  <c r="S235" i="1" s="1"/>
  <c r="T235" i="1"/>
  <c r="U235" i="1" s="1"/>
  <c r="J237" i="1" l="1"/>
  <c r="X236" i="1"/>
  <c r="Y236" i="1" s="1"/>
  <c r="T236" i="1"/>
  <c r="U236" i="1" s="1"/>
  <c r="R236" i="1"/>
  <c r="S236" i="1" s="1"/>
  <c r="V236" i="1"/>
  <c r="W236" i="1" s="1"/>
  <c r="J238" i="1" l="1"/>
  <c r="X237" i="1"/>
  <c r="Y237" i="1" s="1"/>
  <c r="V237" i="1"/>
  <c r="W237" i="1" s="1"/>
  <c r="T237" i="1"/>
  <c r="U237" i="1" s="1"/>
  <c r="R237" i="1"/>
  <c r="S237" i="1" s="1"/>
  <c r="J239" i="1" l="1"/>
  <c r="X238" i="1"/>
  <c r="Y238" i="1" s="1"/>
  <c r="V238" i="1"/>
  <c r="W238" i="1" s="1"/>
  <c r="T238" i="1"/>
  <c r="U238" i="1" s="1"/>
  <c r="R238" i="1"/>
  <c r="S238" i="1" s="1"/>
  <c r="J240" i="1" l="1"/>
  <c r="X239" i="1"/>
  <c r="Y239" i="1" s="1"/>
  <c r="V239" i="1"/>
  <c r="W239" i="1" s="1"/>
  <c r="R239" i="1"/>
  <c r="S239" i="1" s="1"/>
  <c r="T239" i="1"/>
  <c r="U239" i="1" s="1"/>
  <c r="J241" i="1" l="1"/>
  <c r="X240" i="1"/>
  <c r="Y240" i="1" s="1"/>
  <c r="T240" i="1"/>
  <c r="U240" i="1" s="1"/>
  <c r="R240" i="1"/>
  <c r="S240" i="1" s="1"/>
  <c r="V240" i="1"/>
  <c r="W240" i="1" s="1"/>
  <c r="J242" i="1" l="1"/>
  <c r="X241" i="1"/>
  <c r="Y241" i="1" s="1"/>
  <c r="V241" i="1"/>
  <c r="W241" i="1" s="1"/>
  <c r="T241" i="1"/>
  <c r="U241" i="1" s="1"/>
  <c r="R241" i="1"/>
  <c r="S241" i="1" s="1"/>
  <c r="J243" i="1" l="1"/>
  <c r="X242" i="1"/>
  <c r="Y242" i="1" s="1"/>
  <c r="V242" i="1"/>
  <c r="W242" i="1" s="1"/>
  <c r="T242" i="1"/>
  <c r="U242" i="1" s="1"/>
  <c r="R242" i="1"/>
  <c r="S242" i="1" s="1"/>
  <c r="J244" i="1" l="1"/>
  <c r="V243" i="1"/>
  <c r="W243" i="1" s="1"/>
  <c r="X243" i="1"/>
  <c r="Y243" i="1" s="1"/>
  <c r="R243" i="1"/>
  <c r="S243" i="1" s="1"/>
  <c r="T243" i="1"/>
  <c r="U243" i="1" s="1"/>
  <c r="J245" i="1" l="1"/>
  <c r="X244" i="1"/>
  <c r="Y244" i="1" s="1"/>
  <c r="T244" i="1"/>
  <c r="U244" i="1" s="1"/>
  <c r="R244" i="1"/>
  <c r="S244" i="1" s="1"/>
  <c r="V244" i="1"/>
  <c r="W244" i="1" s="1"/>
  <c r="J246" i="1" l="1"/>
  <c r="X245" i="1"/>
  <c r="Y245" i="1" s="1"/>
  <c r="V245" i="1"/>
  <c r="W245" i="1" s="1"/>
  <c r="T245" i="1"/>
  <c r="U245" i="1" s="1"/>
  <c r="R245" i="1"/>
  <c r="S245" i="1" s="1"/>
  <c r="J247" i="1" l="1"/>
  <c r="X246" i="1"/>
  <c r="Y246" i="1" s="1"/>
  <c r="V246" i="1"/>
  <c r="W246" i="1" s="1"/>
  <c r="T246" i="1"/>
  <c r="U246" i="1" s="1"/>
  <c r="R246" i="1"/>
  <c r="S246" i="1" s="1"/>
  <c r="J248" i="1" l="1"/>
  <c r="X247" i="1"/>
  <c r="Y247" i="1" s="1"/>
  <c r="V247" i="1"/>
  <c r="W247" i="1" s="1"/>
  <c r="R247" i="1"/>
  <c r="S247" i="1" s="1"/>
  <c r="T247" i="1"/>
  <c r="U247" i="1" s="1"/>
  <c r="J249" i="1" l="1"/>
  <c r="X248" i="1"/>
  <c r="Y248" i="1" s="1"/>
  <c r="T248" i="1"/>
  <c r="U248" i="1" s="1"/>
  <c r="R248" i="1"/>
  <c r="S248" i="1" s="1"/>
  <c r="V248" i="1"/>
  <c r="W248" i="1" s="1"/>
  <c r="X249" i="1" l="1"/>
  <c r="Y249" i="1" s="1"/>
  <c r="V249" i="1"/>
  <c r="W249" i="1" s="1"/>
  <c r="T249" i="1"/>
  <c r="U249" i="1" s="1"/>
  <c r="J250" i="1"/>
  <c r="R249" i="1"/>
  <c r="S249" i="1" s="1"/>
  <c r="J251" i="1" l="1"/>
  <c r="X250" i="1"/>
  <c r="Y250" i="1" s="1"/>
  <c r="V250" i="1"/>
  <c r="W250" i="1" s="1"/>
  <c r="T250" i="1"/>
  <c r="U250" i="1" s="1"/>
  <c r="R250" i="1"/>
  <c r="S250" i="1" s="1"/>
  <c r="J252" i="1" l="1"/>
  <c r="X251" i="1"/>
  <c r="Y251" i="1" s="1"/>
  <c r="V251" i="1"/>
  <c r="W251" i="1" s="1"/>
  <c r="R251" i="1"/>
  <c r="S251" i="1" s="1"/>
  <c r="T251" i="1"/>
  <c r="U251" i="1" s="1"/>
  <c r="J253" i="1" l="1"/>
  <c r="X252" i="1"/>
  <c r="Y252" i="1" s="1"/>
  <c r="T252" i="1"/>
  <c r="U252" i="1" s="1"/>
  <c r="R252" i="1"/>
  <c r="S252" i="1" s="1"/>
  <c r="V252" i="1"/>
  <c r="W252" i="1" s="1"/>
  <c r="J254" i="1" l="1"/>
  <c r="X253" i="1"/>
  <c r="Y253" i="1" s="1"/>
  <c r="V253" i="1"/>
  <c r="W253" i="1" s="1"/>
  <c r="T253" i="1"/>
  <c r="U253" i="1" s="1"/>
  <c r="R253" i="1"/>
  <c r="S253" i="1" s="1"/>
  <c r="J255" i="1" l="1"/>
  <c r="V254" i="1"/>
  <c r="W254" i="1" s="1"/>
  <c r="T254" i="1"/>
  <c r="U254" i="1" s="1"/>
  <c r="R254" i="1"/>
  <c r="S254" i="1" s="1"/>
  <c r="X254" i="1"/>
  <c r="Y254" i="1" s="1"/>
  <c r="J256" i="1" l="1"/>
  <c r="X255" i="1"/>
  <c r="Y255" i="1" s="1"/>
  <c r="V255" i="1"/>
  <c r="W255" i="1" s="1"/>
  <c r="R255" i="1"/>
  <c r="S255" i="1" s="1"/>
  <c r="T255" i="1"/>
  <c r="U255" i="1" s="1"/>
  <c r="J257" i="1" l="1"/>
  <c r="X256" i="1"/>
  <c r="Y256" i="1" s="1"/>
  <c r="T256" i="1"/>
  <c r="U256" i="1" s="1"/>
  <c r="R256" i="1"/>
  <c r="S256" i="1" s="1"/>
  <c r="V256" i="1"/>
  <c r="W256" i="1" s="1"/>
  <c r="X257" i="1" l="1"/>
  <c r="Y257" i="1" s="1"/>
  <c r="V257" i="1"/>
  <c r="W257" i="1" s="1"/>
  <c r="T257" i="1"/>
  <c r="U257" i="1" s="1"/>
  <c r="J258" i="1"/>
  <c r="R257" i="1"/>
  <c r="S257" i="1" s="1"/>
  <c r="X258" i="1" l="1"/>
  <c r="Y258" i="1" s="1"/>
  <c r="V258" i="1"/>
  <c r="W258" i="1" s="1"/>
  <c r="T258" i="1"/>
  <c r="U258" i="1" s="1"/>
  <c r="R258" i="1"/>
  <c r="S258" i="1" s="1"/>
  <c r="J259" i="1"/>
  <c r="V259" i="1" l="1"/>
  <c r="W259" i="1" s="1"/>
  <c r="X259" i="1"/>
  <c r="Y259" i="1" s="1"/>
  <c r="R259" i="1"/>
  <c r="S259" i="1" s="1"/>
  <c r="J260" i="1"/>
  <c r="T259" i="1"/>
  <c r="U259" i="1" s="1"/>
  <c r="J261" i="1" l="1"/>
  <c r="X260" i="1"/>
  <c r="Y260" i="1" s="1"/>
  <c r="T260" i="1"/>
  <c r="U260" i="1" s="1"/>
  <c r="R260" i="1"/>
  <c r="S260" i="1" s="1"/>
  <c r="V260" i="1"/>
  <c r="W260" i="1" s="1"/>
  <c r="J262" i="1" l="1"/>
  <c r="X261" i="1"/>
  <c r="Y261" i="1" s="1"/>
  <c r="V261" i="1"/>
  <c r="W261" i="1" s="1"/>
  <c r="T261" i="1"/>
  <c r="U261" i="1" s="1"/>
  <c r="R261" i="1"/>
  <c r="S261" i="1" s="1"/>
  <c r="J263" i="1" l="1"/>
  <c r="X262" i="1"/>
  <c r="Y262" i="1" s="1"/>
  <c r="V262" i="1"/>
  <c r="W262" i="1" s="1"/>
  <c r="T262" i="1"/>
  <c r="U262" i="1" s="1"/>
  <c r="R262" i="1"/>
  <c r="S262" i="1" s="1"/>
  <c r="J264" i="1" l="1"/>
  <c r="X263" i="1"/>
  <c r="Y263" i="1" s="1"/>
  <c r="V263" i="1"/>
  <c r="W263" i="1" s="1"/>
  <c r="R263" i="1"/>
  <c r="S263" i="1" s="1"/>
  <c r="T263" i="1"/>
  <c r="U263" i="1" s="1"/>
  <c r="J265" i="1" l="1"/>
  <c r="X264" i="1"/>
  <c r="Y264" i="1" s="1"/>
  <c r="T264" i="1"/>
  <c r="U264" i="1" s="1"/>
  <c r="R264" i="1"/>
  <c r="S264" i="1" s="1"/>
  <c r="V264" i="1"/>
  <c r="W264" i="1" s="1"/>
  <c r="X265" i="1" l="1"/>
  <c r="Y265" i="1" s="1"/>
  <c r="V265" i="1"/>
  <c r="W265" i="1" s="1"/>
  <c r="T265" i="1"/>
  <c r="U265" i="1" s="1"/>
  <c r="J266" i="1"/>
  <c r="R265" i="1"/>
  <c r="S265" i="1" s="1"/>
  <c r="X266" i="1" l="1"/>
  <c r="Y266" i="1" s="1"/>
  <c r="V266" i="1"/>
  <c r="W266" i="1" s="1"/>
  <c r="T266" i="1"/>
  <c r="U266" i="1" s="1"/>
  <c r="R266" i="1"/>
  <c r="S266" i="1" s="1"/>
  <c r="J267" i="1"/>
  <c r="J268" i="1" l="1"/>
  <c r="X267" i="1"/>
  <c r="Y267" i="1" s="1"/>
  <c r="V267" i="1"/>
  <c r="W267" i="1" s="1"/>
  <c r="R267" i="1"/>
  <c r="S267" i="1" s="1"/>
  <c r="T267" i="1"/>
  <c r="U267" i="1" s="1"/>
  <c r="J269" i="1" l="1"/>
  <c r="X268" i="1"/>
  <c r="Y268" i="1" s="1"/>
  <c r="T268" i="1"/>
  <c r="U268" i="1" s="1"/>
  <c r="R268" i="1"/>
  <c r="S268" i="1" s="1"/>
  <c r="V268" i="1"/>
  <c r="W268" i="1" s="1"/>
  <c r="J270" i="1" l="1"/>
  <c r="X269" i="1"/>
  <c r="Y269" i="1" s="1"/>
  <c r="V269" i="1"/>
  <c r="W269" i="1" s="1"/>
  <c r="T269" i="1"/>
  <c r="U269" i="1" s="1"/>
  <c r="R269" i="1"/>
  <c r="S269" i="1" s="1"/>
  <c r="J271" i="1" l="1"/>
  <c r="X270" i="1"/>
  <c r="Y270" i="1" s="1"/>
  <c r="V270" i="1"/>
  <c r="W270" i="1" s="1"/>
  <c r="T270" i="1"/>
  <c r="U270" i="1" s="1"/>
  <c r="R270" i="1"/>
  <c r="S270" i="1" s="1"/>
  <c r="J272" i="1" l="1"/>
  <c r="X271" i="1"/>
  <c r="Y271" i="1" s="1"/>
  <c r="V271" i="1"/>
  <c r="W271" i="1" s="1"/>
  <c r="R271" i="1"/>
  <c r="S271" i="1" s="1"/>
  <c r="T271" i="1"/>
  <c r="U271" i="1" s="1"/>
  <c r="J273" i="1" l="1"/>
  <c r="X272" i="1"/>
  <c r="Y272" i="1" s="1"/>
  <c r="V272" i="1"/>
  <c r="W272" i="1" s="1"/>
  <c r="T272" i="1"/>
  <c r="U272" i="1" s="1"/>
  <c r="R272" i="1"/>
  <c r="S272" i="1" s="1"/>
  <c r="X273" i="1" l="1"/>
  <c r="Y273" i="1" s="1"/>
  <c r="V273" i="1"/>
  <c r="W273" i="1" s="1"/>
  <c r="T273" i="1"/>
  <c r="U273" i="1" s="1"/>
  <c r="R273" i="1"/>
  <c r="S273" i="1" s="1"/>
  <c r="J274" i="1"/>
  <c r="V274" i="1" l="1"/>
  <c r="W274" i="1" s="1"/>
  <c r="X274" i="1"/>
  <c r="Y274" i="1" s="1"/>
  <c r="T274" i="1"/>
  <c r="U274" i="1" s="1"/>
  <c r="R274" i="1"/>
  <c r="S274" i="1" s="1"/>
  <c r="J275" i="1"/>
  <c r="J276" i="1" l="1"/>
  <c r="J277" i="1" s="1"/>
  <c r="J278" i="1" s="1"/>
  <c r="J279" i="1" s="1"/>
  <c r="J280" i="1" s="1"/>
  <c r="J281" i="1" s="1"/>
  <c r="V275" i="1"/>
  <c r="W275" i="1" s="1"/>
  <c r="R275" i="1"/>
  <c r="S275" i="1" s="1"/>
  <c r="X275" i="1"/>
  <c r="Y275" i="1" s="1"/>
  <c r="T275" i="1"/>
  <c r="U275" i="1" s="1"/>
</calcChain>
</file>

<file path=xl/sharedStrings.xml><?xml version="1.0" encoding="utf-8"?>
<sst xmlns="http://schemas.openxmlformats.org/spreadsheetml/2006/main" count="599" uniqueCount="205">
  <si>
    <t>243F6A8885A308D313198A2E03707344A4093822299F31D0082EFA98EC4E6C89</t>
  </si>
  <si>
    <t>452821E638D01377BE5466CF34E90C6CC0AC29B7C97C50DD3F84D5B5B5470917</t>
  </si>
  <si>
    <t>9216D5D98979FB1BD1310BA698DFB5AC2FFD72DBD01ADFB7B8E1AFED6A267E96</t>
  </si>
  <si>
    <t>BA7C9045F12C7F9924A19947B3916CF70801F2E2858EFC16636920D871574E69</t>
  </si>
  <si>
    <t>A458FEA3F4933D7E0D95748F728EB658718BCD5882154AEE7B54A41DC25A59B5</t>
  </si>
  <si>
    <t>9C30D5392AF26013C5D1B023286085F0CA417918B8DB38EF8E79DCB0603A180E</t>
  </si>
  <si>
    <t>6C9E0E8BB01E8A3ED71577C1BD314B2778AF2FDA55605C60E65525F3AA55AB94</t>
  </si>
  <si>
    <t>5748986263E8144055CA396A2AAB10B6B4CC5C341141E8CEA15486AF7C72E993</t>
  </si>
  <si>
    <t>B3EE1411636FBC2A2BA9C55D741831F6CE5C3E169B87931EAFD6BA336C24CF5C</t>
  </si>
  <si>
    <t>7A325381289586773B8F48986B4BB9AFC4BFE81B6628219361D809CCFB21A991</t>
  </si>
  <si>
    <t>487CAC605DEC8032EF845D5DE98575B1DC262302EB651B8823893E81D396ACC5</t>
  </si>
  <si>
    <t>0F6D6FF383F442392E0B4482A484200469C8F04A9E1F9B5E21C66842F6E96C9A</t>
  </si>
  <si>
    <t>670C9C61ABD388F06A51A0D2D8542F68960FA728AB5133A36EEF0B6C137A3BE4</t>
  </si>
  <si>
    <t>BA3BF0507EFB2A98A1F1651D39AF017666CA593E82430E888CEE8619456F9FB4</t>
  </si>
  <si>
    <t>7D84A5C33B8B5EBEE06F75D885C12073401A449F56C16AA64ED3AA62363F7706</t>
  </si>
  <si>
    <t>1BFEDF72429B023D37D0D724D00A1248DB0FEAD349F1C09B075372C980991B7B</t>
  </si>
  <si>
    <t>25D479D8F6E8DEF7E3FE501AB6794C3B976CE0BD04C006BAC1A94FB6409F60C4</t>
  </si>
  <si>
    <t>5E5C9EC2196A246368FB6FAF3E6C53B51339B2EB3B52EC6F6DFC511F9B30952C</t>
  </si>
  <si>
    <t>CC814544AF5EBD09BEE3D004DE334AFD660F2807192E4BB3C0CBA85745C8740F</t>
  </si>
  <si>
    <t>D20B5F39B9D3FBDB5579C0BD1A60320AD6A100C6402C7279679F25FEFB1FA3CC</t>
  </si>
  <si>
    <t>8EA5E9F8DB3222F83C7516DFFD616B152F501EC8AD0552AB323DB5FAFD238760</t>
  </si>
  <si>
    <t>53317B483E00DF829E5C57BBCA6F8CA01A87562EDF1769DBD542A8F6287EFFC3</t>
  </si>
  <si>
    <t>AC6732C68C4F5573695B27B0BBCA58C8E1FFA35DB8F011A010FA3D98FD2183B8</t>
  </si>
  <si>
    <t>4AFCB56C2DD1D35B9A53E479B6F84565D28E49BC4BFB9790E1DDF2DAA4CB7E33</t>
  </si>
  <si>
    <t>62FB1341CEE4C6E8EF20CADA36774C01D07E9EFE2BF11FB495DBDA4DAE909198</t>
  </si>
  <si>
    <t>EAAD8E716B93D5A0D08ED1D0AFC725E08E3C5B2F8E7594B78FF6E2FBF2122B64</t>
  </si>
  <si>
    <t>8888B812900DF01C4FAD5EA0688FC31CD1CFF191B3A8C1AD2F2F2218BE0E1777</t>
  </si>
  <si>
    <t>EA752DFE8B021FA1E5A0CC0FB56F74E818ACF3D6CE89E299B4A84FE0FD13E0B7</t>
  </si>
  <si>
    <t>7CC43B81D2ADA8D9165FA2668095770593CC7314211A1477E6AD206577B5FA86</t>
  </si>
  <si>
    <t>C75442F5FB9D35CFEBCDAF0C7B3E89A0D6411BD3AE1E7E4900250E2D2071B35E</t>
  </si>
  <si>
    <t>226800BB57B8E0AF2464369BF009B91E5563911D59DFA6AA78C14389D95A537F</t>
  </si>
  <si>
    <t>207D5BA202E5B9C5832603766295CFA911C819684E734A41B3472DCA7B14A94A</t>
  </si>
  <si>
    <t>1B5100529A532915D60F573FBC9BC6E42B60A47681E6740008BA6FB5571BE91F</t>
  </si>
  <si>
    <t>F296EC6B2A0DD915B6636521E7B9F9B6FF34052EC585566453B02D5DA99F8FA1</t>
  </si>
  <si>
    <t>08BA47996E85076A4B7A70E9B5B32944DB75092EC4192623AD6EA6B049A7DF7D</t>
  </si>
  <si>
    <t>9CEE60B88FEDB266ECAA8C71699A17FF5664526CC2B19EE1193602A575094C29</t>
  </si>
  <si>
    <t>A0591340E4183A3E3F54989A5B429D656B8FE4D699F73FD6A1D29C07EFE830F5</t>
  </si>
  <si>
    <t>4D2D38E6F0255DC14CDD20868470EB266382E9C6021ECC5E09686B3F3EBAEFC9</t>
  </si>
  <si>
    <t>3C9718146B6A70A1687F358452A0E286B79C5305AA5007373E07841C7FDEAE5C</t>
  </si>
  <si>
    <t>8E7D44EC5716F2B8B03ADA37F0500C0DF01C1F040200B3FFAE0CF51A3CB574B2</t>
  </si>
  <si>
    <t>25837A58DC0921BDD19113F97CA92FF69432477322F547013AE5E58137C2DADC</t>
  </si>
  <si>
    <t>C8B576349AF3DDA7A94461460FD0030EECC8C73EA4751E41E238CD993BEA0E2F</t>
  </si>
  <si>
    <t>3280BBA1183EB3314E548B384F6DB9086F420D03F60A04BF2CB8129024977C79</t>
  </si>
  <si>
    <t>5679B072BCAF89AFDE9A771FD9930810B38BAE12DCCF3F2E5512721F2E6B7124</t>
  </si>
  <si>
    <t>501ADDE69F84CD877A5847187408DA17BC9F9ABCE94B7D8CEC7AEC3ADB851DFA</t>
  </si>
  <si>
    <t>63094366C464C3D2EF1C18473215D908DD433B3724C2BA1612A14D432A65C451</t>
  </si>
  <si>
    <t>50940002133AE4DD71DFF89E10314E5581AC77D65F11199B043556F1D7A3C76B</t>
  </si>
  <si>
    <t>3C11183B5924A509F28FE6ED97F1FBFA9EBABF2C1E153C6E86E34570EAE96FB1</t>
  </si>
  <si>
    <t>860E5E0A5A3E2AB3771FE71C4E3D06FA2965DCB999E71D0F803E89D65266C825</t>
  </si>
  <si>
    <t>2E4CC9789C10B36AC6150EBA94E2EA78A5FC3C531E0A2DF4F2F74EA7361D2B3D</t>
  </si>
  <si>
    <t>1939260F19C279605223A708F71312B6EBADFE6EEAC31F66E3BC4595A67BC883</t>
  </si>
  <si>
    <t>B17F37D1018CFF28C332DDEFBE6C5AA56558218568AB9802EECEA50FDB2F953B</t>
  </si>
  <si>
    <t>2AEF7DAD5B6E2F841521B62829076170ECDD4775619F151013CCA830EB61BD96</t>
  </si>
  <si>
    <t>0334FE1EAA0363CFB5735C904C70A239D59E9E0BCBAADE14EECC86BC60622CA7</t>
  </si>
  <si>
    <t>9CAB5CABB2F3846E648B1EAF19BDF0CAA02369B9655ABB5040685A323C2AB4B3</t>
  </si>
  <si>
    <t>319EE9D5C021B8F79B540B19875FA09995F7997E623D7DA8F837889A97E32D77</t>
  </si>
  <si>
    <t>11ED935F166812810E358829C7E61FD696DEDFA17858BA9957F584A51B227263</t>
  </si>
  <si>
    <t>9B83C3FF1AC24696CDB30AEB532E30548FD948E46DBC312858EBF2EF34C6FFEA</t>
  </si>
  <si>
    <t>FE28ED61EE7C3C735D4A14D9E864B7E342105D14203E13E045EEE2B6A3AAABEA</t>
  </si>
  <si>
    <t>DB6C4F15FACB4FD0C742F442EF6ABBB5654F3B1D41CD2105D81E799E86854DC7</t>
  </si>
  <si>
    <t>E44B476A3D816250CF62A1F25B8D2646FC8883A0C1C7B6A37F1524C369CB7492</t>
  </si>
  <si>
    <t>47848A0B5692B285095BBF00AD19489D1462B17423820E0058428D2A0C55F5EA</t>
  </si>
  <si>
    <t>1DADF43E233F70613372F0928D937E41D65FECF16C223BDB7CDE3759CBEE7460</t>
  </si>
  <si>
    <t>4085F2A7CE77326EA607808419F8509EE8EFD85561D99735A969A7AAC50C06C2</t>
  </si>
  <si>
    <t>5A04ABFC800BCADC9E447A2EC3453484FDD567050E1E9EC9DB73DBD3105588CD</t>
  </si>
  <si>
    <t>675FDA79E3674340C5C43465713E38D83D28F89EF16DFF20153E21E78FB03D4A</t>
  </si>
  <si>
    <t>E6E39F2BDB83ADF7E93D5A68948140F7F64C261C94692934411520F77602D4F7</t>
  </si>
  <si>
    <t>BCF46B2ED4A20068D40824713320F46A43B7D4B7500061AF1E39F62E97244546</t>
  </si>
  <si>
    <t>14214F74BF8B88404D95FC1D96B591AF70F4DDD366A02F45BFBC09EC03BD9785</t>
  </si>
  <si>
    <t>7FAC6DD031CB850496EB27B355FD3941DA2547E6ABCA0A9A28507825530429F4</t>
  </si>
  <si>
    <t>0A2C86DAE9B66DFB68DC1462D7486900680EC0A427A18DEE4F3FFEA2E887AD8C</t>
  </si>
  <si>
    <t>B58CE0067AF4D6B6AACE1E7CD3375FECCE78A399406B2A4220FE9E35D9F385B9</t>
  </si>
  <si>
    <t>EE39D7AB3B124E8B1DC9FAF74B6D185626A36631EAE397B23A6EFA74DD5B4332</t>
  </si>
  <si>
    <t>6841E7F7CA7820FBFB0AF54ED8FEB397454056ACBA48952755533A3A20838D87</t>
  </si>
  <si>
    <t>FE6BA9B7D096954B55A867BCA1159A58CCA9296399E1DB33A62A4A563F3125F9</t>
  </si>
  <si>
    <t>5EF47E1C9029317CFDF8E80204272F7080BB155C05282CE395C11548E4C66D22</t>
  </si>
  <si>
    <t>48C1133FC70F86DC07F9C9EE41041F0F404779A45D886E17325F51EBD59BC0D1</t>
  </si>
  <si>
    <t>F2BCC18F41113564257B7834602A9C60DFF8E8A31F636C1B0E12B4C202E1329E</t>
  </si>
  <si>
    <t>AF664FD1CAD181156B2395E0333E92E13B240B62EEBEB92285B2A20EE6BA0D99</t>
  </si>
  <si>
    <t>DE720C8C2DA2F728D012784595B794FD647D0862E7CCF5F05449A36F877D48FA</t>
  </si>
  <si>
    <t>C39DFD27F33E8D1E0A476341992EFF743A6F6EABF4F8FD37A812DC60A1EBDDF8</t>
  </si>
  <si>
    <t>991BE14CDB6E6B0DC67B55106D672C372765D43BDCD0E804F1290DC7CC00FFA3</t>
  </si>
  <si>
    <t>B5390F92690FED0B667B9FFBCEDB7D9CA091CF0BD9155EA3BB132F88515BAD24</t>
  </si>
  <si>
    <t>7B9479BF763BD6EB37392EB3CC1159798026E297F42E312D6842ADA7C66A2B3B</t>
  </si>
  <si>
    <t>12754CCC782EF11C6A124237B79251E706A1BBE64BFB63501A6B101811CAEDFA</t>
  </si>
  <si>
    <t>3D25BDD8E2E1C3C9444216590A121386D90CEC6ED5ABEA2A64AF674EDA86A85F</t>
  </si>
  <si>
    <t>BEBFE98864E4C3FE9DBC8057F0F7C08660787BF86003604DD1FD8346F6381FB0</t>
  </si>
  <si>
    <t>7745AE04D736FCCC83426B33F01EAB71B08041873C005E5F77A057BEBDE8AE24</t>
  </si>
  <si>
    <t>55464299BF582E614E58F48FF2DDFDA2F474EF388789BDC25366F9C3C8B38E74</t>
  </si>
  <si>
    <t>B475F25546FCD9B97AEB26618B1DDF84846A0E79915F95E2466E598E20B45770</t>
  </si>
  <si>
    <t>8CD55591C902DE4CB90BACE1BB8205D011A862487574A99EB77F19B6E0A9DC09</t>
  </si>
  <si>
    <t>662D09A1C4324633E85A1F0209F0BE8C4A99A0251D6EFE101AB93D1D0BA5A4DF</t>
  </si>
  <si>
    <t>A186F20F2868F169DCB7DA83573906FEA1E2CE9B4FCD7F5250115E01A70683FA</t>
  </si>
  <si>
    <t>A002B5C40DE6D0279AF88C27773F8641C3604C0661A806B5F0177A28C0F586E0</t>
  </si>
  <si>
    <t>006058AA30DC7D6211E69ED72338EA6353C2DD94C2C21634BBCBEE5690BCB6DE</t>
  </si>
  <si>
    <t>EBFC7DA1CE591D766F05E4094B7C018839720A3D7C927C2486E3725F724D9DB9</t>
  </si>
  <si>
    <t>1AC15BB4D39EB8FCED54557808FCA5B5D83D7CD34DAD0FC41E50EF5EB161E6F8</t>
  </si>
  <si>
    <t>A28514D96C51133C6FD5C7E756E14EC4362ABFCEDDC6C837D79A323492638212</t>
  </si>
  <si>
    <t>670EFA8E406000E03A39CE37D3FAF5CFABC277375AC52D1B5CB0679E4FA33742</t>
  </si>
  <si>
    <t>D382274099BC9BBED5118E9DBF0F7315D62D1C7EC700C47BB78C1B6B21A19045</t>
  </si>
  <si>
    <t>B26EB1BE6A366EB45748AB2FBC946E79C6A376D26549C2C8530FF8EE468DDE7D</t>
  </si>
  <si>
    <t>D5730A1D4CD04DC62939BBDBA9BA4650AC9526E8BE5EE304A1FAD5F06A2D519A</t>
  </si>
  <si>
    <t>63EF8CE29A86EE22C089C2B843242EF6A51E03AA9CF2D0A483C061BA9BE96A4D</t>
  </si>
  <si>
    <t>8FE51550BA645BD62826A2F9A73A3AE14BA99586EF5562E9C72FEFD3F752F7DA</t>
  </si>
  <si>
    <t>3F046F6977FA0A5980E4A91587B086019B09E6AD3B3EE593E990FD5A9E34D797</t>
  </si>
  <si>
    <t>2CF0B7D9022B8B5196D5AC3A017DA67DD1CF3ED67C7D2D281F9F25CFADF2B89B</t>
  </si>
  <si>
    <t>5AD6B4725A88F54CE029AC71E019A5E647B0ACFDED93FA9BE8D3C48D283B57CC</t>
  </si>
  <si>
    <t>F8D5662979132E28785F0191ED756055F7960E44E3D35E8C15056DD488F46DBA</t>
  </si>
  <si>
    <t>03A161250564F0BDC3EB9E153C9057A297271AECA93A072A1B3F6D9B1E6321F5</t>
  </si>
  <si>
    <t>F59C66FB26DCF3197533D928B155FDF5035634828ABA3CBB28517711C20AD9F8</t>
  </si>
  <si>
    <t>ABCC5167CCAD925F4DE817513830DC8E379D58629320F991EA7A90C2FB3E7BCE</t>
  </si>
  <si>
    <t>5121CE64774FBE32A8B6E37EC3293D4648DE53696413E680A2AE0810DD6DB224</t>
  </si>
  <si>
    <t>69852DFD09072166B39A460A6445C0DD586CDECF1C20C8AE5BBEF7DD1B588D40</t>
  </si>
  <si>
    <t>CCD2017F6BB4E3BBDDA26A7E3A59FF453E350A44BCB4CDD572EACEA8FA6484BB</t>
  </si>
  <si>
    <t>8D6612AEBF3C6F47D29BE463542F5D9EAEC2771BF64E6370740E0D8DE75B1357</t>
  </si>
  <si>
    <t>F8721671AF537D5D4040CB084EB4E2CC34D2466A0115AF84E1B0042895983A1D</t>
  </si>
  <si>
    <t>06B89FB4CE6EA0486F3F3B823520AB82011A1D4B277227F8611560B1E7933FDC</t>
  </si>
  <si>
    <t>BB3A792B344525BDA08839E151CE794B2F32C9B7A01FBAC9E01CC87EBCC7D1F6</t>
  </si>
  <si>
    <t>CF0111C3A1E8AAC71A908749D44FBD9AD0DADECBD50ADA380339C32AC6913667</t>
  </si>
  <si>
    <t>8DF9317CE0B12B4FF79E59B743F5BB3AF2D519FF27D9459CBF97222C15E6FC2A</t>
  </si>
  <si>
    <t>0F91FC719B941525FAE59361CEB69CEBC2A8645912BAA8D1B6C1075EE3056A0C</t>
  </si>
  <si>
    <t>10D25065CB03A442E0EC6E0E1698DB3B4C98A0BE3278E9649F1F9532E0D392DF</t>
  </si>
  <si>
    <t>D3A0342B8971F21E1B0A74414BA3348CC5BE7120C37632D8DF359F8D9B992F2E</t>
  </si>
  <si>
    <t>E60B6F470FE3F11DE54CDA541EDAD891CE6279CFCD3E7E6F1618B166FD2C1D05</t>
  </si>
  <si>
    <t>848FD2C5F6FB2299F523F357A632762393A8353156CCCD02ACF081625A75EBB5</t>
  </si>
  <si>
    <t>6E16369788D273CCDE96629281B949D04C50901B71C65614E6C6C7BD327A140A</t>
  </si>
  <si>
    <t>45E1D006C3F27B9AC9AA53FD62A80F00BB25BFE235BDD2F671126905B2040222</t>
  </si>
  <si>
    <t>B6CBCF7CCD769C2B53113EC01640E3D338ABBD602547ADF0BA38209CF746CE76</t>
  </si>
  <si>
    <t>77AFA1C52075606085CBFE4E8AE88DD87AAAF9B04CF9AA7E1948C25C02FB8A8C</t>
  </si>
  <si>
    <t>01C36AE4D6EBE1F990D4F869A65CDEA03F09252DC208E69FB74E6132CE77E25B</t>
  </si>
  <si>
    <t>578FDFE33AC372E6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</si>
  <si>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</si>
  <si>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</si>
  <si>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</si>
  <si>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</si>
  <si>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</si>
  <si>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</si>
  <si>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</si>
  <si>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</si>
  <si>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</si>
  <si>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</si>
  <si>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</si>
  <si>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</si>
  <si>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</si>
  <si>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</si>
  <si>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</si>
  <si>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</si>
  <si>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</si>
  <si>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</si>
  <si>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Перем. i</t>
  </si>
  <si>
    <t>P[]</t>
  </si>
  <si>
    <t>dec(P)</t>
  </si>
  <si>
    <t>dec(S1)</t>
  </si>
  <si>
    <t>S2[]</t>
  </si>
  <si>
    <t>S1[]</t>
  </si>
  <si>
    <t>dec(S2)</t>
  </si>
  <si>
    <t>S3[]</t>
  </si>
  <si>
    <t>dec(S3)</t>
  </si>
  <si>
    <t>S4[]</t>
  </si>
  <si>
    <t>dec(S4)</t>
  </si>
  <si>
    <t>Инициализация на основе 16ричной мантиссы числа ПИ http://www.herongyang.com/Cryptography/Blowfish-First-8366-Hex-Digits-of-PI.html</t>
  </si>
  <si>
    <t>Генерация ключей для шифрования в Blowfish</t>
  </si>
  <si>
    <t>Мастер-ключ (секретный ключ)</t>
  </si>
  <si>
    <t>МК =</t>
  </si>
  <si>
    <t>Длина МК</t>
  </si>
  <si>
    <t>Перем i</t>
  </si>
  <si>
    <t>МК(i) =</t>
  </si>
  <si>
    <t>Код МК</t>
  </si>
  <si>
    <t>hex MK</t>
  </si>
  <si>
    <t>МК[]</t>
  </si>
  <si>
    <t>dec(MK)</t>
  </si>
  <si>
    <t>Длина Т</t>
  </si>
  <si>
    <t>перем. i</t>
  </si>
  <si>
    <t>T(i) =</t>
  </si>
  <si>
    <t>Текст =</t>
  </si>
  <si>
    <t xml:space="preserve">код Т(i) </t>
  </si>
  <si>
    <t>hex[T(i)]</t>
  </si>
  <si>
    <t>Раунд</t>
  </si>
  <si>
    <t>0 строка</t>
  </si>
  <si>
    <r>
      <t xml:space="preserve">Р = Р </t>
    </r>
    <r>
      <rPr>
        <sz val="11"/>
        <color theme="1"/>
        <rFont val="Calibri"/>
        <family val="2"/>
        <charset val="204"/>
      </rPr>
      <t>Ꚛ МК</t>
    </r>
  </si>
  <si>
    <t>hex(i)</t>
  </si>
  <si>
    <t>S1</t>
  </si>
  <si>
    <t>S2</t>
  </si>
  <si>
    <t>S3</t>
  </si>
  <si>
    <t>S4</t>
  </si>
  <si>
    <t>P</t>
  </si>
  <si>
    <r>
      <t xml:space="preserve">Р = Р </t>
    </r>
    <r>
      <rPr>
        <sz val="11"/>
        <color theme="1"/>
        <rFont val="Calibri"/>
        <family val="2"/>
        <charset val="204"/>
      </rPr>
      <t>Ꚛ 00</t>
    </r>
  </si>
  <si>
    <r>
      <t xml:space="preserve">Р = Р </t>
    </r>
    <r>
      <rPr>
        <sz val="11"/>
        <color theme="1"/>
        <rFont val="Calibri"/>
        <family val="2"/>
        <charset val="204"/>
      </rPr>
      <t>Ꚛ prev.</t>
    </r>
  </si>
  <si>
    <r>
      <t xml:space="preserve">S1 = S1 </t>
    </r>
    <r>
      <rPr>
        <sz val="11"/>
        <color theme="1"/>
        <rFont val="Calibri"/>
        <family val="2"/>
        <charset val="204"/>
      </rPr>
      <t>Ꚛ P18</t>
    </r>
  </si>
  <si>
    <r>
      <t xml:space="preserve">S1 = S1 </t>
    </r>
    <r>
      <rPr>
        <sz val="11"/>
        <color theme="1"/>
        <rFont val="Calibri"/>
        <family val="2"/>
        <charset val="204"/>
      </rPr>
      <t>Ꚛ S1(prev.)</t>
    </r>
  </si>
  <si>
    <t>S1(prev.)</t>
  </si>
  <si>
    <t>Шифрование ключей (и таблицы замен, для примера сделаем несколько S1, но использовать не будем)</t>
  </si>
  <si>
    <t>новые Р</t>
  </si>
  <si>
    <t>T[]</t>
  </si>
  <si>
    <t>dec(T)</t>
  </si>
  <si>
    <t>Шифрование текста</t>
  </si>
  <si>
    <t>ШТ[]</t>
  </si>
  <si>
    <t>dec(ШT)</t>
  </si>
  <si>
    <t>ШТ(i) =</t>
  </si>
  <si>
    <t>dec(ШТ)</t>
  </si>
  <si>
    <t>hex(ШТ)</t>
  </si>
  <si>
    <t>ШТx16</t>
  </si>
  <si>
    <t>ШТ =</t>
  </si>
  <si>
    <t>3ОИБАС-1120-020_14.02.2023_15:00</t>
  </si>
  <si>
    <t>Орлов_Дроздов_Королев_ученик_3ОИБАС-1120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</si>
</sst>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1" fillId="0" borderId="0" xfId="0" applyFont="1" applyFill="1" applyBorder="1"/>
    <xf numFmtId="0" fontId="3" fillId="0" borderId="0" xfId="0" applyFont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 applyFill="1"/>
    <xf numFmtId="0" fontId="3" fillId="0" borderId="0" xfId="0" applyFont="1" applyFill="1" applyBorder="1"/>
    <xf numFmtId="0" fontId="3" fillId="0" borderId="0" xfId="0" applyFont="1" applyFill="1"/>
    <xf numFmtId="0" fontId="0" fillId="0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1"/>
  <sheetViews>
    <sheetView zoomScale="115" zoomScaleNormal="115" workbookViewId="0">
      <selection activeCell="B23" sqref="B23"/>
    </sheetView>
  </sheetViews>
  <sheetFormatPr defaultRowHeight="15" x14ac:dyDescent="0.25"/>
  <cols>
    <col min="9" max="9" width="6.42578125" bestFit="1" customWidth="1"/>
    <col min="11" max="11" width="3.42578125" bestFit="1" customWidth="1"/>
    <col min="12" max="12" width="4" bestFit="1" customWidth="1"/>
    <col min="13" max="13" width="9.5703125" bestFit="1" customWidth="1"/>
    <col min="14" max="14" width="11.85546875" bestFit="1" customWidth="1"/>
    <col min="16" max="16" width="8" bestFit="1" customWidth="1"/>
    <col min="17" max="17" width="5.570312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0.42578125" bestFit="1" customWidth="1"/>
    <col min="23" max="23" width="11.85546875" bestFit="1" customWidth="1"/>
    <col min="24" max="24" width="10.42578125" bestFit="1" customWidth="1"/>
    <col min="25" max="25" width="11.85546875" bestFit="1" customWidth="1"/>
  </cols>
  <sheetData>
    <row r="1" spans="1:14" x14ac:dyDescent="0.25">
      <c r="A1" s="2" t="s">
        <v>160</v>
      </c>
      <c r="M1" t="s">
        <v>150</v>
      </c>
      <c r="N1" t="s">
        <v>151</v>
      </c>
    </row>
    <row r="2" spans="1:14" x14ac:dyDescent="0.25">
      <c r="A2" t="s">
        <v>0</v>
      </c>
      <c r="I2">
        <f>LEN(A2)</f>
        <v>64</v>
      </c>
      <c r="J2">
        <v>1</v>
      </c>
      <c r="K2">
        <v>1</v>
      </c>
      <c r="L2" t="s">
        <v>131</v>
      </c>
      <c r="M2" t="str">
        <f>MID(INDEX($A$2:$A$131,J2), K2, 8)</f>
        <v>243F6A88</v>
      </c>
      <c r="N2">
        <f>HEX2DEC(M2)</f>
        <v>608135816</v>
      </c>
    </row>
    <row r="3" spans="1:14" x14ac:dyDescent="0.25">
      <c r="A3" s="1" t="s">
        <v>1</v>
      </c>
      <c r="I3">
        <f t="shared" ref="I3:I66" si="0">LEN(A3)</f>
        <v>64</v>
      </c>
      <c r="J3">
        <f>J2</f>
        <v>1</v>
      </c>
      <c r="K3">
        <f>K2+8</f>
        <v>9</v>
      </c>
      <c r="L3" t="s">
        <v>132</v>
      </c>
      <c r="M3" t="str">
        <f t="shared" ref="M3:M19" si="1">MID(INDEX($A$2:$A$131,J3), K3, 8)</f>
        <v>85A308D3</v>
      </c>
      <c r="N3">
        <f t="shared" ref="N3:N19" si="2">HEX2DEC(M3)</f>
        <v>2242054355</v>
      </c>
    </row>
    <row r="4" spans="1:14" x14ac:dyDescent="0.25">
      <c r="A4" t="s">
        <v>2</v>
      </c>
      <c r="I4">
        <f t="shared" si="0"/>
        <v>64</v>
      </c>
      <c r="J4">
        <f t="shared" ref="J4:J9" si="3">J3</f>
        <v>1</v>
      </c>
      <c r="K4">
        <f t="shared" ref="K4:K9" si="4">K3+8</f>
        <v>17</v>
      </c>
      <c r="L4" t="s">
        <v>133</v>
      </c>
      <c r="M4" t="str">
        <f t="shared" si="1"/>
        <v>13198A2E</v>
      </c>
      <c r="N4">
        <f t="shared" si="2"/>
        <v>320440878</v>
      </c>
    </row>
    <row r="5" spans="1:14" x14ac:dyDescent="0.25">
      <c r="A5" t="s">
        <v>3</v>
      </c>
      <c r="I5">
        <f t="shared" si="0"/>
        <v>64</v>
      </c>
      <c r="J5">
        <f t="shared" si="3"/>
        <v>1</v>
      </c>
      <c r="K5">
        <f t="shared" si="4"/>
        <v>25</v>
      </c>
      <c r="L5" t="s">
        <v>134</v>
      </c>
      <c r="M5" t="str">
        <f t="shared" si="1"/>
        <v>03707344</v>
      </c>
      <c r="N5">
        <f t="shared" si="2"/>
        <v>57701188</v>
      </c>
    </row>
    <row r="6" spans="1:14" x14ac:dyDescent="0.25">
      <c r="A6" t="s">
        <v>4</v>
      </c>
      <c r="I6">
        <f t="shared" si="0"/>
        <v>64</v>
      </c>
      <c r="J6">
        <f t="shared" si="3"/>
        <v>1</v>
      </c>
      <c r="K6">
        <f t="shared" si="4"/>
        <v>33</v>
      </c>
      <c r="L6" t="s">
        <v>135</v>
      </c>
      <c r="M6" t="str">
        <f t="shared" si="1"/>
        <v>A4093822</v>
      </c>
      <c r="N6">
        <f t="shared" si="2"/>
        <v>2752067618</v>
      </c>
    </row>
    <row r="7" spans="1:14" x14ac:dyDescent="0.25">
      <c r="A7" t="s">
        <v>5</v>
      </c>
      <c r="I7">
        <f t="shared" si="0"/>
        <v>64</v>
      </c>
      <c r="J7">
        <f t="shared" si="3"/>
        <v>1</v>
      </c>
      <c r="K7">
        <f t="shared" si="4"/>
        <v>41</v>
      </c>
      <c r="L7" t="s">
        <v>136</v>
      </c>
      <c r="M7" t="str">
        <f t="shared" si="1"/>
        <v>299F31D0</v>
      </c>
      <c r="N7">
        <f t="shared" si="2"/>
        <v>698298832</v>
      </c>
    </row>
    <row r="8" spans="1:14" x14ac:dyDescent="0.25">
      <c r="A8" t="s">
        <v>6</v>
      </c>
      <c r="I8">
        <f t="shared" si="0"/>
        <v>64</v>
      </c>
      <c r="J8">
        <f t="shared" si="3"/>
        <v>1</v>
      </c>
      <c r="K8">
        <f t="shared" si="4"/>
        <v>49</v>
      </c>
      <c r="L8" t="s">
        <v>137</v>
      </c>
      <c r="M8" t="str">
        <f t="shared" si="1"/>
        <v>082EFA98</v>
      </c>
      <c r="N8">
        <f t="shared" si="2"/>
        <v>137296536</v>
      </c>
    </row>
    <row r="9" spans="1:14" x14ac:dyDescent="0.25">
      <c r="A9" s="1" t="s">
        <v>7</v>
      </c>
      <c r="I9">
        <f t="shared" si="0"/>
        <v>64</v>
      </c>
      <c r="J9">
        <f t="shared" si="3"/>
        <v>1</v>
      </c>
      <c r="K9">
        <f t="shared" si="4"/>
        <v>57</v>
      </c>
      <c r="L9" t="s">
        <v>138</v>
      </c>
      <c r="M9" t="str">
        <f t="shared" si="1"/>
        <v>EC4E6C89</v>
      </c>
      <c r="N9">
        <f t="shared" si="2"/>
        <v>3964562569</v>
      </c>
    </row>
    <row r="10" spans="1:14" x14ac:dyDescent="0.25">
      <c r="A10" t="s">
        <v>8</v>
      </c>
      <c r="I10">
        <f t="shared" si="0"/>
        <v>64</v>
      </c>
      <c r="J10">
        <f>J9+1</f>
        <v>2</v>
      </c>
      <c r="K10">
        <f>K2</f>
        <v>1</v>
      </c>
      <c r="L10" t="s">
        <v>139</v>
      </c>
      <c r="M10" t="str">
        <f t="shared" si="1"/>
        <v>452821E6</v>
      </c>
      <c r="N10">
        <f t="shared" si="2"/>
        <v>1160258022</v>
      </c>
    </row>
    <row r="11" spans="1:14" x14ac:dyDescent="0.25">
      <c r="A11" t="s">
        <v>9</v>
      </c>
      <c r="I11">
        <f t="shared" si="0"/>
        <v>64</v>
      </c>
      <c r="J11">
        <f>J10</f>
        <v>2</v>
      </c>
      <c r="K11">
        <f>K3</f>
        <v>9</v>
      </c>
      <c r="L11" t="s">
        <v>140</v>
      </c>
      <c r="M11" t="str">
        <f t="shared" si="1"/>
        <v>38D01377</v>
      </c>
      <c r="N11">
        <f t="shared" si="2"/>
        <v>953160567</v>
      </c>
    </row>
    <row r="12" spans="1:14" x14ac:dyDescent="0.25">
      <c r="A12" t="s">
        <v>10</v>
      </c>
      <c r="I12">
        <f t="shared" si="0"/>
        <v>64</v>
      </c>
      <c r="J12">
        <f t="shared" ref="J12:J17" si="5">J11</f>
        <v>2</v>
      </c>
      <c r="K12">
        <f>K4</f>
        <v>17</v>
      </c>
      <c r="L12" t="s">
        <v>141</v>
      </c>
      <c r="M12" t="str">
        <f t="shared" si="1"/>
        <v>BE5466CF</v>
      </c>
      <c r="N12">
        <f t="shared" si="2"/>
        <v>3193202383</v>
      </c>
    </row>
    <row r="13" spans="1:14" x14ac:dyDescent="0.25">
      <c r="A13" t="s">
        <v>11</v>
      </c>
      <c r="I13">
        <f t="shared" si="0"/>
        <v>64</v>
      </c>
      <c r="J13">
        <f t="shared" si="5"/>
        <v>2</v>
      </c>
      <c r="K13">
        <f>K5</f>
        <v>25</v>
      </c>
      <c r="L13" t="s">
        <v>142</v>
      </c>
      <c r="M13" t="str">
        <f t="shared" si="1"/>
        <v>34E90C6C</v>
      </c>
      <c r="N13">
        <f t="shared" si="2"/>
        <v>887688300</v>
      </c>
    </row>
    <row r="14" spans="1:14" x14ac:dyDescent="0.25">
      <c r="A14" t="s">
        <v>12</v>
      </c>
      <c r="I14">
        <f t="shared" si="0"/>
        <v>64</v>
      </c>
      <c r="J14">
        <f t="shared" si="5"/>
        <v>2</v>
      </c>
      <c r="K14">
        <f t="shared" ref="K14:K77" si="6">K6</f>
        <v>33</v>
      </c>
      <c r="L14" t="s">
        <v>143</v>
      </c>
      <c r="M14" t="str">
        <f t="shared" si="1"/>
        <v>C0AC29B7</v>
      </c>
      <c r="N14">
        <f t="shared" si="2"/>
        <v>3232508343</v>
      </c>
    </row>
    <row r="15" spans="1:14" x14ac:dyDescent="0.25">
      <c r="A15" t="s">
        <v>13</v>
      </c>
      <c r="I15">
        <f t="shared" si="0"/>
        <v>64</v>
      </c>
      <c r="J15">
        <f t="shared" si="5"/>
        <v>2</v>
      </c>
      <c r="K15">
        <f t="shared" si="6"/>
        <v>41</v>
      </c>
      <c r="L15" t="s">
        <v>144</v>
      </c>
      <c r="M15" t="str">
        <f t="shared" si="1"/>
        <v>C97C50DD</v>
      </c>
      <c r="N15">
        <f t="shared" si="2"/>
        <v>3380367581</v>
      </c>
    </row>
    <row r="16" spans="1:14" x14ac:dyDescent="0.25">
      <c r="A16" t="s">
        <v>14</v>
      </c>
      <c r="I16">
        <f t="shared" si="0"/>
        <v>64</v>
      </c>
      <c r="J16">
        <f t="shared" si="5"/>
        <v>2</v>
      </c>
      <c r="K16">
        <f t="shared" si="6"/>
        <v>49</v>
      </c>
      <c r="L16" t="s">
        <v>145</v>
      </c>
      <c r="M16" t="str">
        <f t="shared" si="1"/>
        <v>3F84D5B5</v>
      </c>
      <c r="N16">
        <f t="shared" si="2"/>
        <v>1065670069</v>
      </c>
    </row>
    <row r="17" spans="1:25" x14ac:dyDescent="0.25">
      <c r="A17" t="s">
        <v>15</v>
      </c>
      <c r="I17">
        <f t="shared" si="0"/>
        <v>64</v>
      </c>
      <c r="J17">
        <f t="shared" si="5"/>
        <v>2</v>
      </c>
      <c r="K17">
        <f t="shared" si="6"/>
        <v>57</v>
      </c>
      <c r="L17" t="s">
        <v>146</v>
      </c>
      <c r="M17" t="str">
        <f t="shared" si="1"/>
        <v>B5470917</v>
      </c>
      <c r="N17">
        <f t="shared" si="2"/>
        <v>3041331479</v>
      </c>
    </row>
    <row r="18" spans="1:25" x14ac:dyDescent="0.25">
      <c r="A18" t="s">
        <v>16</v>
      </c>
      <c r="I18">
        <f t="shared" si="0"/>
        <v>64</v>
      </c>
      <c r="J18">
        <f>J17+1</f>
        <v>3</v>
      </c>
      <c r="K18">
        <f t="shared" si="6"/>
        <v>1</v>
      </c>
      <c r="L18" t="s">
        <v>147</v>
      </c>
      <c r="M18" t="str">
        <f t="shared" si="1"/>
        <v>9216D5D9</v>
      </c>
      <c r="N18">
        <f t="shared" si="2"/>
        <v>2450970073</v>
      </c>
    </row>
    <row r="19" spans="1:25" x14ac:dyDescent="0.25">
      <c r="A19" t="s">
        <v>17</v>
      </c>
      <c r="I19">
        <f t="shared" si="0"/>
        <v>64</v>
      </c>
      <c r="J19">
        <f>J18</f>
        <v>3</v>
      </c>
      <c r="K19">
        <f t="shared" si="6"/>
        <v>9</v>
      </c>
      <c r="L19" t="s">
        <v>148</v>
      </c>
      <c r="M19" t="str">
        <f t="shared" si="1"/>
        <v>8979FB1B</v>
      </c>
      <c r="N19">
        <f t="shared" si="2"/>
        <v>2306472731</v>
      </c>
      <c r="P19" t="s">
        <v>149</v>
      </c>
      <c r="Q19" t="s">
        <v>180</v>
      </c>
      <c r="R19" t="s">
        <v>154</v>
      </c>
      <c r="S19" t="s">
        <v>152</v>
      </c>
      <c r="T19" t="s">
        <v>153</v>
      </c>
      <c r="U19" t="s">
        <v>155</v>
      </c>
      <c r="V19" t="s">
        <v>156</v>
      </c>
      <c r="W19" t="s">
        <v>157</v>
      </c>
      <c r="X19" t="s">
        <v>158</v>
      </c>
      <c r="Y19" t="s">
        <v>159</v>
      </c>
    </row>
    <row r="20" spans="1:25" x14ac:dyDescent="0.25">
      <c r="A20" t="s">
        <v>18</v>
      </c>
      <c r="I20">
        <f t="shared" si="0"/>
        <v>64</v>
      </c>
      <c r="J20">
        <f t="shared" ref="J20:J25" si="7">J19</f>
        <v>3</v>
      </c>
      <c r="K20">
        <f t="shared" si="6"/>
        <v>17</v>
      </c>
      <c r="P20">
        <v>0</v>
      </c>
      <c r="Q20" t="str">
        <f>DEC2HEX(P20, 2)</f>
        <v>00</v>
      </c>
      <c r="R20" t="str">
        <f>MID(INDEX($A$2:$A$131,J20), K20, 8)</f>
        <v>D1310BA6</v>
      </c>
      <c r="S20">
        <f t="shared" ref="S20:W83" si="8">HEX2DEC(R20)</f>
        <v>3509652390</v>
      </c>
      <c r="T20" t="str">
        <f>MID(INDEX($A$2:$A$131,J20+2), K20, 8)</f>
        <v>0D95748F</v>
      </c>
      <c r="U20">
        <f t="shared" si="8"/>
        <v>227898511</v>
      </c>
      <c r="V20" t="str">
        <f>MID(INDEX($A$2:$A$131,J20+4), K20, 8)</f>
        <v>D71577C1</v>
      </c>
      <c r="W20">
        <f t="shared" si="8"/>
        <v>3608508353</v>
      </c>
      <c r="X20" t="str">
        <f>MID(INDEX($A$2:$A$131,J20+6), K20, 8)</f>
        <v>2BA9C55D</v>
      </c>
      <c r="Y20">
        <f t="shared" ref="Y20:Y83" si="9">HEX2DEC(X20)</f>
        <v>732546397</v>
      </c>
    </row>
    <row r="21" spans="1:25" x14ac:dyDescent="0.25">
      <c r="A21" t="s">
        <v>19</v>
      </c>
      <c r="I21">
        <f t="shared" si="0"/>
        <v>64</v>
      </c>
      <c r="J21">
        <f t="shared" si="7"/>
        <v>3</v>
      </c>
      <c r="K21">
        <f t="shared" si="6"/>
        <v>25</v>
      </c>
      <c r="P21">
        <f>P20+1</f>
        <v>1</v>
      </c>
      <c r="Q21" t="str">
        <f t="shared" ref="Q21:Q84" si="10">DEC2HEX(P21, 2)</f>
        <v>01</v>
      </c>
      <c r="R21" t="str">
        <f t="shared" ref="R21:R27" si="11">MID(INDEX($A$2:$A$131,J21), K21, 8)</f>
        <v>98DFB5AC</v>
      </c>
      <c r="S21">
        <f t="shared" si="8"/>
        <v>2564797868</v>
      </c>
      <c r="T21" t="str">
        <f t="shared" ref="T21:T84" si="12">MID(INDEX($A$2:$A$131,J21+2), K21, 8)</f>
        <v>728EB658</v>
      </c>
      <c r="U21">
        <f t="shared" ref="U21" si="13">HEX2DEC(T21)</f>
        <v>1921955416</v>
      </c>
      <c r="V21" t="str">
        <f t="shared" ref="V21:V84" si="14">MID(INDEX($A$2:$A$131,J21+4), K21, 8)</f>
        <v>BD314B27</v>
      </c>
      <c r="W21">
        <f t="shared" ref="W21" si="15">HEX2DEC(V21)</f>
        <v>3174124327</v>
      </c>
      <c r="X21" t="str">
        <f t="shared" ref="X21:X84" si="16">MID(INDEX($A$2:$A$131,J21+6), K21, 8)</f>
        <v>741831F6</v>
      </c>
      <c r="Y21">
        <f t="shared" si="9"/>
        <v>1947742710</v>
      </c>
    </row>
    <row r="22" spans="1:25" x14ac:dyDescent="0.25">
      <c r="A22" t="s">
        <v>20</v>
      </c>
      <c r="I22">
        <f t="shared" si="0"/>
        <v>64</v>
      </c>
      <c r="J22">
        <f t="shared" si="7"/>
        <v>3</v>
      </c>
      <c r="K22">
        <f t="shared" si="6"/>
        <v>33</v>
      </c>
      <c r="P22">
        <f t="shared" ref="P22:P85" si="17">P21+1</f>
        <v>2</v>
      </c>
      <c r="Q22" t="str">
        <f t="shared" si="10"/>
        <v>02</v>
      </c>
      <c r="R22" t="str">
        <f t="shared" si="11"/>
        <v>2FFD72DB</v>
      </c>
      <c r="S22">
        <f t="shared" si="8"/>
        <v>805139163</v>
      </c>
      <c r="T22" t="str">
        <f t="shared" si="12"/>
        <v>718BCD58</v>
      </c>
      <c r="U22">
        <f t="shared" ref="U22" si="18">HEX2DEC(T22)</f>
        <v>1904987480</v>
      </c>
      <c r="V22" t="str">
        <f t="shared" si="14"/>
        <v>78AF2FDA</v>
      </c>
      <c r="W22">
        <f t="shared" ref="W22" si="19">HEX2DEC(V22)</f>
        <v>2024746970</v>
      </c>
      <c r="X22" t="str">
        <f t="shared" si="16"/>
        <v>CE5C3E16</v>
      </c>
      <c r="Y22">
        <f t="shared" si="9"/>
        <v>3462151702</v>
      </c>
    </row>
    <row r="23" spans="1:25" x14ac:dyDescent="0.25">
      <c r="A23" t="s">
        <v>21</v>
      </c>
      <c r="I23">
        <f t="shared" si="0"/>
        <v>64</v>
      </c>
      <c r="J23">
        <f t="shared" si="7"/>
        <v>3</v>
      </c>
      <c r="K23">
        <f t="shared" si="6"/>
        <v>41</v>
      </c>
      <c r="P23">
        <f t="shared" si="17"/>
        <v>3</v>
      </c>
      <c r="Q23" t="str">
        <f t="shared" si="10"/>
        <v>03</v>
      </c>
      <c r="R23" t="str">
        <f t="shared" si="11"/>
        <v>D01ADFB7</v>
      </c>
      <c r="S23">
        <f t="shared" si="8"/>
        <v>3491422135</v>
      </c>
      <c r="T23" t="str">
        <f t="shared" si="12"/>
        <v>82154AEE</v>
      </c>
      <c r="U23">
        <f t="shared" ref="U23" si="20">HEX2DEC(T23)</f>
        <v>2182433518</v>
      </c>
      <c r="V23" t="str">
        <f t="shared" si="14"/>
        <v>55605C60</v>
      </c>
      <c r="W23">
        <f t="shared" ref="W23" si="21">HEX2DEC(V23)</f>
        <v>1432378464</v>
      </c>
      <c r="X23" t="str">
        <f t="shared" si="16"/>
        <v>9B87931E</v>
      </c>
      <c r="Y23">
        <f t="shared" si="9"/>
        <v>2609353502</v>
      </c>
    </row>
    <row r="24" spans="1:25" x14ac:dyDescent="0.25">
      <c r="A24" t="s">
        <v>22</v>
      </c>
      <c r="I24">
        <f t="shared" si="0"/>
        <v>64</v>
      </c>
      <c r="J24">
        <f t="shared" si="7"/>
        <v>3</v>
      </c>
      <c r="K24">
        <f t="shared" si="6"/>
        <v>49</v>
      </c>
      <c r="P24">
        <f t="shared" si="17"/>
        <v>4</v>
      </c>
      <c r="Q24" t="str">
        <f t="shared" si="10"/>
        <v>04</v>
      </c>
      <c r="R24" t="str">
        <f t="shared" si="11"/>
        <v>B8E1AFED</v>
      </c>
      <c r="S24">
        <f t="shared" si="8"/>
        <v>3101798381</v>
      </c>
      <c r="T24" t="str">
        <f t="shared" si="12"/>
        <v>7B54A41D</v>
      </c>
      <c r="U24">
        <f t="shared" ref="U24" si="22">HEX2DEC(T24)</f>
        <v>2069144605</v>
      </c>
      <c r="V24" t="str">
        <f t="shared" si="14"/>
        <v>E65525F3</v>
      </c>
      <c r="W24">
        <f t="shared" ref="W24" si="23">HEX2DEC(V24)</f>
        <v>3864339955</v>
      </c>
      <c r="X24" t="str">
        <f t="shared" si="16"/>
        <v>AFD6BA33</v>
      </c>
      <c r="Y24">
        <f t="shared" si="9"/>
        <v>2950085171</v>
      </c>
    </row>
    <row r="25" spans="1:25" x14ac:dyDescent="0.25">
      <c r="A25" t="s">
        <v>23</v>
      </c>
      <c r="I25">
        <f t="shared" si="0"/>
        <v>64</v>
      </c>
      <c r="J25">
        <f t="shared" si="7"/>
        <v>3</v>
      </c>
      <c r="K25">
        <f t="shared" si="6"/>
        <v>57</v>
      </c>
      <c r="P25">
        <f t="shared" si="17"/>
        <v>5</v>
      </c>
      <c r="Q25" t="str">
        <f t="shared" si="10"/>
        <v>05</v>
      </c>
      <c r="R25" t="str">
        <f t="shared" si="11"/>
        <v>6A267E96</v>
      </c>
      <c r="S25">
        <f t="shared" si="8"/>
        <v>1780907670</v>
      </c>
      <c r="T25" t="str">
        <f t="shared" si="12"/>
        <v>C25A59B5</v>
      </c>
      <c r="U25">
        <f t="shared" ref="U25" si="24">HEX2DEC(T25)</f>
        <v>3260701109</v>
      </c>
      <c r="V25" t="str">
        <f t="shared" si="14"/>
        <v>AA55AB94</v>
      </c>
      <c r="W25">
        <f t="shared" ref="W25" si="25">HEX2DEC(V25)</f>
        <v>2857741204</v>
      </c>
      <c r="X25" t="str">
        <f t="shared" si="16"/>
        <v>6C24CF5C</v>
      </c>
      <c r="Y25">
        <f t="shared" si="9"/>
        <v>1814351708</v>
      </c>
    </row>
    <row r="26" spans="1:25" x14ac:dyDescent="0.25">
      <c r="A26" t="s">
        <v>24</v>
      </c>
      <c r="I26">
        <f t="shared" si="0"/>
        <v>64</v>
      </c>
      <c r="J26">
        <f>J25+1</f>
        <v>4</v>
      </c>
      <c r="K26">
        <f t="shared" si="6"/>
        <v>1</v>
      </c>
      <c r="P26">
        <f t="shared" si="17"/>
        <v>6</v>
      </c>
      <c r="Q26" t="str">
        <f t="shared" si="10"/>
        <v>06</v>
      </c>
      <c r="R26" t="str">
        <f t="shared" si="11"/>
        <v>BA7C9045</v>
      </c>
      <c r="S26">
        <f t="shared" si="8"/>
        <v>3128725573</v>
      </c>
      <c r="T26" t="str">
        <f t="shared" si="12"/>
        <v>9C30D539</v>
      </c>
      <c r="U26">
        <f t="shared" ref="U26" si="26">HEX2DEC(T26)</f>
        <v>2620446009</v>
      </c>
      <c r="V26" t="str">
        <f t="shared" si="14"/>
        <v>57489862</v>
      </c>
      <c r="W26">
        <f t="shared" ref="W26" si="27">HEX2DEC(V26)</f>
        <v>1464375394</v>
      </c>
      <c r="X26" t="str">
        <f t="shared" si="16"/>
        <v>7A325381</v>
      </c>
      <c r="Y26">
        <f t="shared" si="9"/>
        <v>2050118529</v>
      </c>
    </row>
    <row r="27" spans="1:25" x14ac:dyDescent="0.25">
      <c r="A27" t="s">
        <v>25</v>
      </c>
      <c r="I27">
        <f t="shared" si="0"/>
        <v>64</v>
      </c>
      <c r="J27">
        <f>J26</f>
        <v>4</v>
      </c>
      <c r="K27">
        <f t="shared" si="6"/>
        <v>9</v>
      </c>
      <c r="P27">
        <f t="shared" si="17"/>
        <v>7</v>
      </c>
      <c r="Q27" t="str">
        <f t="shared" si="10"/>
        <v>07</v>
      </c>
      <c r="R27" t="str">
        <f t="shared" si="11"/>
        <v>F12C7F99</v>
      </c>
      <c r="S27">
        <f t="shared" si="8"/>
        <v>4046225305</v>
      </c>
      <c r="T27" t="str">
        <f t="shared" si="12"/>
        <v>2AF26013</v>
      </c>
      <c r="U27">
        <f t="shared" ref="U27" si="28">HEX2DEC(T27)</f>
        <v>720527379</v>
      </c>
      <c r="V27" t="str">
        <f t="shared" si="14"/>
        <v>63E81440</v>
      </c>
      <c r="W27">
        <f t="shared" ref="W27" si="29">HEX2DEC(V27)</f>
        <v>1676153920</v>
      </c>
      <c r="X27" t="str">
        <f t="shared" si="16"/>
        <v>28958677</v>
      </c>
      <c r="Y27">
        <f t="shared" si="9"/>
        <v>680887927</v>
      </c>
    </row>
    <row r="28" spans="1:25" x14ac:dyDescent="0.25">
      <c r="A28" t="s">
        <v>26</v>
      </c>
      <c r="I28">
        <f t="shared" si="0"/>
        <v>64</v>
      </c>
      <c r="J28">
        <f t="shared" ref="J28:J33" si="30">J27</f>
        <v>4</v>
      </c>
      <c r="K28">
        <f t="shared" si="6"/>
        <v>17</v>
      </c>
      <c r="P28">
        <f t="shared" si="17"/>
        <v>8</v>
      </c>
      <c r="Q28" t="str">
        <f t="shared" si="10"/>
        <v>08</v>
      </c>
      <c r="R28" t="str">
        <f>MID(INDEX($A$2:$A$131,J28), K28, 8)</f>
        <v>24A19947</v>
      </c>
      <c r="S28">
        <f t="shared" si="8"/>
        <v>614570311</v>
      </c>
      <c r="T28" t="str">
        <f t="shared" si="12"/>
        <v>C5D1B023</v>
      </c>
      <c r="U28">
        <f t="shared" ref="U28" si="31">HEX2DEC(T28)</f>
        <v>3318853667</v>
      </c>
      <c r="V28" t="str">
        <f t="shared" si="14"/>
        <v>55CA396A</v>
      </c>
      <c r="W28">
        <f t="shared" ref="W28" si="32">HEX2DEC(V28)</f>
        <v>1439316330</v>
      </c>
      <c r="X28" t="str">
        <f t="shared" si="16"/>
        <v>3B8F4898</v>
      </c>
      <c r="Y28">
        <f t="shared" si="9"/>
        <v>999245976</v>
      </c>
    </row>
    <row r="29" spans="1:25" x14ac:dyDescent="0.25">
      <c r="A29" t="s">
        <v>27</v>
      </c>
      <c r="I29">
        <f t="shared" si="0"/>
        <v>64</v>
      </c>
      <c r="J29">
        <f t="shared" si="30"/>
        <v>4</v>
      </c>
      <c r="K29">
        <f t="shared" si="6"/>
        <v>25</v>
      </c>
      <c r="P29">
        <f t="shared" si="17"/>
        <v>9</v>
      </c>
      <c r="Q29" t="str">
        <f t="shared" si="10"/>
        <v>09</v>
      </c>
      <c r="R29" t="str">
        <f t="shared" ref="R29:R39" si="33">MID(INDEX($A$2:$A$131,J29), K29, 8)</f>
        <v>B3916CF7</v>
      </c>
      <c r="S29">
        <f t="shared" si="8"/>
        <v>3012652279</v>
      </c>
      <c r="T29" t="str">
        <f t="shared" si="12"/>
        <v>286085F0</v>
      </c>
      <c r="U29">
        <f t="shared" ref="U29" si="34">HEX2DEC(T29)</f>
        <v>677414384</v>
      </c>
      <c r="V29" t="str">
        <f t="shared" si="14"/>
        <v>2AAB10B6</v>
      </c>
      <c r="W29">
        <f t="shared" ref="W29" si="35">HEX2DEC(V29)</f>
        <v>715854006</v>
      </c>
      <c r="X29" t="str">
        <f t="shared" si="16"/>
        <v>6B4BB9AF</v>
      </c>
      <c r="Y29">
        <f t="shared" si="9"/>
        <v>1800124847</v>
      </c>
    </row>
    <row r="30" spans="1:25" x14ac:dyDescent="0.25">
      <c r="A30" t="s">
        <v>28</v>
      </c>
      <c r="I30">
        <f t="shared" si="0"/>
        <v>64</v>
      </c>
      <c r="J30">
        <f t="shared" si="30"/>
        <v>4</v>
      </c>
      <c r="K30">
        <f t="shared" si="6"/>
        <v>33</v>
      </c>
      <c r="P30">
        <f t="shared" si="17"/>
        <v>10</v>
      </c>
      <c r="Q30" t="str">
        <f t="shared" si="10"/>
        <v>0A</v>
      </c>
      <c r="R30" t="str">
        <f t="shared" si="33"/>
        <v>0801F2E2</v>
      </c>
      <c r="S30">
        <f t="shared" si="8"/>
        <v>134345442</v>
      </c>
      <c r="T30" t="str">
        <f t="shared" si="12"/>
        <v>CA417918</v>
      </c>
      <c r="U30">
        <f t="shared" ref="U30" si="36">HEX2DEC(T30)</f>
        <v>3393288472</v>
      </c>
      <c r="V30" t="str">
        <f t="shared" si="14"/>
        <v>B4CC5C34</v>
      </c>
      <c r="W30">
        <f t="shared" ref="W30" si="37">HEX2DEC(V30)</f>
        <v>3033291828</v>
      </c>
      <c r="X30" t="str">
        <f t="shared" si="16"/>
        <v>C4BFE81B</v>
      </c>
      <c r="Y30">
        <f t="shared" si="9"/>
        <v>3300911131</v>
      </c>
    </row>
    <row r="31" spans="1:25" x14ac:dyDescent="0.25">
      <c r="A31" t="s">
        <v>29</v>
      </c>
      <c r="I31">
        <f t="shared" si="0"/>
        <v>64</v>
      </c>
      <c r="J31">
        <f t="shared" si="30"/>
        <v>4</v>
      </c>
      <c r="K31">
        <f t="shared" si="6"/>
        <v>41</v>
      </c>
      <c r="P31">
        <f t="shared" si="17"/>
        <v>11</v>
      </c>
      <c r="Q31" t="str">
        <f t="shared" si="10"/>
        <v>0B</v>
      </c>
      <c r="R31" t="str">
        <f t="shared" si="33"/>
        <v>858EFC16</v>
      </c>
      <c r="S31">
        <f t="shared" si="8"/>
        <v>2240740374</v>
      </c>
      <c r="T31" t="str">
        <f t="shared" si="12"/>
        <v>B8DB38EF</v>
      </c>
      <c r="U31">
        <f t="shared" ref="U31" si="38">HEX2DEC(T31)</f>
        <v>3101374703</v>
      </c>
      <c r="V31" t="str">
        <f t="shared" si="14"/>
        <v>1141E8CE</v>
      </c>
      <c r="W31">
        <f t="shared" ref="W31" si="39">HEX2DEC(V31)</f>
        <v>289532110</v>
      </c>
      <c r="X31" t="str">
        <f t="shared" si="16"/>
        <v>66282193</v>
      </c>
      <c r="Y31">
        <f t="shared" si="9"/>
        <v>1713906067</v>
      </c>
    </row>
    <row r="32" spans="1:25" x14ac:dyDescent="0.25">
      <c r="A32" t="s">
        <v>30</v>
      </c>
      <c r="I32">
        <f t="shared" si="0"/>
        <v>64</v>
      </c>
      <c r="J32">
        <f t="shared" si="30"/>
        <v>4</v>
      </c>
      <c r="K32">
        <f t="shared" si="6"/>
        <v>49</v>
      </c>
      <c r="P32">
        <f t="shared" si="17"/>
        <v>12</v>
      </c>
      <c r="Q32" t="str">
        <f t="shared" si="10"/>
        <v>0C</v>
      </c>
      <c r="R32" t="str">
        <f t="shared" si="33"/>
        <v>636920D8</v>
      </c>
      <c r="S32">
        <f t="shared" si="8"/>
        <v>1667834072</v>
      </c>
      <c r="T32" t="str">
        <f t="shared" si="12"/>
        <v>8E79DCB0</v>
      </c>
      <c r="U32">
        <f t="shared" ref="U32" si="40">HEX2DEC(T32)</f>
        <v>2390351024</v>
      </c>
      <c r="V32" t="str">
        <f t="shared" si="14"/>
        <v>A15486AF</v>
      </c>
      <c r="W32">
        <f t="shared" ref="W32" si="41">HEX2DEC(V32)</f>
        <v>2706671279</v>
      </c>
      <c r="X32" t="str">
        <f t="shared" si="16"/>
        <v>61D809CC</v>
      </c>
      <c r="Y32">
        <f t="shared" si="9"/>
        <v>1641548236</v>
      </c>
    </row>
    <row r="33" spans="1:25" x14ac:dyDescent="0.25">
      <c r="A33" t="s">
        <v>31</v>
      </c>
      <c r="I33">
        <f t="shared" si="0"/>
        <v>64</v>
      </c>
      <c r="J33">
        <f t="shared" si="30"/>
        <v>4</v>
      </c>
      <c r="K33">
        <f t="shared" si="6"/>
        <v>57</v>
      </c>
      <c r="P33">
        <f t="shared" si="17"/>
        <v>13</v>
      </c>
      <c r="Q33" t="str">
        <f t="shared" si="10"/>
        <v>0D</v>
      </c>
      <c r="R33" t="str">
        <f t="shared" si="33"/>
        <v>71574E69</v>
      </c>
      <c r="S33">
        <f t="shared" si="8"/>
        <v>1901547113</v>
      </c>
      <c r="T33" t="str">
        <f t="shared" si="12"/>
        <v>603A180E</v>
      </c>
      <c r="U33">
        <f t="shared" ref="U33" si="42">HEX2DEC(T33)</f>
        <v>1614419982</v>
      </c>
      <c r="V33" t="str">
        <f t="shared" si="14"/>
        <v>7C72E993</v>
      </c>
      <c r="W33">
        <f t="shared" ref="W33" si="43">HEX2DEC(V33)</f>
        <v>2087905683</v>
      </c>
      <c r="X33" t="str">
        <f t="shared" si="16"/>
        <v>FB21A991</v>
      </c>
      <c r="Y33">
        <f t="shared" si="9"/>
        <v>4213287313</v>
      </c>
    </row>
    <row r="34" spans="1:25" x14ac:dyDescent="0.25">
      <c r="A34" t="s">
        <v>32</v>
      </c>
      <c r="I34">
        <f t="shared" si="0"/>
        <v>64</v>
      </c>
      <c r="J34">
        <f>J33+1</f>
        <v>5</v>
      </c>
      <c r="K34">
        <f t="shared" si="6"/>
        <v>1</v>
      </c>
      <c r="P34">
        <f t="shared" si="17"/>
        <v>14</v>
      </c>
      <c r="Q34" t="str">
        <f t="shared" si="10"/>
        <v>0E</v>
      </c>
      <c r="R34" t="str">
        <f t="shared" si="33"/>
        <v>A458FEA3</v>
      </c>
      <c r="S34">
        <f t="shared" si="8"/>
        <v>2757295779</v>
      </c>
      <c r="T34" t="str">
        <f t="shared" si="12"/>
        <v>6C9E0E8B</v>
      </c>
      <c r="U34">
        <f t="shared" ref="U34" si="44">HEX2DEC(T34)</f>
        <v>1822297739</v>
      </c>
      <c r="V34" t="str">
        <f t="shared" si="14"/>
        <v>B3EE1411</v>
      </c>
      <c r="W34">
        <f t="shared" ref="W34" si="45">HEX2DEC(V34)</f>
        <v>3018724369</v>
      </c>
      <c r="X34" t="str">
        <f t="shared" si="16"/>
        <v>487CAC60</v>
      </c>
      <c r="Y34">
        <f t="shared" si="9"/>
        <v>1216130144</v>
      </c>
    </row>
    <row r="35" spans="1:25" x14ac:dyDescent="0.25">
      <c r="A35" t="s">
        <v>33</v>
      </c>
      <c r="I35">
        <f t="shared" si="0"/>
        <v>64</v>
      </c>
      <c r="J35">
        <f>J34</f>
        <v>5</v>
      </c>
      <c r="K35">
        <f t="shared" si="6"/>
        <v>9</v>
      </c>
      <c r="P35">
        <f t="shared" si="17"/>
        <v>15</v>
      </c>
      <c r="Q35" t="str">
        <f t="shared" si="10"/>
        <v>0F</v>
      </c>
      <c r="R35" t="str">
        <f t="shared" si="33"/>
        <v>F4933D7E</v>
      </c>
      <c r="S35">
        <f t="shared" si="8"/>
        <v>4103290238</v>
      </c>
      <c r="T35" t="str">
        <f t="shared" si="12"/>
        <v>B01E8A3E</v>
      </c>
      <c r="U35">
        <f t="shared" ref="U35" si="46">HEX2DEC(T35)</f>
        <v>2954791486</v>
      </c>
      <c r="V35" t="str">
        <f t="shared" si="14"/>
        <v>636FBC2A</v>
      </c>
      <c r="W35">
        <f t="shared" ref="W35" si="47">HEX2DEC(V35)</f>
        <v>1668267050</v>
      </c>
      <c r="X35" t="str">
        <f t="shared" si="16"/>
        <v>5DEC8032</v>
      </c>
      <c r="Y35">
        <f t="shared" si="9"/>
        <v>1575780402</v>
      </c>
    </row>
    <row r="36" spans="1:25" x14ac:dyDescent="0.25">
      <c r="A36" t="s">
        <v>34</v>
      </c>
      <c r="I36">
        <f t="shared" si="0"/>
        <v>64</v>
      </c>
      <c r="J36">
        <f t="shared" ref="J36:J41" si="48">J35</f>
        <v>5</v>
      </c>
      <c r="K36">
        <f t="shared" si="6"/>
        <v>17</v>
      </c>
      <c r="P36">
        <f t="shared" si="17"/>
        <v>16</v>
      </c>
      <c r="Q36" t="str">
        <f t="shared" si="10"/>
        <v>10</v>
      </c>
      <c r="R36" t="str">
        <f t="shared" si="33"/>
        <v>0D95748F</v>
      </c>
      <c r="S36">
        <f t="shared" si="8"/>
        <v>227898511</v>
      </c>
      <c r="T36" t="str">
        <f t="shared" si="12"/>
        <v>D71577C1</v>
      </c>
      <c r="U36">
        <f t="shared" ref="U36" si="49">HEX2DEC(T36)</f>
        <v>3608508353</v>
      </c>
      <c r="V36" t="str">
        <f t="shared" si="14"/>
        <v>2BA9C55D</v>
      </c>
      <c r="W36">
        <f t="shared" ref="W36" si="50">HEX2DEC(V36)</f>
        <v>732546397</v>
      </c>
      <c r="X36" t="str">
        <f t="shared" si="16"/>
        <v>EF845D5D</v>
      </c>
      <c r="Y36">
        <f t="shared" si="9"/>
        <v>4018429277</v>
      </c>
    </row>
    <row r="37" spans="1:25" x14ac:dyDescent="0.25">
      <c r="A37" t="s">
        <v>35</v>
      </c>
      <c r="I37">
        <f t="shared" si="0"/>
        <v>64</v>
      </c>
      <c r="J37">
        <f t="shared" si="48"/>
        <v>5</v>
      </c>
      <c r="K37">
        <f t="shared" si="6"/>
        <v>25</v>
      </c>
      <c r="P37">
        <f t="shared" si="17"/>
        <v>17</v>
      </c>
      <c r="Q37" t="str">
        <f t="shared" si="10"/>
        <v>11</v>
      </c>
      <c r="R37" t="str">
        <f t="shared" si="33"/>
        <v>728EB658</v>
      </c>
      <c r="S37">
        <f t="shared" si="8"/>
        <v>1921955416</v>
      </c>
      <c r="T37" t="str">
        <f t="shared" si="12"/>
        <v>BD314B27</v>
      </c>
      <c r="U37">
        <f t="shared" ref="U37" si="51">HEX2DEC(T37)</f>
        <v>3174124327</v>
      </c>
      <c r="V37" t="str">
        <f t="shared" si="14"/>
        <v>741831F6</v>
      </c>
      <c r="W37">
        <f t="shared" ref="W37" si="52">HEX2DEC(V37)</f>
        <v>1947742710</v>
      </c>
      <c r="X37" t="str">
        <f t="shared" si="16"/>
        <v>E98575B1</v>
      </c>
      <c r="Y37">
        <f t="shared" si="9"/>
        <v>3917837745</v>
      </c>
    </row>
    <row r="38" spans="1:25" x14ac:dyDescent="0.25">
      <c r="A38" t="s">
        <v>36</v>
      </c>
      <c r="I38">
        <f t="shared" si="0"/>
        <v>64</v>
      </c>
      <c r="J38">
        <f t="shared" si="48"/>
        <v>5</v>
      </c>
      <c r="K38">
        <f t="shared" si="6"/>
        <v>33</v>
      </c>
      <c r="P38">
        <f t="shared" si="17"/>
        <v>18</v>
      </c>
      <c r="Q38" t="str">
        <f t="shared" si="10"/>
        <v>12</v>
      </c>
      <c r="R38" t="str">
        <f t="shared" si="33"/>
        <v>718BCD58</v>
      </c>
      <c r="S38">
        <f t="shared" si="8"/>
        <v>1904987480</v>
      </c>
      <c r="T38" t="str">
        <f t="shared" si="12"/>
        <v>78AF2FDA</v>
      </c>
      <c r="U38">
        <f t="shared" ref="U38" si="53">HEX2DEC(T38)</f>
        <v>2024746970</v>
      </c>
      <c r="V38" t="str">
        <f t="shared" si="14"/>
        <v>CE5C3E16</v>
      </c>
      <c r="W38">
        <f t="shared" ref="W38" si="54">HEX2DEC(V38)</f>
        <v>3462151702</v>
      </c>
      <c r="X38" t="str">
        <f t="shared" si="16"/>
        <v>DC262302</v>
      </c>
      <c r="Y38">
        <f t="shared" si="9"/>
        <v>3693486850</v>
      </c>
    </row>
    <row r="39" spans="1:25" x14ac:dyDescent="0.25">
      <c r="A39" t="s">
        <v>37</v>
      </c>
      <c r="I39">
        <f t="shared" si="0"/>
        <v>64</v>
      </c>
      <c r="J39">
        <f t="shared" si="48"/>
        <v>5</v>
      </c>
      <c r="K39">
        <f t="shared" si="6"/>
        <v>41</v>
      </c>
      <c r="P39">
        <f t="shared" si="17"/>
        <v>19</v>
      </c>
      <c r="Q39" t="str">
        <f t="shared" si="10"/>
        <v>13</v>
      </c>
      <c r="R39" t="str">
        <f t="shared" si="33"/>
        <v>82154AEE</v>
      </c>
      <c r="S39">
        <f t="shared" si="8"/>
        <v>2182433518</v>
      </c>
      <c r="T39" t="str">
        <f t="shared" si="12"/>
        <v>55605C60</v>
      </c>
      <c r="U39">
        <f t="shared" ref="U39" si="55">HEX2DEC(T39)</f>
        <v>1432378464</v>
      </c>
      <c r="V39" t="str">
        <f t="shared" si="14"/>
        <v>9B87931E</v>
      </c>
      <c r="W39">
        <f t="shared" ref="W39" si="56">HEX2DEC(V39)</f>
        <v>2609353502</v>
      </c>
      <c r="X39" t="str">
        <f t="shared" si="16"/>
        <v>EB651B88</v>
      </c>
      <c r="Y39">
        <f t="shared" si="9"/>
        <v>3949271944</v>
      </c>
    </row>
    <row r="40" spans="1:25" x14ac:dyDescent="0.25">
      <c r="A40" t="s">
        <v>38</v>
      </c>
      <c r="I40">
        <f t="shared" si="0"/>
        <v>64</v>
      </c>
      <c r="J40">
        <f t="shared" si="48"/>
        <v>5</v>
      </c>
      <c r="K40">
        <f t="shared" si="6"/>
        <v>49</v>
      </c>
      <c r="P40">
        <f t="shared" si="17"/>
        <v>20</v>
      </c>
      <c r="Q40" t="str">
        <f t="shared" si="10"/>
        <v>14</v>
      </c>
      <c r="R40" t="str">
        <f t="shared" ref="R40:R103" si="57">MID(INDEX($A$2:$A$131,J40), K40, 8)</f>
        <v>7B54A41D</v>
      </c>
      <c r="S40">
        <f t="shared" si="8"/>
        <v>2069144605</v>
      </c>
      <c r="T40" t="str">
        <f t="shared" si="12"/>
        <v>E65525F3</v>
      </c>
      <c r="U40">
        <f t="shared" ref="U40" si="58">HEX2DEC(T40)</f>
        <v>3864339955</v>
      </c>
      <c r="V40" t="str">
        <f t="shared" si="14"/>
        <v>AFD6BA33</v>
      </c>
      <c r="W40">
        <f t="shared" ref="W40" si="59">HEX2DEC(V40)</f>
        <v>2950085171</v>
      </c>
      <c r="X40" t="str">
        <f t="shared" si="16"/>
        <v>23893E81</v>
      </c>
      <c r="Y40">
        <f t="shared" si="9"/>
        <v>596196993</v>
      </c>
    </row>
    <row r="41" spans="1:25" x14ac:dyDescent="0.25">
      <c r="A41" t="s">
        <v>39</v>
      </c>
      <c r="I41">
        <f t="shared" si="0"/>
        <v>64</v>
      </c>
      <c r="J41">
        <f t="shared" si="48"/>
        <v>5</v>
      </c>
      <c r="K41">
        <f t="shared" si="6"/>
        <v>57</v>
      </c>
      <c r="P41">
        <f t="shared" si="17"/>
        <v>21</v>
      </c>
      <c r="Q41" t="str">
        <f t="shared" si="10"/>
        <v>15</v>
      </c>
      <c r="R41" t="str">
        <f t="shared" si="57"/>
        <v>C25A59B5</v>
      </c>
      <c r="S41">
        <f t="shared" si="8"/>
        <v>3260701109</v>
      </c>
      <c r="T41" t="str">
        <f t="shared" si="12"/>
        <v>AA55AB94</v>
      </c>
      <c r="U41">
        <f t="shared" ref="U41" si="60">HEX2DEC(T41)</f>
        <v>2857741204</v>
      </c>
      <c r="V41" t="str">
        <f t="shared" si="14"/>
        <v>6C24CF5C</v>
      </c>
      <c r="W41">
        <f t="shared" ref="W41" si="61">HEX2DEC(V41)</f>
        <v>1814351708</v>
      </c>
      <c r="X41" t="str">
        <f t="shared" si="16"/>
        <v>D396ACC5</v>
      </c>
      <c r="Y41">
        <f t="shared" si="9"/>
        <v>3549867205</v>
      </c>
    </row>
    <row r="42" spans="1:25" x14ac:dyDescent="0.25">
      <c r="A42" t="s">
        <v>40</v>
      </c>
      <c r="I42">
        <f t="shared" si="0"/>
        <v>64</v>
      </c>
      <c r="J42">
        <f>J41+1</f>
        <v>6</v>
      </c>
      <c r="K42">
        <f t="shared" si="6"/>
        <v>1</v>
      </c>
      <c r="P42">
        <f t="shared" si="17"/>
        <v>22</v>
      </c>
      <c r="Q42" t="str">
        <f t="shared" si="10"/>
        <v>16</v>
      </c>
      <c r="R42" t="str">
        <f t="shared" si="57"/>
        <v>9C30D539</v>
      </c>
      <c r="S42">
        <f t="shared" si="8"/>
        <v>2620446009</v>
      </c>
      <c r="T42" t="str">
        <f t="shared" si="12"/>
        <v>57489862</v>
      </c>
      <c r="U42">
        <f t="shared" ref="U42" si="62">HEX2DEC(T42)</f>
        <v>1464375394</v>
      </c>
      <c r="V42" t="str">
        <f t="shared" si="14"/>
        <v>7A325381</v>
      </c>
      <c r="W42">
        <f t="shared" ref="W42" si="63">HEX2DEC(V42)</f>
        <v>2050118529</v>
      </c>
      <c r="X42" t="str">
        <f t="shared" si="16"/>
        <v>0F6D6FF3</v>
      </c>
      <c r="Y42">
        <f t="shared" si="9"/>
        <v>258830323</v>
      </c>
    </row>
    <row r="43" spans="1:25" x14ac:dyDescent="0.25">
      <c r="A43" t="s">
        <v>41</v>
      </c>
      <c r="I43">
        <f t="shared" si="0"/>
        <v>64</v>
      </c>
      <c r="J43">
        <f>J42</f>
        <v>6</v>
      </c>
      <c r="K43">
        <f t="shared" si="6"/>
        <v>9</v>
      </c>
      <c r="P43">
        <f t="shared" si="17"/>
        <v>23</v>
      </c>
      <c r="Q43" t="str">
        <f t="shared" si="10"/>
        <v>17</v>
      </c>
      <c r="R43" t="str">
        <f t="shared" si="57"/>
        <v>2AF26013</v>
      </c>
      <c r="S43">
        <f t="shared" si="8"/>
        <v>720527379</v>
      </c>
      <c r="T43" t="str">
        <f t="shared" si="12"/>
        <v>63E81440</v>
      </c>
      <c r="U43">
        <f t="shared" ref="U43" si="64">HEX2DEC(T43)</f>
        <v>1676153920</v>
      </c>
      <c r="V43" t="str">
        <f t="shared" si="14"/>
        <v>28958677</v>
      </c>
      <c r="W43">
        <f t="shared" ref="W43" si="65">HEX2DEC(V43)</f>
        <v>680887927</v>
      </c>
      <c r="X43" t="str">
        <f t="shared" si="16"/>
        <v>83F44239</v>
      </c>
      <c r="Y43">
        <f t="shared" si="9"/>
        <v>2213823033</v>
      </c>
    </row>
    <row r="44" spans="1:25" x14ac:dyDescent="0.25">
      <c r="A44" t="s">
        <v>42</v>
      </c>
      <c r="I44">
        <f t="shared" si="0"/>
        <v>64</v>
      </c>
      <c r="J44">
        <f t="shared" ref="J44:J49" si="66">J43</f>
        <v>6</v>
      </c>
      <c r="K44">
        <f t="shared" si="6"/>
        <v>17</v>
      </c>
      <c r="P44">
        <f t="shared" si="17"/>
        <v>24</v>
      </c>
      <c r="Q44" t="str">
        <f t="shared" si="10"/>
        <v>18</v>
      </c>
      <c r="R44" t="str">
        <f t="shared" si="57"/>
        <v>C5D1B023</v>
      </c>
      <c r="S44">
        <f t="shared" si="8"/>
        <v>3318853667</v>
      </c>
      <c r="T44" t="str">
        <f t="shared" si="12"/>
        <v>55CA396A</v>
      </c>
      <c r="U44">
        <f t="shared" ref="U44" si="67">HEX2DEC(T44)</f>
        <v>1439316330</v>
      </c>
      <c r="V44" t="str">
        <f t="shared" si="14"/>
        <v>3B8F4898</v>
      </c>
      <c r="W44">
        <f t="shared" ref="W44" si="68">HEX2DEC(V44)</f>
        <v>999245976</v>
      </c>
      <c r="X44" t="str">
        <f t="shared" si="16"/>
        <v>2E0B4482</v>
      </c>
      <c r="Y44">
        <f t="shared" si="9"/>
        <v>772490370</v>
      </c>
    </row>
    <row r="45" spans="1:25" x14ac:dyDescent="0.25">
      <c r="A45" t="s">
        <v>43</v>
      </c>
      <c r="I45">
        <f t="shared" si="0"/>
        <v>64</v>
      </c>
      <c r="J45">
        <f t="shared" si="66"/>
        <v>6</v>
      </c>
      <c r="K45">
        <f t="shared" si="6"/>
        <v>25</v>
      </c>
      <c r="P45">
        <f t="shared" si="17"/>
        <v>25</v>
      </c>
      <c r="Q45" t="str">
        <f t="shared" si="10"/>
        <v>19</v>
      </c>
      <c r="R45" t="str">
        <f t="shared" si="57"/>
        <v>286085F0</v>
      </c>
      <c r="S45">
        <f t="shared" si="8"/>
        <v>677414384</v>
      </c>
      <c r="T45" t="str">
        <f t="shared" si="12"/>
        <v>2AAB10B6</v>
      </c>
      <c r="U45">
        <f t="shared" ref="U45" si="69">HEX2DEC(T45)</f>
        <v>715854006</v>
      </c>
      <c r="V45" t="str">
        <f t="shared" si="14"/>
        <v>6B4BB9AF</v>
      </c>
      <c r="W45">
        <f t="shared" ref="W45" si="70">HEX2DEC(V45)</f>
        <v>1800124847</v>
      </c>
      <c r="X45" t="str">
        <f t="shared" si="16"/>
        <v>A4842004</v>
      </c>
      <c r="Y45">
        <f t="shared" si="9"/>
        <v>2760122372</v>
      </c>
    </row>
    <row r="46" spans="1:25" x14ac:dyDescent="0.25">
      <c r="A46" t="s">
        <v>44</v>
      </c>
      <c r="I46">
        <f t="shared" si="0"/>
        <v>64</v>
      </c>
      <c r="J46">
        <f t="shared" si="66"/>
        <v>6</v>
      </c>
      <c r="K46">
        <f t="shared" si="6"/>
        <v>33</v>
      </c>
      <c r="P46">
        <f t="shared" si="17"/>
        <v>26</v>
      </c>
      <c r="Q46" t="str">
        <f t="shared" si="10"/>
        <v>1A</v>
      </c>
      <c r="R46" t="str">
        <f t="shared" si="57"/>
        <v>CA417918</v>
      </c>
      <c r="S46">
        <f t="shared" si="8"/>
        <v>3393288472</v>
      </c>
      <c r="T46" t="str">
        <f t="shared" si="12"/>
        <v>B4CC5C34</v>
      </c>
      <c r="U46">
        <f t="shared" ref="U46" si="71">HEX2DEC(T46)</f>
        <v>3033291828</v>
      </c>
      <c r="V46" t="str">
        <f t="shared" si="14"/>
        <v>C4BFE81B</v>
      </c>
      <c r="W46">
        <f t="shared" ref="W46" si="72">HEX2DEC(V46)</f>
        <v>3300911131</v>
      </c>
      <c r="X46" t="str">
        <f t="shared" si="16"/>
        <v>69C8F04A</v>
      </c>
      <c r="Y46">
        <f t="shared" si="9"/>
        <v>1774776394</v>
      </c>
    </row>
    <row r="47" spans="1:25" x14ac:dyDescent="0.25">
      <c r="A47" t="s">
        <v>45</v>
      </c>
      <c r="I47">
        <f t="shared" si="0"/>
        <v>64</v>
      </c>
      <c r="J47">
        <f t="shared" si="66"/>
        <v>6</v>
      </c>
      <c r="K47">
        <f t="shared" si="6"/>
        <v>41</v>
      </c>
      <c r="P47">
        <f t="shared" si="17"/>
        <v>27</v>
      </c>
      <c r="Q47" t="str">
        <f t="shared" si="10"/>
        <v>1B</v>
      </c>
      <c r="R47" t="str">
        <f t="shared" si="57"/>
        <v>B8DB38EF</v>
      </c>
      <c r="S47">
        <f t="shared" si="8"/>
        <v>3101374703</v>
      </c>
      <c r="T47" t="str">
        <f t="shared" si="12"/>
        <v>1141E8CE</v>
      </c>
      <c r="U47">
        <f t="shared" ref="U47" si="73">HEX2DEC(T47)</f>
        <v>289532110</v>
      </c>
      <c r="V47" t="str">
        <f t="shared" si="14"/>
        <v>66282193</v>
      </c>
      <c r="W47">
        <f t="shared" ref="W47" si="74">HEX2DEC(V47)</f>
        <v>1713906067</v>
      </c>
      <c r="X47" t="str">
        <f t="shared" si="16"/>
        <v>9E1F9B5E</v>
      </c>
      <c r="Y47">
        <f t="shared" si="9"/>
        <v>2652871518</v>
      </c>
    </row>
    <row r="48" spans="1:25" x14ac:dyDescent="0.25">
      <c r="A48" t="s">
        <v>46</v>
      </c>
      <c r="I48">
        <f t="shared" si="0"/>
        <v>64</v>
      </c>
      <c r="J48">
        <f t="shared" si="66"/>
        <v>6</v>
      </c>
      <c r="K48">
        <f t="shared" si="6"/>
        <v>49</v>
      </c>
      <c r="P48">
        <f t="shared" si="17"/>
        <v>28</v>
      </c>
      <c r="Q48" t="str">
        <f t="shared" si="10"/>
        <v>1C</v>
      </c>
      <c r="R48" t="str">
        <f t="shared" si="57"/>
        <v>8E79DCB0</v>
      </c>
      <c r="S48">
        <f t="shared" si="8"/>
        <v>2390351024</v>
      </c>
      <c r="T48" t="str">
        <f t="shared" si="12"/>
        <v>A15486AF</v>
      </c>
      <c r="U48">
        <f t="shared" ref="U48" si="75">HEX2DEC(T48)</f>
        <v>2706671279</v>
      </c>
      <c r="V48" t="str">
        <f t="shared" si="14"/>
        <v>61D809CC</v>
      </c>
      <c r="W48">
        <f t="shared" ref="W48" si="76">HEX2DEC(V48)</f>
        <v>1641548236</v>
      </c>
      <c r="X48" t="str">
        <f t="shared" si="16"/>
        <v>21C66842</v>
      </c>
      <c r="Y48">
        <f t="shared" si="9"/>
        <v>566650946</v>
      </c>
    </row>
    <row r="49" spans="1:25" x14ac:dyDescent="0.25">
      <c r="A49" t="s">
        <v>47</v>
      </c>
      <c r="I49">
        <f t="shared" si="0"/>
        <v>64</v>
      </c>
      <c r="J49">
        <f t="shared" si="66"/>
        <v>6</v>
      </c>
      <c r="K49">
        <f t="shared" si="6"/>
        <v>57</v>
      </c>
      <c r="P49">
        <f t="shared" si="17"/>
        <v>29</v>
      </c>
      <c r="Q49" t="str">
        <f t="shared" si="10"/>
        <v>1D</v>
      </c>
      <c r="R49" t="str">
        <f t="shared" si="57"/>
        <v>603A180E</v>
      </c>
      <c r="S49">
        <f t="shared" si="8"/>
        <v>1614419982</v>
      </c>
      <c r="T49" t="str">
        <f t="shared" si="12"/>
        <v>7C72E993</v>
      </c>
      <c r="U49">
        <f t="shared" ref="U49" si="77">HEX2DEC(T49)</f>
        <v>2087905683</v>
      </c>
      <c r="V49" t="str">
        <f t="shared" si="14"/>
        <v>FB21A991</v>
      </c>
      <c r="W49">
        <f t="shared" ref="W49" si="78">HEX2DEC(V49)</f>
        <v>4213287313</v>
      </c>
      <c r="X49" t="str">
        <f t="shared" si="16"/>
        <v>F6E96C9A</v>
      </c>
      <c r="Y49">
        <f t="shared" si="9"/>
        <v>4142492826</v>
      </c>
    </row>
    <row r="50" spans="1:25" x14ac:dyDescent="0.25">
      <c r="A50" t="s">
        <v>48</v>
      </c>
      <c r="I50">
        <f t="shared" si="0"/>
        <v>64</v>
      </c>
      <c r="J50">
        <f>J49+1</f>
        <v>7</v>
      </c>
      <c r="K50">
        <f t="shared" si="6"/>
        <v>1</v>
      </c>
      <c r="P50">
        <f t="shared" si="17"/>
        <v>30</v>
      </c>
      <c r="Q50" t="str">
        <f t="shared" si="10"/>
        <v>1E</v>
      </c>
      <c r="R50" t="str">
        <f t="shared" si="57"/>
        <v>6C9E0E8B</v>
      </c>
      <c r="S50">
        <f t="shared" si="8"/>
        <v>1822297739</v>
      </c>
      <c r="T50" t="str">
        <f t="shared" si="12"/>
        <v>B3EE1411</v>
      </c>
      <c r="U50">
        <f t="shared" ref="U50" si="79">HEX2DEC(T50)</f>
        <v>3018724369</v>
      </c>
      <c r="V50" t="str">
        <f t="shared" si="14"/>
        <v>487CAC60</v>
      </c>
      <c r="W50">
        <f t="shared" ref="W50" si="80">HEX2DEC(V50)</f>
        <v>1216130144</v>
      </c>
      <c r="X50" t="str">
        <f t="shared" si="16"/>
        <v>670C9C61</v>
      </c>
      <c r="Y50">
        <f t="shared" si="9"/>
        <v>1728879713</v>
      </c>
    </row>
    <row r="51" spans="1:25" x14ac:dyDescent="0.25">
      <c r="A51" t="s">
        <v>49</v>
      </c>
      <c r="I51">
        <f t="shared" si="0"/>
        <v>64</v>
      </c>
      <c r="J51">
        <f>J50</f>
        <v>7</v>
      </c>
      <c r="K51">
        <f t="shared" si="6"/>
        <v>9</v>
      </c>
      <c r="P51">
        <f t="shared" si="17"/>
        <v>31</v>
      </c>
      <c r="Q51" t="str">
        <f t="shared" si="10"/>
        <v>1F</v>
      </c>
      <c r="R51" t="str">
        <f t="shared" si="57"/>
        <v>B01E8A3E</v>
      </c>
      <c r="S51">
        <f t="shared" si="8"/>
        <v>2954791486</v>
      </c>
      <c r="T51" t="str">
        <f t="shared" si="12"/>
        <v>636FBC2A</v>
      </c>
      <c r="U51">
        <f t="shared" ref="U51" si="81">HEX2DEC(T51)</f>
        <v>1668267050</v>
      </c>
      <c r="V51" t="str">
        <f t="shared" si="14"/>
        <v>5DEC8032</v>
      </c>
      <c r="W51">
        <f t="shared" ref="W51" si="82">HEX2DEC(V51)</f>
        <v>1575780402</v>
      </c>
      <c r="X51" t="str">
        <f t="shared" si="16"/>
        <v>ABD388F0</v>
      </c>
      <c r="Y51">
        <f t="shared" si="9"/>
        <v>2882767088</v>
      </c>
    </row>
    <row r="52" spans="1:25" x14ac:dyDescent="0.25">
      <c r="A52" t="s">
        <v>50</v>
      </c>
      <c r="I52">
        <f t="shared" si="0"/>
        <v>64</v>
      </c>
      <c r="J52">
        <f t="shared" ref="J52:J57" si="83">J51</f>
        <v>7</v>
      </c>
      <c r="K52">
        <f t="shared" si="6"/>
        <v>17</v>
      </c>
      <c r="P52">
        <f t="shared" si="17"/>
        <v>32</v>
      </c>
      <c r="Q52" t="str">
        <f t="shared" si="10"/>
        <v>20</v>
      </c>
      <c r="R52" t="str">
        <f t="shared" si="57"/>
        <v>D71577C1</v>
      </c>
      <c r="S52">
        <f t="shared" si="8"/>
        <v>3608508353</v>
      </c>
      <c r="T52" t="str">
        <f t="shared" si="12"/>
        <v>2BA9C55D</v>
      </c>
      <c r="U52">
        <f t="shared" ref="U52" si="84">HEX2DEC(T52)</f>
        <v>732546397</v>
      </c>
      <c r="V52" t="str">
        <f t="shared" si="14"/>
        <v>EF845D5D</v>
      </c>
      <c r="W52">
        <f t="shared" ref="W52" si="85">HEX2DEC(V52)</f>
        <v>4018429277</v>
      </c>
      <c r="X52" t="str">
        <f t="shared" si="16"/>
        <v>6A51A0D2</v>
      </c>
      <c r="Y52">
        <f t="shared" si="9"/>
        <v>1783734482</v>
      </c>
    </row>
    <row r="53" spans="1:25" x14ac:dyDescent="0.25">
      <c r="A53" t="s">
        <v>51</v>
      </c>
      <c r="I53">
        <f t="shared" si="0"/>
        <v>64</v>
      </c>
      <c r="J53">
        <f t="shared" si="83"/>
        <v>7</v>
      </c>
      <c r="K53">
        <f t="shared" si="6"/>
        <v>25</v>
      </c>
      <c r="P53">
        <f t="shared" si="17"/>
        <v>33</v>
      </c>
      <c r="Q53" t="str">
        <f t="shared" si="10"/>
        <v>21</v>
      </c>
      <c r="R53" t="str">
        <f t="shared" si="57"/>
        <v>BD314B27</v>
      </c>
      <c r="S53">
        <f t="shared" si="8"/>
        <v>3174124327</v>
      </c>
      <c r="T53" t="str">
        <f t="shared" si="12"/>
        <v>741831F6</v>
      </c>
      <c r="U53">
        <f t="shared" ref="U53" si="86">HEX2DEC(T53)</f>
        <v>1947742710</v>
      </c>
      <c r="V53" t="str">
        <f t="shared" si="14"/>
        <v>E98575B1</v>
      </c>
      <c r="W53">
        <f t="shared" ref="W53" si="87">HEX2DEC(V53)</f>
        <v>3917837745</v>
      </c>
      <c r="X53" t="str">
        <f t="shared" si="16"/>
        <v>D8542F68</v>
      </c>
      <c r="Y53">
        <f t="shared" si="9"/>
        <v>3629395816</v>
      </c>
    </row>
    <row r="54" spans="1:25" x14ac:dyDescent="0.25">
      <c r="A54" t="s">
        <v>52</v>
      </c>
      <c r="I54">
        <f t="shared" si="0"/>
        <v>64</v>
      </c>
      <c r="J54">
        <f t="shared" si="83"/>
        <v>7</v>
      </c>
      <c r="K54">
        <f t="shared" si="6"/>
        <v>33</v>
      </c>
      <c r="P54">
        <f t="shared" si="17"/>
        <v>34</v>
      </c>
      <c r="Q54" t="str">
        <f t="shared" si="10"/>
        <v>22</v>
      </c>
      <c r="R54" t="str">
        <f t="shared" si="57"/>
        <v>78AF2FDA</v>
      </c>
      <c r="S54">
        <f t="shared" si="8"/>
        <v>2024746970</v>
      </c>
      <c r="T54" t="str">
        <f t="shared" si="12"/>
        <v>CE5C3E16</v>
      </c>
      <c r="U54">
        <f t="shared" ref="U54" si="88">HEX2DEC(T54)</f>
        <v>3462151702</v>
      </c>
      <c r="V54" t="str">
        <f t="shared" si="14"/>
        <v>DC262302</v>
      </c>
      <c r="W54">
        <f t="shared" ref="W54" si="89">HEX2DEC(V54)</f>
        <v>3693486850</v>
      </c>
      <c r="X54" t="str">
        <f t="shared" si="16"/>
        <v>960FA728</v>
      </c>
      <c r="Y54">
        <f t="shared" si="9"/>
        <v>2517608232</v>
      </c>
    </row>
    <row r="55" spans="1:25" x14ac:dyDescent="0.25">
      <c r="A55" t="s">
        <v>53</v>
      </c>
      <c r="I55">
        <f t="shared" si="0"/>
        <v>64</v>
      </c>
      <c r="J55">
        <f t="shared" si="83"/>
        <v>7</v>
      </c>
      <c r="K55">
        <f t="shared" si="6"/>
        <v>41</v>
      </c>
      <c r="P55">
        <f t="shared" si="17"/>
        <v>35</v>
      </c>
      <c r="Q55" t="str">
        <f t="shared" si="10"/>
        <v>23</v>
      </c>
      <c r="R55" t="str">
        <f t="shared" si="57"/>
        <v>55605C60</v>
      </c>
      <c r="S55">
        <f t="shared" si="8"/>
        <v>1432378464</v>
      </c>
      <c r="T55" t="str">
        <f t="shared" si="12"/>
        <v>9B87931E</v>
      </c>
      <c r="U55">
        <f t="shared" ref="U55" si="90">HEX2DEC(T55)</f>
        <v>2609353502</v>
      </c>
      <c r="V55" t="str">
        <f t="shared" si="14"/>
        <v>EB651B88</v>
      </c>
      <c r="W55">
        <f t="shared" ref="W55" si="91">HEX2DEC(V55)</f>
        <v>3949271944</v>
      </c>
      <c r="X55" t="str">
        <f t="shared" si="16"/>
        <v>AB5133A3</v>
      </c>
      <c r="Y55">
        <f t="shared" si="9"/>
        <v>2874225571</v>
      </c>
    </row>
    <row r="56" spans="1:25" x14ac:dyDescent="0.25">
      <c r="A56" t="s">
        <v>54</v>
      </c>
      <c r="I56">
        <f t="shared" si="0"/>
        <v>64</v>
      </c>
      <c r="J56">
        <f t="shared" si="83"/>
        <v>7</v>
      </c>
      <c r="K56">
        <f t="shared" si="6"/>
        <v>49</v>
      </c>
      <c r="P56">
        <f t="shared" si="17"/>
        <v>36</v>
      </c>
      <c r="Q56" t="str">
        <f t="shared" si="10"/>
        <v>24</v>
      </c>
      <c r="R56" t="str">
        <f t="shared" si="57"/>
        <v>E65525F3</v>
      </c>
      <c r="S56">
        <f t="shared" si="8"/>
        <v>3864339955</v>
      </c>
      <c r="T56" t="str">
        <f t="shared" si="12"/>
        <v>AFD6BA33</v>
      </c>
      <c r="U56">
        <f t="shared" ref="U56" si="92">HEX2DEC(T56)</f>
        <v>2950085171</v>
      </c>
      <c r="V56" t="str">
        <f t="shared" si="14"/>
        <v>23893E81</v>
      </c>
      <c r="W56">
        <f t="shared" ref="W56" si="93">HEX2DEC(V56)</f>
        <v>596196993</v>
      </c>
      <c r="X56" t="str">
        <f t="shared" si="16"/>
        <v>6EEF0B6C</v>
      </c>
      <c r="Y56">
        <f t="shared" si="9"/>
        <v>1861159788</v>
      </c>
    </row>
    <row r="57" spans="1:25" x14ac:dyDescent="0.25">
      <c r="A57" t="s">
        <v>55</v>
      </c>
      <c r="I57">
        <f t="shared" si="0"/>
        <v>64</v>
      </c>
      <c r="J57">
        <f t="shared" si="83"/>
        <v>7</v>
      </c>
      <c r="K57">
        <f t="shared" si="6"/>
        <v>57</v>
      </c>
      <c r="P57">
        <f t="shared" si="17"/>
        <v>37</v>
      </c>
      <c r="Q57" t="str">
        <f t="shared" si="10"/>
        <v>25</v>
      </c>
      <c r="R57" t="str">
        <f t="shared" si="57"/>
        <v>AA55AB94</v>
      </c>
      <c r="S57">
        <f t="shared" si="8"/>
        <v>2857741204</v>
      </c>
      <c r="T57" t="str">
        <f t="shared" si="12"/>
        <v>6C24CF5C</v>
      </c>
      <c r="U57">
        <f t="shared" ref="U57" si="94">HEX2DEC(T57)</f>
        <v>1814351708</v>
      </c>
      <c r="V57" t="str">
        <f t="shared" si="14"/>
        <v>D396ACC5</v>
      </c>
      <c r="W57">
        <f t="shared" ref="W57" si="95">HEX2DEC(V57)</f>
        <v>3549867205</v>
      </c>
      <c r="X57" t="str">
        <f t="shared" si="16"/>
        <v>137A3BE4</v>
      </c>
      <c r="Y57">
        <f t="shared" si="9"/>
        <v>326777828</v>
      </c>
    </row>
    <row r="58" spans="1:25" x14ac:dyDescent="0.25">
      <c r="A58" t="s">
        <v>56</v>
      </c>
      <c r="I58">
        <f t="shared" si="0"/>
        <v>64</v>
      </c>
      <c r="J58">
        <f>J57+1</f>
        <v>8</v>
      </c>
      <c r="K58">
        <f t="shared" si="6"/>
        <v>1</v>
      </c>
      <c r="P58">
        <f t="shared" si="17"/>
        <v>38</v>
      </c>
      <c r="Q58" t="str">
        <f t="shared" si="10"/>
        <v>26</v>
      </c>
      <c r="R58" t="str">
        <f t="shared" si="57"/>
        <v>57489862</v>
      </c>
      <c r="S58">
        <f t="shared" si="8"/>
        <v>1464375394</v>
      </c>
      <c r="T58" t="str">
        <f t="shared" si="12"/>
        <v>7A325381</v>
      </c>
      <c r="U58">
        <f t="shared" ref="U58" si="96">HEX2DEC(T58)</f>
        <v>2050118529</v>
      </c>
      <c r="V58" t="str">
        <f t="shared" si="14"/>
        <v>0F6D6FF3</v>
      </c>
      <c r="W58">
        <f t="shared" ref="W58" si="97">HEX2DEC(V58)</f>
        <v>258830323</v>
      </c>
      <c r="X58" t="str">
        <f t="shared" si="16"/>
        <v>BA3BF050</v>
      </c>
      <c r="Y58">
        <f t="shared" si="9"/>
        <v>3124490320</v>
      </c>
    </row>
    <row r="59" spans="1:25" x14ac:dyDescent="0.25">
      <c r="A59" t="s">
        <v>57</v>
      </c>
      <c r="I59">
        <f t="shared" si="0"/>
        <v>64</v>
      </c>
      <c r="J59">
        <f>J58</f>
        <v>8</v>
      </c>
      <c r="K59">
        <f t="shared" si="6"/>
        <v>9</v>
      </c>
      <c r="P59">
        <f t="shared" si="17"/>
        <v>39</v>
      </c>
      <c r="Q59" t="str">
        <f t="shared" si="10"/>
        <v>27</v>
      </c>
      <c r="R59" t="str">
        <f t="shared" si="57"/>
        <v>63E81440</v>
      </c>
      <c r="S59">
        <f t="shared" si="8"/>
        <v>1676153920</v>
      </c>
      <c r="T59" t="str">
        <f t="shared" si="12"/>
        <v>28958677</v>
      </c>
      <c r="U59">
        <f t="shared" ref="U59" si="98">HEX2DEC(T59)</f>
        <v>680887927</v>
      </c>
      <c r="V59" t="str">
        <f t="shared" si="14"/>
        <v>83F44239</v>
      </c>
      <c r="W59">
        <f t="shared" ref="W59" si="99">HEX2DEC(V59)</f>
        <v>2213823033</v>
      </c>
      <c r="X59" t="str">
        <f t="shared" si="16"/>
        <v>7EFB2A98</v>
      </c>
      <c r="Y59">
        <f t="shared" si="9"/>
        <v>2130389656</v>
      </c>
    </row>
    <row r="60" spans="1:25" x14ac:dyDescent="0.25">
      <c r="A60" t="s">
        <v>58</v>
      </c>
      <c r="I60">
        <f t="shared" si="0"/>
        <v>64</v>
      </c>
      <c r="J60">
        <f t="shared" ref="J60:J65" si="100">J59</f>
        <v>8</v>
      </c>
      <c r="K60">
        <f t="shared" si="6"/>
        <v>17</v>
      </c>
      <c r="P60">
        <f t="shared" si="17"/>
        <v>40</v>
      </c>
      <c r="Q60" t="str">
        <f t="shared" si="10"/>
        <v>28</v>
      </c>
      <c r="R60" t="str">
        <f t="shared" si="57"/>
        <v>55CA396A</v>
      </c>
      <c r="S60">
        <f t="shared" si="8"/>
        <v>1439316330</v>
      </c>
      <c r="T60" t="str">
        <f t="shared" si="12"/>
        <v>3B8F4898</v>
      </c>
      <c r="U60">
        <f t="shared" ref="U60" si="101">HEX2DEC(T60)</f>
        <v>999245976</v>
      </c>
      <c r="V60" t="str">
        <f t="shared" si="14"/>
        <v>2E0B4482</v>
      </c>
      <c r="W60">
        <f t="shared" ref="W60" si="102">HEX2DEC(V60)</f>
        <v>772490370</v>
      </c>
      <c r="X60" t="str">
        <f t="shared" si="16"/>
        <v>A1F1651D</v>
      </c>
      <c r="Y60">
        <f t="shared" si="9"/>
        <v>2716951837</v>
      </c>
    </row>
    <row r="61" spans="1:25" x14ac:dyDescent="0.25">
      <c r="A61" t="s">
        <v>59</v>
      </c>
      <c r="I61">
        <f t="shared" si="0"/>
        <v>64</v>
      </c>
      <c r="J61">
        <f t="shared" si="100"/>
        <v>8</v>
      </c>
      <c r="K61">
        <f t="shared" si="6"/>
        <v>25</v>
      </c>
      <c r="P61">
        <f t="shared" si="17"/>
        <v>41</v>
      </c>
      <c r="Q61" t="str">
        <f t="shared" si="10"/>
        <v>29</v>
      </c>
      <c r="R61" t="str">
        <f t="shared" si="57"/>
        <v>2AAB10B6</v>
      </c>
      <c r="S61">
        <f t="shared" si="8"/>
        <v>715854006</v>
      </c>
      <c r="T61" t="str">
        <f t="shared" si="12"/>
        <v>6B4BB9AF</v>
      </c>
      <c r="U61">
        <f t="shared" ref="U61" si="103">HEX2DEC(T61)</f>
        <v>1800124847</v>
      </c>
      <c r="V61" t="str">
        <f t="shared" si="14"/>
        <v>A4842004</v>
      </c>
      <c r="W61">
        <f t="shared" ref="W61" si="104">HEX2DEC(V61)</f>
        <v>2760122372</v>
      </c>
      <c r="X61" t="str">
        <f t="shared" si="16"/>
        <v>39AF0176</v>
      </c>
      <c r="Y61">
        <f t="shared" si="9"/>
        <v>967770486</v>
      </c>
    </row>
    <row r="62" spans="1:25" x14ac:dyDescent="0.25">
      <c r="A62" t="s">
        <v>60</v>
      </c>
      <c r="I62">
        <f t="shared" si="0"/>
        <v>64</v>
      </c>
      <c r="J62">
        <f t="shared" si="100"/>
        <v>8</v>
      </c>
      <c r="K62">
        <f t="shared" si="6"/>
        <v>33</v>
      </c>
      <c r="P62">
        <f t="shared" si="17"/>
        <v>42</v>
      </c>
      <c r="Q62" t="str">
        <f t="shared" si="10"/>
        <v>2A</v>
      </c>
      <c r="R62" t="str">
        <f t="shared" si="57"/>
        <v>B4CC5C34</v>
      </c>
      <c r="S62">
        <f t="shared" si="8"/>
        <v>3033291828</v>
      </c>
      <c r="T62" t="str">
        <f t="shared" si="12"/>
        <v>C4BFE81B</v>
      </c>
      <c r="U62">
        <f t="shared" ref="U62" si="105">HEX2DEC(T62)</f>
        <v>3300911131</v>
      </c>
      <c r="V62" t="str">
        <f t="shared" si="14"/>
        <v>69C8F04A</v>
      </c>
      <c r="W62">
        <f t="shared" ref="W62" si="106">HEX2DEC(V62)</f>
        <v>1774776394</v>
      </c>
      <c r="X62" t="str">
        <f t="shared" si="16"/>
        <v>66CA593E</v>
      </c>
      <c r="Y62">
        <f t="shared" si="9"/>
        <v>1724537150</v>
      </c>
    </row>
    <row r="63" spans="1:25" x14ac:dyDescent="0.25">
      <c r="A63" t="s">
        <v>61</v>
      </c>
      <c r="I63">
        <f t="shared" si="0"/>
        <v>64</v>
      </c>
      <c r="J63">
        <f t="shared" si="100"/>
        <v>8</v>
      </c>
      <c r="K63">
        <f t="shared" si="6"/>
        <v>41</v>
      </c>
      <c r="P63">
        <f t="shared" si="17"/>
        <v>43</v>
      </c>
      <c r="Q63" t="str">
        <f t="shared" si="10"/>
        <v>2B</v>
      </c>
      <c r="R63" t="str">
        <f t="shared" si="57"/>
        <v>1141E8CE</v>
      </c>
      <c r="S63">
        <f t="shared" si="8"/>
        <v>289532110</v>
      </c>
      <c r="T63" t="str">
        <f t="shared" si="12"/>
        <v>66282193</v>
      </c>
      <c r="U63">
        <f t="shared" ref="U63" si="107">HEX2DEC(T63)</f>
        <v>1713906067</v>
      </c>
      <c r="V63" t="str">
        <f t="shared" si="14"/>
        <v>9E1F9B5E</v>
      </c>
      <c r="W63">
        <f t="shared" ref="W63" si="108">HEX2DEC(V63)</f>
        <v>2652871518</v>
      </c>
      <c r="X63" t="str">
        <f t="shared" si="16"/>
        <v>82430E88</v>
      </c>
      <c r="Y63">
        <f t="shared" si="9"/>
        <v>2185432712</v>
      </c>
    </row>
    <row r="64" spans="1:25" x14ac:dyDescent="0.25">
      <c r="A64" t="s">
        <v>62</v>
      </c>
      <c r="I64">
        <f t="shared" si="0"/>
        <v>64</v>
      </c>
      <c r="J64">
        <f t="shared" si="100"/>
        <v>8</v>
      </c>
      <c r="K64">
        <f t="shared" si="6"/>
        <v>49</v>
      </c>
      <c r="P64">
        <f t="shared" si="17"/>
        <v>44</v>
      </c>
      <c r="Q64" t="str">
        <f t="shared" si="10"/>
        <v>2C</v>
      </c>
      <c r="R64" t="str">
        <f t="shared" si="57"/>
        <v>A15486AF</v>
      </c>
      <c r="S64">
        <f t="shared" si="8"/>
        <v>2706671279</v>
      </c>
      <c r="T64" t="str">
        <f t="shared" si="12"/>
        <v>61D809CC</v>
      </c>
      <c r="U64">
        <f t="shared" ref="U64" si="109">HEX2DEC(T64)</f>
        <v>1641548236</v>
      </c>
      <c r="V64" t="str">
        <f t="shared" si="14"/>
        <v>21C66842</v>
      </c>
      <c r="W64">
        <f t="shared" ref="W64" si="110">HEX2DEC(V64)</f>
        <v>566650946</v>
      </c>
      <c r="X64" t="str">
        <f t="shared" si="16"/>
        <v>8CEE8619</v>
      </c>
      <c r="Y64">
        <f t="shared" si="9"/>
        <v>2364442137</v>
      </c>
    </row>
    <row r="65" spans="1:25" x14ac:dyDescent="0.25">
      <c r="A65" t="s">
        <v>63</v>
      </c>
      <c r="I65">
        <f t="shared" si="0"/>
        <v>64</v>
      </c>
      <c r="J65">
        <f t="shared" si="100"/>
        <v>8</v>
      </c>
      <c r="K65">
        <f t="shared" si="6"/>
        <v>57</v>
      </c>
      <c r="P65">
        <f t="shared" si="17"/>
        <v>45</v>
      </c>
      <c r="Q65" t="str">
        <f t="shared" si="10"/>
        <v>2D</v>
      </c>
      <c r="R65" t="str">
        <f t="shared" si="57"/>
        <v>7C72E993</v>
      </c>
      <c r="S65">
        <f t="shared" si="8"/>
        <v>2087905683</v>
      </c>
      <c r="T65" t="str">
        <f t="shared" si="12"/>
        <v>FB21A991</v>
      </c>
      <c r="U65">
        <f t="shared" ref="U65" si="111">HEX2DEC(T65)</f>
        <v>4213287313</v>
      </c>
      <c r="V65" t="str">
        <f t="shared" si="14"/>
        <v>F6E96C9A</v>
      </c>
      <c r="W65">
        <f t="shared" ref="W65" si="112">HEX2DEC(V65)</f>
        <v>4142492826</v>
      </c>
      <c r="X65" t="str">
        <f t="shared" si="16"/>
        <v>456F9FB4</v>
      </c>
      <c r="Y65">
        <f t="shared" si="9"/>
        <v>1164943284</v>
      </c>
    </row>
    <row r="66" spans="1:25" x14ac:dyDescent="0.25">
      <c r="A66" t="s">
        <v>64</v>
      </c>
      <c r="I66">
        <f t="shared" si="0"/>
        <v>64</v>
      </c>
      <c r="J66">
        <f>J65+1</f>
        <v>9</v>
      </c>
      <c r="K66">
        <f t="shared" si="6"/>
        <v>1</v>
      </c>
      <c r="P66">
        <f t="shared" si="17"/>
        <v>46</v>
      </c>
      <c r="Q66" t="str">
        <f t="shared" si="10"/>
        <v>2E</v>
      </c>
      <c r="R66" t="str">
        <f t="shared" si="57"/>
        <v>B3EE1411</v>
      </c>
      <c r="S66">
        <f t="shared" si="8"/>
        <v>3018724369</v>
      </c>
      <c r="T66" t="str">
        <f t="shared" si="12"/>
        <v>487CAC60</v>
      </c>
      <c r="U66">
        <f t="shared" ref="U66" si="113">HEX2DEC(T66)</f>
        <v>1216130144</v>
      </c>
      <c r="V66" t="str">
        <f t="shared" si="14"/>
        <v>670C9C61</v>
      </c>
      <c r="W66">
        <f t="shared" ref="W66" si="114">HEX2DEC(V66)</f>
        <v>1728879713</v>
      </c>
      <c r="X66" t="str">
        <f t="shared" si="16"/>
        <v>7D84A5C3</v>
      </c>
      <c r="Y66">
        <f t="shared" si="9"/>
        <v>2105845187</v>
      </c>
    </row>
    <row r="67" spans="1:25" x14ac:dyDescent="0.25">
      <c r="A67" t="s">
        <v>65</v>
      </c>
      <c r="I67">
        <f t="shared" ref="I67:I130" si="115">LEN(A67)</f>
        <v>64</v>
      </c>
      <c r="J67">
        <f>J66</f>
        <v>9</v>
      </c>
      <c r="K67">
        <f t="shared" si="6"/>
        <v>9</v>
      </c>
      <c r="P67">
        <f t="shared" si="17"/>
        <v>47</v>
      </c>
      <c r="Q67" t="str">
        <f t="shared" si="10"/>
        <v>2F</v>
      </c>
      <c r="R67" t="str">
        <f t="shared" si="57"/>
        <v>636FBC2A</v>
      </c>
      <c r="S67">
        <f t="shared" si="8"/>
        <v>1668267050</v>
      </c>
      <c r="T67" t="str">
        <f t="shared" si="12"/>
        <v>5DEC8032</v>
      </c>
      <c r="U67">
        <f t="shared" ref="U67" si="116">HEX2DEC(T67)</f>
        <v>1575780402</v>
      </c>
      <c r="V67" t="str">
        <f t="shared" si="14"/>
        <v>ABD388F0</v>
      </c>
      <c r="W67">
        <f t="shared" ref="W67" si="117">HEX2DEC(V67)</f>
        <v>2882767088</v>
      </c>
      <c r="X67" t="str">
        <f t="shared" si="16"/>
        <v>3B8B5EBE</v>
      </c>
      <c r="Y67">
        <f t="shared" si="9"/>
        <v>998989502</v>
      </c>
    </row>
    <row r="68" spans="1:25" x14ac:dyDescent="0.25">
      <c r="A68" t="s">
        <v>66</v>
      </c>
      <c r="I68">
        <f t="shared" si="115"/>
        <v>64</v>
      </c>
      <c r="J68">
        <f t="shared" ref="J68:J73" si="118">J67</f>
        <v>9</v>
      </c>
      <c r="K68">
        <f t="shared" si="6"/>
        <v>17</v>
      </c>
      <c r="P68">
        <f t="shared" si="17"/>
        <v>48</v>
      </c>
      <c r="Q68" t="str">
        <f t="shared" si="10"/>
        <v>30</v>
      </c>
      <c r="R68" t="str">
        <f t="shared" si="57"/>
        <v>2BA9C55D</v>
      </c>
      <c r="S68">
        <f t="shared" si="8"/>
        <v>732546397</v>
      </c>
      <c r="T68" t="str">
        <f t="shared" si="12"/>
        <v>EF845D5D</v>
      </c>
      <c r="U68">
        <f t="shared" ref="U68" si="119">HEX2DEC(T68)</f>
        <v>4018429277</v>
      </c>
      <c r="V68" t="str">
        <f t="shared" si="14"/>
        <v>6A51A0D2</v>
      </c>
      <c r="W68">
        <f t="shared" ref="W68" si="120">HEX2DEC(V68)</f>
        <v>1783734482</v>
      </c>
      <c r="X68" t="str">
        <f t="shared" si="16"/>
        <v>E06F75D8</v>
      </c>
      <c r="Y68">
        <f t="shared" si="9"/>
        <v>3765401048</v>
      </c>
    </row>
    <row r="69" spans="1:25" x14ac:dyDescent="0.25">
      <c r="A69" t="s">
        <v>67</v>
      </c>
      <c r="I69">
        <f t="shared" si="115"/>
        <v>64</v>
      </c>
      <c r="J69">
        <f t="shared" si="118"/>
        <v>9</v>
      </c>
      <c r="K69">
        <f t="shared" si="6"/>
        <v>25</v>
      </c>
      <c r="P69">
        <f t="shared" si="17"/>
        <v>49</v>
      </c>
      <c r="Q69" t="str">
        <f t="shared" si="10"/>
        <v>31</v>
      </c>
      <c r="R69" t="str">
        <f t="shared" si="57"/>
        <v>741831F6</v>
      </c>
      <c r="S69">
        <f t="shared" si="8"/>
        <v>1947742710</v>
      </c>
      <c r="T69" t="str">
        <f t="shared" si="12"/>
        <v>E98575B1</v>
      </c>
      <c r="U69">
        <f t="shared" ref="U69" si="121">HEX2DEC(T69)</f>
        <v>3917837745</v>
      </c>
      <c r="V69" t="str">
        <f t="shared" si="14"/>
        <v>D8542F68</v>
      </c>
      <c r="W69">
        <f t="shared" ref="W69" si="122">HEX2DEC(V69)</f>
        <v>3629395816</v>
      </c>
      <c r="X69" t="str">
        <f t="shared" si="16"/>
        <v>85C12073</v>
      </c>
      <c r="Y69">
        <f t="shared" si="9"/>
        <v>2244026483</v>
      </c>
    </row>
    <row r="70" spans="1:25" x14ac:dyDescent="0.25">
      <c r="A70" t="s">
        <v>68</v>
      </c>
      <c r="I70">
        <f t="shared" si="115"/>
        <v>64</v>
      </c>
      <c r="J70">
        <f t="shared" si="118"/>
        <v>9</v>
      </c>
      <c r="K70">
        <f t="shared" si="6"/>
        <v>33</v>
      </c>
      <c r="P70">
        <f t="shared" si="17"/>
        <v>50</v>
      </c>
      <c r="Q70" t="str">
        <f t="shared" si="10"/>
        <v>32</v>
      </c>
      <c r="R70" t="str">
        <f t="shared" si="57"/>
        <v>CE5C3E16</v>
      </c>
      <c r="S70">
        <f t="shared" si="8"/>
        <v>3462151702</v>
      </c>
      <c r="T70" t="str">
        <f t="shared" si="12"/>
        <v>DC262302</v>
      </c>
      <c r="U70">
        <f t="shared" ref="U70" si="123">HEX2DEC(T70)</f>
        <v>3693486850</v>
      </c>
      <c r="V70" t="str">
        <f t="shared" si="14"/>
        <v>960FA728</v>
      </c>
      <c r="W70">
        <f t="shared" ref="W70" si="124">HEX2DEC(V70)</f>
        <v>2517608232</v>
      </c>
      <c r="X70" t="str">
        <f t="shared" si="16"/>
        <v>401A449F</v>
      </c>
      <c r="Y70">
        <f t="shared" si="9"/>
        <v>1075463327</v>
      </c>
    </row>
    <row r="71" spans="1:25" x14ac:dyDescent="0.25">
      <c r="A71" t="s">
        <v>69</v>
      </c>
      <c r="I71">
        <f t="shared" si="115"/>
        <v>64</v>
      </c>
      <c r="J71">
        <f t="shared" si="118"/>
        <v>9</v>
      </c>
      <c r="K71">
        <f t="shared" si="6"/>
        <v>41</v>
      </c>
      <c r="P71">
        <f t="shared" si="17"/>
        <v>51</v>
      </c>
      <c r="Q71" t="str">
        <f t="shared" si="10"/>
        <v>33</v>
      </c>
      <c r="R71" t="str">
        <f t="shared" si="57"/>
        <v>9B87931E</v>
      </c>
      <c r="S71">
        <f t="shared" si="8"/>
        <v>2609353502</v>
      </c>
      <c r="T71" t="str">
        <f t="shared" si="12"/>
        <v>EB651B88</v>
      </c>
      <c r="U71">
        <f t="shared" ref="U71" si="125">HEX2DEC(T71)</f>
        <v>3949271944</v>
      </c>
      <c r="V71" t="str">
        <f t="shared" si="14"/>
        <v>AB5133A3</v>
      </c>
      <c r="W71">
        <f t="shared" ref="W71" si="126">HEX2DEC(V71)</f>
        <v>2874225571</v>
      </c>
      <c r="X71" t="str">
        <f t="shared" si="16"/>
        <v>56C16AA6</v>
      </c>
      <c r="Y71">
        <f t="shared" si="9"/>
        <v>1455516326</v>
      </c>
    </row>
    <row r="72" spans="1:25" x14ac:dyDescent="0.25">
      <c r="A72" t="s">
        <v>70</v>
      </c>
      <c r="I72">
        <f t="shared" si="115"/>
        <v>64</v>
      </c>
      <c r="J72">
        <f t="shared" si="118"/>
        <v>9</v>
      </c>
      <c r="K72">
        <f t="shared" si="6"/>
        <v>49</v>
      </c>
      <c r="P72">
        <f t="shared" si="17"/>
        <v>52</v>
      </c>
      <c r="Q72" t="str">
        <f t="shared" si="10"/>
        <v>34</v>
      </c>
      <c r="R72" t="str">
        <f t="shared" si="57"/>
        <v>AFD6BA33</v>
      </c>
      <c r="S72">
        <f t="shared" si="8"/>
        <v>2950085171</v>
      </c>
      <c r="T72" t="str">
        <f t="shared" si="12"/>
        <v>23893E81</v>
      </c>
      <c r="U72">
        <f t="shared" ref="U72" si="127">HEX2DEC(T72)</f>
        <v>596196993</v>
      </c>
      <c r="V72" t="str">
        <f t="shared" si="14"/>
        <v>6EEF0B6C</v>
      </c>
      <c r="W72">
        <f t="shared" ref="W72" si="128">HEX2DEC(V72)</f>
        <v>1861159788</v>
      </c>
      <c r="X72" t="str">
        <f t="shared" si="16"/>
        <v>4ED3AA62</v>
      </c>
      <c r="Y72">
        <f t="shared" si="9"/>
        <v>1322494562</v>
      </c>
    </row>
    <row r="73" spans="1:25" x14ac:dyDescent="0.25">
      <c r="A73" t="s">
        <v>71</v>
      </c>
      <c r="I73">
        <f t="shared" si="115"/>
        <v>64</v>
      </c>
      <c r="J73">
        <f t="shared" si="118"/>
        <v>9</v>
      </c>
      <c r="K73">
        <f t="shared" si="6"/>
        <v>57</v>
      </c>
      <c r="P73">
        <f t="shared" si="17"/>
        <v>53</v>
      </c>
      <c r="Q73" t="str">
        <f t="shared" si="10"/>
        <v>35</v>
      </c>
      <c r="R73" t="str">
        <f t="shared" si="57"/>
        <v>6C24CF5C</v>
      </c>
      <c r="S73">
        <f t="shared" si="8"/>
        <v>1814351708</v>
      </c>
      <c r="T73" t="str">
        <f t="shared" si="12"/>
        <v>D396ACC5</v>
      </c>
      <c r="U73">
        <f t="shared" ref="U73" si="129">HEX2DEC(T73)</f>
        <v>3549867205</v>
      </c>
      <c r="V73" t="str">
        <f t="shared" si="14"/>
        <v>137A3BE4</v>
      </c>
      <c r="W73">
        <f t="shared" ref="W73" si="130">HEX2DEC(V73)</f>
        <v>326777828</v>
      </c>
      <c r="X73" t="str">
        <f t="shared" si="16"/>
        <v>363F7706</v>
      </c>
      <c r="Y73">
        <f t="shared" si="9"/>
        <v>910128902</v>
      </c>
    </row>
    <row r="74" spans="1:25" x14ac:dyDescent="0.25">
      <c r="A74" t="s">
        <v>72</v>
      </c>
      <c r="I74">
        <f t="shared" si="115"/>
        <v>64</v>
      </c>
      <c r="J74">
        <f>J73+1</f>
        <v>10</v>
      </c>
      <c r="K74">
        <f t="shared" si="6"/>
        <v>1</v>
      </c>
      <c r="P74">
        <f t="shared" si="17"/>
        <v>54</v>
      </c>
      <c r="Q74" t="str">
        <f t="shared" si="10"/>
        <v>36</v>
      </c>
      <c r="R74" t="str">
        <f t="shared" si="57"/>
        <v>7A325381</v>
      </c>
      <c r="S74">
        <f t="shared" si="8"/>
        <v>2050118529</v>
      </c>
      <c r="T74" t="str">
        <f t="shared" si="12"/>
        <v>0F6D6FF3</v>
      </c>
      <c r="U74">
        <f t="shared" ref="U74" si="131">HEX2DEC(T74)</f>
        <v>258830323</v>
      </c>
      <c r="V74" t="str">
        <f t="shared" si="14"/>
        <v>BA3BF050</v>
      </c>
      <c r="W74">
        <f t="shared" ref="W74" si="132">HEX2DEC(V74)</f>
        <v>3124490320</v>
      </c>
      <c r="X74" t="str">
        <f t="shared" si="16"/>
        <v>1BFEDF72</v>
      </c>
      <c r="Y74">
        <f t="shared" si="9"/>
        <v>469688178</v>
      </c>
    </row>
    <row r="75" spans="1:25" x14ac:dyDescent="0.25">
      <c r="A75" t="s">
        <v>73</v>
      </c>
      <c r="I75">
        <f t="shared" si="115"/>
        <v>64</v>
      </c>
      <c r="J75">
        <f>J74</f>
        <v>10</v>
      </c>
      <c r="K75">
        <f t="shared" si="6"/>
        <v>9</v>
      </c>
      <c r="P75">
        <f t="shared" si="17"/>
        <v>55</v>
      </c>
      <c r="Q75" t="str">
        <f t="shared" si="10"/>
        <v>37</v>
      </c>
      <c r="R75" t="str">
        <f t="shared" si="57"/>
        <v>28958677</v>
      </c>
      <c r="S75">
        <f t="shared" si="8"/>
        <v>680887927</v>
      </c>
      <c r="T75" t="str">
        <f t="shared" si="12"/>
        <v>83F44239</v>
      </c>
      <c r="U75">
        <f t="shared" ref="U75" si="133">HEX2DEC(T75)</f>
        <v>2213823033</v>
      </c>
      <c r="V75" t="str">
        <f t="shared" si="14"/>
        <v>7EFB2A98</v>
      </c>
      <c r="W75">
        <f t="shared" ref="W75" si="134">HEX2DEC(V75)</f>
        <v>2130389656</v>
      </c>
      <c r="X75" t="str">
        <f t="shared" si="16"/>
        <v>429B023D</v>
      </c>
      <c r="Y75">
        <f t="shared" si="9"/>
        <v>1117454909</v>
      </c>
    </row>
    <row r="76" spans="1:25" x14ac:dyDescent="0.25">
      <c r="A76" t="s">
        <v>74</v>
      </c>
      <c r="I76">
        <f t="shared" si="115"/>
        <v>64</v>
      </c>
      <c r="J76">
        <f t="shared" ref="J76:J81" si="135">J75</f>
        <v>10</v>
      </c>
      <c r="K76">
        <f t="shared" si="6"/>
        <v>17</v>
      </c>
      <c r="P76">
        <f t="shared" si="17"/>
        <v>56</v>
      </c>
      <c r="Q76" t="str">
        <f t="shared" si="10"/>
        <v>38</v>
      </c>
      <c r="R76" t="str">
        <f t="shared" si="57"/>
        <v>3B8F4898</v>
      </c>
      <c r="S76">
        <f t="shared" si="8"/>
        <v>999245976</v>
      </c>
      <c r="T76" t="str">
        <f t="shared" si="12"/>
        <v>2E0B4482</v>
      </c>
      <c r="U76">
        <f t="shared" ref="U76" si="136">HEX2DEC(T76)</f>
        <v>772490370</v>
      </c>
      <c r="V76" t="str">
        <f t="shared" si="14"/>
        <v>A1F1651D</v>
      </c>
      <c r="W76">
        <f t="shared" ref="W76" si="137">HEX2DEC(V76)</f>
        <v>2716951837</v>
      </c>
      <c r="X76" t="str">
        <f t="shared" si="16"/>
        <v>37D0D724</v>
      </c>
      <c r="Y76">
        <f t="shared" si="9"/>
        <v>936433444</v>
      </c>
    </row>
    <row r="77" spans="1:25" x14ac:dyDescent="0.25">
      <c r="A77" t="s">
        <v>75</v>
      </c>
      <c r="I77">
        <f t="shared" si="115"/>
        <v>64</v>
      </c>
      <c r="J77">
        <f t="shared" si="135"/>
        <v>10</v>
      </c>
      <c r="K77">
        <f t="shared" si="6"/>
        <v>25</v>
      </c>
      <c r="P77">
        <f t="shared" si="17"/>
        <v>57</v>
      </c>
      <c r="Q77" t="str">
        <f t="shared" si="10"/>
        <v>39</v>
      </c>
      <c r="R77" t="str">
        <f t="shared" si="57"/>
        <v>6B4BB9AF</v>
      </c>
      <c r="S77">
        <f t="shared" si="8"/>
        <v>1800124847</v>
      </c>
      <c r="T77" t="str">
        <f t="shared" si="12"/>
        <v>A4842004</v>
      </c>
      <c r="U77">
        <f t="shared" ref="U77" si="138">HEX2DEC(T77)</f>
        <v>2760122372</v>
      </c>
      <c r="V77" t="str">
        <f t="shared" si="14"/>
        <v>39AF0176</v>
      </c>
      <c r="W77">
        <f t="shared" ref="W77" si="139">HEX2DEC(V77)</f>
        <v>967770486</v>
      </c>
      <c r="X77" t="str">
        <f t="shared" si="16"/>
        <v>D00A1248</v>
      </c>
      <c r="Y77">
        <f t="shared" si="9"/>
        <v>3490320968</v>
      </c>
    </row>
    <row r="78" spans="1:25" x14ac:dyDescent="0.25">
      <c r="A78" t="s">
        <v>76</v>
      </c>
      <c r="I78">
        <f t="shared" si="115"/>
        <v>64</v>
      </c>
      <c r="J78">
        <f t="shared" si="135"/>
        <v>10</v>
      </c>
      <c r="K78">
        <f t="shared" ref="K78:K141" si="140">K70</f>
        <v>33</v>
      </c>
      <c r="P78">
        <f t="shared" si="17"/>
        <v>58</v>
      </c>
      <c r="Q78" t="str">
        <f t="shared" si="10"/>
        <v>3A</v>
      </c>
      <c r="R78" t="str">
        <f t="shared" si="57"/>
        <v>C4BFE81B</v>
      </c>
      <c r="S78">
        <f t="shared" si="8"/>
        <v>3300911131</v>
      </c>
      <c r="T78" t="str">
        <f t="shared" si="12"/>
        <v>69C8F04A</v>
      </c>
      <c r="U78">
        <f t="shared" ref="U78" si="141">HEX2DEC(T78)</f>
        <v>1774776394</v>
      </c>
      <c r="V78" t="str">
        <f t="shared" si="14"/>
        <v>66CA593E</v>
      </c>
      <c r="W78">
        <f t="shared" ref="W78" si="142">HEX2DEC(V78)</f>
        <v>1724537150</v>
      </c>
      <c r="X78" t="str">
        <f t="shared" si="16"/>
        <v>DB0FEAD3</v>
      </c>
      <c r="Y78">
        <f t="shared" si="9"/>
        <v>3675253459</v>
      </c>
    </row>
    <row r="79" spans="1:25" x14ac:dyDescent="0.25">
      <c r="A79" t="s">
        <v>77</v>
      </c>
      <c r="I79">
        <f t="shared" si="115"/>
        <v>64</v>
      </c>
      <c r="J79">
        <f t="shared" si="135"/>
        <v>10</v>
      </c>
      <c r="K79">
        <f t="shared" si="140"/>
        <v>41</v>
      </c>
      <c r="P79">
        <f t="shared" si="17"/>
        <v>59</v>
      </c>
      <c r="Q79" t="str">
        <f t="shared" si="10"/>
        <v>3B</v>
      </c>
      <c r="R79" t="str">
        <f t="shared" si="57"/>
        <v>66282193</v>
      </c>
      <c r="S79">
        <f t="shared" si="8"/>
        <v>1713906067</v>
      </c>
      <c r="T79" t="str">
        <f t="shared" si="12"/>
        <v>9E1F9B5E</v>
      </c>
      <c r="U79">
        <f t="shared" ref="U79" si="143">HEX2DEC(T79)</f>
        <v>2652871518</v>
      </c>
      <c r="V79" t="str">
        <f t="shared" si="14"/>
        <v>82430E88</v>
      </c>
      <c r="W79">
        <f t="shared" ref="W79" si="144">HEX2DEC(V79)</f>
        <v>2185432712</v>
      </c>
      <c r="X79" t="str">
        <f t="shared" si="16"/>
        <v>49F1C09B</v>
      </c>
      <c r="Y79">
        <f t="shared" si="9"/>
        <v>1240580251</v>
      </c>
    </row>
    <row r="80" spans="1:25" x14ac:dyDescent="0.25">
      <c r="A80" t="s">
        <v>78</v>
      </c>
      <c r="I80">
        <f t="shared" si="115"/>
        <v>64</v>
      </c>
      <c r="J80">
        <f t="shared" si="135"/>
        <v>10</v>
      </c>
      <c r="K80">
        <f t="shared" si="140"/>
        <v>49</v>
      </c>
      <c r="P80">
        <f t="shared" si="17"/>
        <v>60</v>
      </c>
      <c r="Q80" t="str">
        <f t="shared" si="10"/>
        <v>3C</v>
      </c>
      <c r="R80" t="str">
        <f t="shared" si="57"/>
        <v>61D809CC</v>
      </c>
      <c r="S80">
        <f t="shared" si="8"/>
        <v>1641548236</v>
      </c>
      <c r="T80" t="str">
        <f t="shared" si="12"/>
        <v>21C66842</v>
      </c>
      <c r="U80">
        <f t="shared" ref="U80" si="145">HEX2DEC(T80)</f>
        <v>566650946</v>
      </c>
      <c r="V80" t="str">
        <f t="shared" si="14"/>
        <v>8CEE8619</v>
      </c>
      <c r="W80">
        <f t="shared" ref="W80" si="146">HEX2DEC(V80)</f>
        <v>2364442137</v>
      </c>
      <c r="X80" t="str">
        <f t="shared" si="16"/>
        <v>075372C9</v>
      </c>
      <c r="Y80">
        <f t="shared" si="9"/>
        <v>122909385</v>
      </c>
    </row>
    <row r="81" spans="1:25" x14ac:dyDescent="0.25">
      <c r="A81" t="s">
        <v>79</v>
      </c>
      <c r="I81">
        <f t="shared" si="115"/>
        <v>64</v>
      </c>
      <c r="J81">
        <f t="shared" si="135"/>
        <v>10</v>
      </c>
      <c r="K81">
        <f t="shared" si="140"/>
        <v>57</v>
      </c>
      <c r="P81">
        <f t="shared" si="17"/>
        <v>61</v>
      </c>
      <c r="Q81" t="str">
        <f t="shared" si="10"/>
        <v>3D</v>
      </c>
      <c r="R81" t="str">
        <f t="shared" si="57"/>
        <v>FB21A991</v>
      </c>
      <c r="S81">
        <f t="shared" si="8"/>
        <v>4213287313</v>
      </c>
      <c r="T81" t="str">
        <f t="shared" si="12"/>
        <v>F6E96C9A</v>
      </c>
      <c r="U81">
        <f t="shared" ref="U81" si="147">HEX2DEC(T81)</f>
        <v>4142492826</v>
      </c>
      <c r="V81" t="str">
        <f t="shared" si="14"/>
        <v>456F9FB4</v>
      </c>
      <c r="W81">
        <f t="shared" ref="W81" si="148">HEX2DEC(V81)</f>
        <v>1164943284</v>
      </c>
      <c r="X81" t="str">
        <f t="shared" si="16"/>
        <v>80991B7B</v>
      </c>
      <c r="Y81">
        <f t="shared" si="9"/>
        <v>2157517691</v>
      </c>
    </row>
    <row r="82" spans="1:25" x14ac:dyDescent="0.25">
      <c r="A82" t="s">
        <v>80</v>
      </c>
      <c r="I82">
        <f t="shared" si="115"/>
        <v>64</v>
      </c>
      <c r="J82">
        <f>J81+1</f>
        <v>11</v>
      </c>
      <c r="K82">
        <f t="shared" si="140"/>
        <v>1</v>
      </c>
      <c r="P82">
        <f t="shared" si="17"/>
        <v>62</v>
      </c>
      <c r="Q82" t="str">
        <f t="shared" si="10"/>
        <v>3E</v>
      </c>
      <c r="R82" t="str">
        <f t="shared" si="57"/>
        <v>487CAC60</v>
      </c>
      <c r="S82">
        <f t="shared" si="8"/>
        <v>1216130144</v>
      </c>
      <c r="T82" t="str">
        <f t="shared" si="12"/>
        <v>670C9C61</v>
      </c>
      <c r="U82">
        <f t="shared" ref="U82" si="149">HEX2DEC(T82)</f>
        <v>1728879713</v>
      </c>
      <c r="V82" t="str">
        <f t="shared" si="14"/>
        <v>7D84A5C3</v>
      </c>
      <c r="W82">
        <f t="shared" ref="W82" si="150">HEX2DEC(V82)</f>
        <v>2105845187</v>
      </c>
      <c r="X82" t="str">
        <f t="shared" si="16"/>
        <v>25D479D8</v>
      </c>
      <c r="Y82">
        <f t="shared" si="9"/>
        <v>634681816</v>
      </c>
    </row>
    <row r="83" spans="1:25" x14ac:dyDescent="0.25">
      <c r="A83" t="s">
        <v>81</v>
      </c>
      <c r="I83">
        <f t="shared" si="115"/>
        <v>64</v>
      </c>
      <c r="J83">
        <f>J82</f>
        <v>11</v>
      </c>
      <c r="K83">
        <f t="shared" si="140"/>
        <v>9</v>
      </c>
      <c r="P83">
        <f t="shared" si="17"/>
        <v>63</v>
      </c>
      <c r="Q83" t="str">
        <f t="shared" si="10"/>
        <v>3F</v>
      </c>
      <c r="R83" t="str">
        <f t="shared" si="57"/>
        <v>5DEC8032</v>
      </c>
      <c r="S83">
        <f t="shared" si="8"/>
        <v>1575780402</v>
      </c>
      <c r="T83" t="str">
        <f t="shared" si="12"/>
        <v>ABD388F0</v>
      </c>
      <c r="U83">
        <f t="shared" ref="U83" si="151">HEX2DEC(T83)</f>
        <v>2882767088</v>
      </c>
      <c r="V83" t="str">
        <f t="shared" si="14"/>
        <v>3B8B5EBE</v>
      </c>
      <c r="W83">
        <f t="shared" ref="W83" si="152">HEX2DEC(V83)</f>
        <v>998989502</v>
      </c>
      <c r="X83" t="str">
        <f t="shared" si="16"/>
        <v>F6E8DEF7</v>
      </c>
      <c r="Y83">
        <f t="shared" si="9"/>
        <v>4142456567</v>
      </c>
    </row>
    <row r="84" spans="1:25" x14ac:dyDescent="0.25">
      <c r="A84" t="s">
        <v>82</v>
      </c>
      <c r="I84">
        <f t="shared" si="115"/>
        <v>64</v>
      </c>
      <c r="J84">
        <f t="shared" ref="J84:J89" si="153">J83</f>
        <v>11</v>
      </c>
      <c r="K84">
        <f t="shared" si="140"/>
        <v>17</v>
      </c>
      <c r="P84">
        <f t="shared" si="17"/>
        <v>64</v>
      </c>
      <c r="Q84" t="str">
        <f t="shared" si="10"/>
        <v>40</v>
      </c>
      <c r="R84" t="str">
        <f t="shared" si="57"/>
        <v>EF845D5D</v>
      </c>
      <c r="S84">
        <f t="shared" ref="S84:S147" si="154">HEX2DEC(R84)</f>
        <v>4018429277</v>
      </c>
      <c r="T84" t="str">
        <f t="shared" si="12"/>
        <v>6A51A0D2</v>
      </c>
      <c r="U84">
        <f t="shared" ref="U84" si="155">HEX2DEC(T84)</f>
        <v>1783734482</v>
      </c>
      <c r="V84" t="str">
        <f t="shared" si="14"/>
        <v>E06F75D8</v>
      </c>
      <c r="W84">
        <f t="shared" ref="W84" si="156">HEX2DEC(V84)</f>
        <v>3765401048</v>
      </c>
      <c r="X84" t="str">
        <f t="shared" si="16"/>
        <v>E3FE501A</v>
      </c>
      <c r="Y84">
        <f t="shared" ref="Y84:Y147" si="157">HEX2DEC(X84)</f>
        <v>3825094682</v>
      </c>
    </row>
    <row r="85" spans="1:25" x14ac:dyDescent="0.25">
      <c r="A85" t="s">
        <v>83</v>
      </c>
      <c r="I85">
        <f t="shared" si="115"/>
        <v>64</v>
      </c>
      <c r="J85">
        <f t="shared" si="153"/>
        <v>11</v>
      </c>
      <c r="K85">
        <f t="shared" si="140"/>
        <v>25</v>
      </c>
      <c r="P85">
        <f t="shared" si="17"/>
        <v>65</v>
      </c>
      <c r="Q85" t="str">
        <f t="shared" ref="Q85:Q148" si="158">DEC2HEX(P85, 2)</f>
        <v>41</v>
      </c>
      <c r="R85" t="str">
        <f t="shared" si="57"/>
        <v>E98575B1</v>
      </c>
      <c r="S85">
        <f t="shared" si="154"/>
        <v>3917837745</v>
      </c>
      <c r="T85" t="str">
        <f t="shared" ref="T85:T148" si="159">MID(INDEX($A$2:$A$131,J85+2), K85, 8)</f>
        <v>D8542F68</v>
      </c>
      <c r="U85">
        <f t="shared" ref="U85" si="160">HEX2DEC(T85)</f>
        <v>3629395816</v>
      </c>
      <c r="V85" t="str">
        <f t="shared" ref="V85:V148" si="161">MID(INDEX($A$2:$A$131,J85+4), K85, 8)</f>
        <v>85C12073</v>
      </c>
      <c r="W85">
        <f t="shared" ref="W85" si="162">HEX2DEC(V85)</f>
        <v>2244026483</v>
      </c>
      <c r="X85" t="str">
        <f t="shared" ref="X85:X148" si="163">MID(INDEX($A$2:$A$131,J85+6), K85, 8)</f>
        <v>B6794C3B</v>
      </c>
      <c r="Y85">
        <f t="shared" si="157"/>
        <v>3061402683</v>
      </c>
    </row>
    <row r="86" spans="1:25" x14ac:dyDescent="0.25">
      <c r="A86" t="s">
        <v>84</v>
      </c>
      <c r="I86">
        <f t="shared" si="115"/>
        <v>64</v>
      </c>
      <c r="J86">
        <f t="shared" si="153"/>
        <v>11</v>
      </c>
      <c r="K86">
        <f t="shared" si="140"/>
        <v>33</v>
      </c>
      <c r="P86">
        <f t="shared" ref="P86:P149" si="164">P85+1</f>
        <v>66</v>
      </c>
      <c r="Q86" t="str">
        <f t="shared" si="158"/>
        <v>42</v>
      </c>
      <c r="R86" t="str">
        <f t="shared" si="57"/>
        <v>DC262302</v>
      </c>
      <c r="S86">
        <f t="shared" si="154"/>
        <v>3693486850</v>
      </c>
      <c r="T86" t="str">
        <f t="shared" si="159"/>
        <v>960FA728</v>
      </c>
      <c r="U86">
        <f t="shared" ref="U86" si="165">HEX2DEC(T86)</f>
        <v>2517608232</v>
      </c>
      <c r="V86" t="str">
        <f t="shared" si="161"/>
        <v>401A449F</v>
      </c>
      <c r="W86">
        <f t="shared" ref="W86" si="166">HEX2DEC(V86)</f>
        <v>1075463327</v>
      </c>
      <c r="X86" t="str">
        <f t="shared" si="163"/>
        <v>976CE0BD</v>
      </c>
      <c r="Y86">
        <f t="shared" si="157"/>
        <v>2540495037</v>
      </c>
    </row>
    <row r="87" spans="1:25" x14ac:dyDescent="0.25">
      <c r="A87" t="s">
        <v>85</v>
      </c>
      <c r="I87">
        <f t="shared" si="115"/>
        <v>64</v>
      </c>
      <c r="J87">
        <f t="shared" si="153"/>
        <v>11</v>
      </c>
      <c r="K87">
        <f t="shared" si="140"/>
        <v>41</v>
      </c>
      <c r="P87">
        <f t="shared" si="164"/>
        <v>67</v>
      </c>
      <c r="Q87" t="str">
        <f t="shared" si="158"/>
        <v>43</v>
      </c>
      <c r="R87" t="str">
        <f t="shared" si="57"/>
        <v>EB651B88</v>
      </c>
      <c r="S87">
        <f t="shared" si="154"/>
        <v>3949271944</v>
      </c>
      <c r="T87" t="str">
        <f t="shared" si="159"/>
        <v>AB5133A3</v>
      </c>
      <c r="U87">
        <f t="shared" ref="U87" si="167">HEX2DEC(T87)</f>
        <v>2874225571</v>
      </c>
      <c r="V87" t="str">
        <f t="shared" si="161"/>
        <v>56C16AA6</v>
      </c>
      <c r="W87">
        <f t="shared" ref="W87" si="168">HEX2DEC(V87)</f>
        <v>1455516326</v>
      </c>
      <c r="X87" t="str">
        <f t="shared" si="163"/>
        <v>04C006BA</v>
      </c>
      <c r="Y87">
        <f t="shared" si="157"/>
        <v>79693498</v>
      </c>
    </row>
    <row r="88" spans="1:25" x14ac:dyDescent="0.25">
      <c r="A88" t="s">
        <v>86</v>
      </c>
      <c r="I88">
        <f t="shared" si="115"/>
        <v>64</v>
      </c>
      <c r="J88">
        <f t="shared" si="153"/>
        <v>11</v>
      </c>
      <c r="K88">
        <f t="shared" si="140"/>
        <v>49</v>
      </c>
      <c r="P88">
        <f t="shared" si="164"/>
        <v>68</v>
      </c>
      <c r="Q88" t="str">
        <f t="shared" si="158"/>
        <v>44</v>
      </c>
      <c r="R88" t="str">
        <f t="shared" si="57"/>
        <v>23893E81</v>
      </c>
      <c r="S88">
        <f t="shared" si="154"/>
        <v>596196993</v>
      </c>
      <c r="T88" t="str">
        <f t="shared" si="159"/>
        <v>6EEF0B6C</v>
      </c>
      <c r="U88">
        <f t="shared" ref="U88" si="169">HEX2DEC(T88)</f>
        <v>1861159788</v>
      </c>
      <c r="V88" t="str">
        <f t="shared" si="161"/>
        <v>4ED3AA62</v>
      </c>
      <c r="W88">
        <f t="shared" ref="W88" si="170">HEX2DEC(V88)</f>
        <v>1322494562</v>
      </c>
      <c r="X88" t="str">
        <f t="shared" si="163"/>
        <v>C1A94FB6</v>
      </c>
      <c r="Y88">
        <f t="shared" si="157"/>
        <v>3249098678</v>
      </c>
    </row>
    <row r="89" spans="1:25" x14ac:dyDescent="0.25">
      <c r="A89" t="s">
        <v>87</v>
      </c>
      <c r="I89">
        <f t="shared" si="115"/>
        <v>64</v>
      </c>
      <c r="J89">
        <f t="shared" si="153"/>
        <v>11</v>
      </c>
      <c r="K89">
        <f t="shared" si="140"/>
        <v>57</v>
      </c>
      <c r="P89">
        <f t="shared" si="164"/>
        <v>69</v>
      </c>
      <c r="Q89" t="str">
        <f t="shared" si="158"/>
        <v>45</v>
      </c>
      <c r="R89" t="str">
        <f t="shared" si="57"/>
        <v>D396ACC5</v>
      </c>
      <c r="S89">
        <f t="shared" si="154"/>
        <v>3549867205</v>
      </c>
      <c r="T89" t="str">
        <f t="shared" si="159"/>
        <v>137A3BE4</v>
      </c>
      <c r="U89">
        <f t="shared" ref="U89" si="171">HEX2DEC(T89)</f>
        <v>326777828</v>
      </c>
      <c r="V89" t="str">
        <f t="shared" si="161"/>
        <v>363F7706</v>
      </c>
      <c r="W89">
        <f t="shared" ref="W89" si="172">HEX2DEC(V89)</f>
        <v>910128902</v>
      </c>
      <c r="X89" t="str">
        <f t="shared" si="163"/>
        <v>409F60C4</v>
      </c>
      <c r="Y89">
        <f t="shared" si="157"/>
        <v>1084186820</v>
      </c>
    </row>
    <row r="90" spans="1:25" x14ac:dyDescent="0.25">
      <c r="A90" t="s">
        <v>88</v>
      </c>
      <c r="I90">
        <f t="shared" si="115"/>
        <v>64</v>
      </c>
      <c r="J90">
        <f>J89+1</f>
        <v>12</v>
      </c>
      <c r="K90">
        <f t="shared" si="140"/>
        <v>1</v>
      </c>
      <c r="P90">
        <f t="shared" si="164"/>
        <v>70</v>
      </c>
      <c r="Q90" t="str">
        <f t="shared" si="158"/>
        <v>46</v>
      </c>
      <c r="R90" t="str">
        <f t="shared" si="57"/>
        <v>0F6D6FF3</v>
      </c>
      <c r="S90">
        <f t="shared" si="154"/>
        <v>258830323</v>
      </c>
      <c r="T90" t="str">
        <f t="shared" si="159"/>
        <v>BA3BF050</v>
      </c>
      <c r="U90">
        <f t="shared" ref="U90" si="173">HEX2DEC(T90)</f>
        <v>3124490320</v>
      </c>
      <c r="V90" t="str">
        <f t="shared" si="161"/>
        <v>1BFEDF72</v>
      </c>
      <c r="W90">
        <f t="shared" ref="W90" si="174">HEX2DEC(V90)</f>
        <v>469688178</v>
      </c>
      <c r="X90" t="str">
        <f t="shared" si="163"/>
        <v>5E5C9EC2</v>
      </c>
      <c r="Y90">
        <f t="shared" si="157"/>
        <v>1583128258</v>
      </c>
    </row>
    <row r="91" spans="1:25" x14ac:dyDescent="0.25">
      <c r="A91" t="s">
        <v>89</v>
      </c>
      <c r="I91">
        <f t="shared" si="115"/>
        <v>64</v>
      </c>
      <c r="J91">
        <f>J90</f>
        <v>12</v>
      </c>
      <c r="K91">
        <f t="shared" si="140"/>
        <v>9</v>
      </c>
      <c r="P91">
        <f t="shared" si="164"/>
        <v>71</v>
      </c>
      <c r="Q91" t="str">
        <f t="shared" si="158"/>
        <v>47</v>
      </c>
      <c r="R91" t="str">
        <f t="shared" si="57"/>
        <v>83F44239</v>
      </c>
      <c r="S91">
        <f t="shared" si="154"/>
        <v>2213823033</v>
      </c>
      <c r="T91" t="str">
        <f t="shared" si="159"/>
        <v>7EFB2A98</v>
      </c>
      <c r="U91">
        <f t="shared" ref="U91" si="175">HEX2DEC(T91)</f>
        <v>2130389656</v>
      </c>
      <c r="V91" t="str">
        <f t="shared" si="161"/>
        <v>429B023D</v>
      </c>
      <c r="W91">
        <f t="shared" ref="W91" si="176">HEX2DEC(V91)</f>
        <v>1117454909</v>
      </c>
      <c r="X91" t="str">
        <f t="shared" si="163"/>
        <v>196A2463</v>
      </c>
      <c r="Y91">
        <f t="shared" si="157"/>
        <v>426386531</v>
      </c>
    </row>
    <row r="92" spans="1:25" x14ac:dyDescent="0.25">
      <c r="A92" t="s">
        <v>90</v>
      </c>
      <c r="I92">
        <f t="shared" si="115"/>
        <v>64</v>
      </c>
      <c r="J92">
        <f t="shared" ref="J92:J97" si="177">J91</f>
        <v>12</v>
      </c>
      <c r="K92">
        <f t="shared" si="140"/>
        <v>17</v>
      </c>
      <c r="P92">
        <f t="shared" si="164"/>
        <v>72</v>
      </c>
      <c r="Q92" t="str">
        <f t="shared" si="158"/>
        <v>48</v>
      </c>
      <c r="R92" t="str">
        <f t="shared" si="57"/>
        <v>2E0B4482</v>
      </c>
      <c r="S92">
        <f t="shared" si="154"/>
        <v>772490370</v>
      </c>
      <c r="T92" t="str">
        <f t="shared" si="159"/>
        <v>A1F1651D</v>
      </c>
      <c r="U92">
        <f t="shared" ref="U92" si="178">HEX2DEC(T92)</f>
        <v>2716951837</v>
      </c>
      <c r="V92" t="str">
        <f t="shared" si="161"/>
        <v>37D0D724</v>
      </c>
      <c r="W92">
        <f t="shared" ref="W92" si="179">HEX2DEC(V92)</f>
        <v>936433444</v>
      </c>
      <c r="X92" t="str">
        <f t="shared" si="163"/>
        <v>68FB6FAF</v>
      </c>
      <c r="Y92">
        <f t="shared" si="157"/>
        <v>1761308591</v>
      </c>
    </row>
    <row r="93" spans="1:25" x14ac:dyDescent="0.25">
      <c r="A93" t="s">
        <v>91</v>
      </c>
      <c r="I93">
        <f t="shared" si="115"/>
        <v>64</v>
      </c>
      <c r="J93">
        <f t="shared" si="177"/>
        <v>12</v>
      </c>
      <c r="K93">
        <f t="shared" si="140"/>
        <v>25</v>
      </c>
      <c r="P93">
        <f t="shared" si="164"/>
        <v>73</v>
      </c>
      <c r="Q93" t="str">
        <f t="shared" si="158"/>
        <v>49</v>
      </c>
      <c r="R93" t="str">
        <f t="shared" si="57"/>
        <v>A4842004</v>
      </c>
      <c r="S93">
        <f t="shared" si="154"/>
        <v>2760122372</v>
      </c>
      <c r="T93" t="str">
        <f t="shared" si="159"/>
        <v>39AF0176</v>
      </c>
      <c r="U93">
        <f t="shared" ref="U93" si="180">HEX2DEC(T93)</f>
        <v>967770486</v>
      </c>
      <c r="V93" t="str">
        <f t="shared" si="161"/>
        <v>D00A1248</v>
      </c>
      <c r="W93">
        <f t="shared" ref="W93" si="181">HEX2DEC(V93)</f>
        <v>3490320968</v>
      </c>
      <c r="X93" t="str">
        <f t="shared" si="163"/>
        <v>3E6C53B5</v>
      </c>
      <c r="Y93">
        <f t="shared" si="157"/>
        <v>1047286709</v>
      </c>
    </row>
    <row r="94" spans="1:25" x14ac:dyDescent="0.25">
      <c r="A94" t="s">
        <v>92</v>
      </c>
      <c r="I94">
        <f t="shared" si="115"/>
        <v>64</v>
      </c>
      <c r="J94">
        <f t="shared" si="177"/>
        <v>12</v>
      </c>
      <c r="K94">
        <f t="shared" si="140"/>
        <v>33</v>
      </c>
      <c r="P94">
        <f t="shared" si="164"/>
        <v>74</v>
      </c>
      <c r="Q94" t="str">
        <f t="shared" si="158"/>
        <v>4A</v>
      </c>
      <c r="R94" t="str">
        <f t="shared" si="57"/>
        <v>69C8F04A</v>
      </c>
      <c r="S94">
        <f t="shared" si="154"/>
        <v>1774776394</v>
      </c>
      <c r="T94" t="str">
        <f t="shared" si="159"/>
        <v>66CA593E</v>
      </c>
      <c r="U94">
        <f t="shared" ref="U94" si="182">HEX2DEC(T94)</f>
        <v>1724537150</v>
      </c>
      <c r="V94" t="str">
        <f t="shared" si="161"/>
        <v>DB0FEAD3</v>
      </c>
      <c r="W94">
        <f t="shared" ref="W94" si="183">HEX2DEC(V94)</f>
        <v>3675253459</v>
      </c>
      <c r="X94" t="str">
        <f t="shared" si="163"/>
        <v>1339B2EB</v>
      </c>
      <c r="Y94">
        <f t="shared" si="157"/>
        <v>322548459</v>
      </c>
    </row>
    <row r="95" spans="1:25" x14ac:dyDescent="0.25">
      <c r="A95" t="s">
        <v>93</v>
      </c>
      <c r="I95">
        <f t="shared" si="115"/>
        <v>64</v>
      </c>
      <c r="J95">
        <f t="shared" si="177"/>
        <v>12</v>
      </c>
      <c r="K95">
        <f t="shared" si="140"/>
        <v>41</v>
      </c>
      <c r="P95">
        <f t="shared" si="164"/>
        <v>75</v>
      </c>
      <c r="Q95" t="str">
        <f t="shared" si="158"/>
        <v>4B</v>
      </c>
      <c r="R95" t="str">
        <f t="shared" si="57"/>
        <v>9E1F9B5E</v>
      </c>
      <c r="S95">
        <f t="shared" si="154"/>
        <v>2652871518</v>
      </c>
      <c r="T95" t="str">
        <f t="shared" si="159"/>
        <v>82430E88</v>
      </c>
      <c r="U95">
        <f t="shared" ref="U95" si="184">HEX2DEC(T95)</f>
        <v>2185432712</v>
      </c>
      <c r="V95" t="str">
        <f t="shared" si="161"/>
        <v>49F1C09B</v>
      </c>
      <c r="W95">
        <f t="shared" ref="W95" si="185">HEX2DEC(V95)</f>
        <v>1240580251</v>
      </c>
      <c r="X95" t="str">
        <f t="shared" si="163"/>
        <v>3B52EC6F</v>
      </c>
      <c r="Y95">
        <f t="shared" si="157"/>
        <v>995290223</v>
      </c>
    </row>
    <row r="96" spans="1:25" x14ac:dyDescent="0.25">
      <c r="A96" t="s">
        <v>94</v>
      </c>
      <c r="I96">
        <f t="shared" si="115"/>
        <v>64</v>
      </c>
      <c r="J96">
        <f t="shared" si="177"/>
        <v>12</v>
      </c>
      <c r="K96">
        <f t="shared" si="140"/>
        <v>49</v>
      </c>
      <c r="P96">
        <f t="shared" si="164"/>
        <v>76</v>
      </c>
      <c r="Q96" t="str">
        <f t="shared" si="158"/>
        <v>4C</v>
      </c>
      <c r="R96" t="str">
        <f t="shared" si="57"/>
        <v>21C66842</v>
      </c>
      <c r="S96">
        <f t="shared" si="154"/>
        <v>566650946</v>
      </c>
      <c r="T96" t="str">
        <f t="shared" si="159"/>
        <v>8CEE8619</v>
      </c>
      <c r="U96">
        <f t="shared" ref="U96" si="186">HEX2DEC(T96)</f>
        <v>2364442137</v>
      </c>
      <c r="V96" t="str">
        <f t="shared" si="161"/>
        <v>075372C9</v>
      </c>
      <c r="W96">
        <f t="shared" ref="W96" si="187">HEX2DEC(V96)</f>
        <v>122909385</v>
      </c>
      <c r="X96" t="str">
        <f t="shared" si="163"/>
        <v>6DFC511F</v>
      </c>
      <c r="Y96">
        <f t="shared" si="157"/>
        <v>1845252383</v>
      </c>
    </row>
    <row r="97" spans="1:25" x14ac:dyDescent="0.25">
      <c r="A97" t="s">
        <v>95</v>
      </c>
      <c r="I97">
        <f t="shared" si="115"/>
        <v>64</v>
      </c>
      <c r="J97">
        <f t="shared" si="177"/>
        <v>12</v>
      </c>
      <c r="K97">
        <f t="shared" si="140"/>
        <v>57</v>
      </c>
      <c r="P97">
        <f t="shared" si="164"/>
        <v>77</v>
      </c>
      <c r="Q97" t="str">
        <f t="shared" si="158"/>
        <v>4D</v>
      </c>
      <c r="R97" t="str">
        <f t="shared" si="57"/>
        <v>F6E96C9A</v>
      </c>
      <c r="S97">
        <f t="shared" si="154"/>
        <v>4142492826</v>
      </c>
      <c r="T97" t="str">
        <f t="shared" si="159"/>
        <v>456F9FB4</v>
      </c>
      <c r="U97">
        <f t="shared" ref="U97" si="188">HEX2DEC(T97)</f>
        <v>1164943284</v>
      </c>
      <c r="V97" t="str">
        <f t="shared" si="161"/>
        <v>80991B7B</v>
      </c>
      <c r="W97">
        <f t="shared" ref="W97" si="189">HEX2DEC(V97)</f>
        <v>2157517691</v>
      </c>
      <c r="X97" t="str">
        <f t="shared" si="163"/>
        <v>9B30952C</v>
      </c>
      <c r="Y97">
        <f t="shared" si="157"/>
        <v>2603652396</v>
      </c>
    </row>
    <row r="98" spans="1:25" x14ac:dyDescent="0.25">
      <c r="A98" t="s">
        <v>96</v>
      </c>
      <c r="I98">
        <f t="shared" si="115"/>
        <v>64</v>
      </c>
      <c r="J98">
        <f>J97+1</f>
        <v>13</v>
      </c>
      <c r="K98">
        <f t="shared" si="140"/>
        <v>1</v>
      </c>
      <c r="P98">
        <f t="shared" si="164"/>
        <v>78</v>
      </c>
      <c r="Q98" t="str">
        <f t="shared" si="158"/>
        <v>4E</v>
      </c>
      <c r="R98" t="str">
        <f t="shared" si="57"/>
        <v>670C9C61</v>
      </c>
      <c r="S98">
        <f t="shared" si="154"/>
        <v>1728879713</v>
      </c>
      <c r="T98" t="str">
        <f t="shared" si="159"/>
        <v>7D84A5C3</v>
      </c>
      <c r="U98">
        <f t="shared" ref="U98" si="190">HEX2DEC(T98)</f>
        <v>2105845187</v>
      </c>
      <c r="V98" t="str">
        <f t="shared" si="161"/>
        <v>25D479D8</v>
      </c>
      <c r="W98">
        <f t="shared" ref="W98" si="191">HEX2DEC(V98)</f>
        <v>634681816</v>
      </c>
      <c r="X98" t="str">
        <f t="shared" si="163"/>
        <v>CC814544</v>
      </c>
      <c r="Y98">
        <f t="shared" si="157"/>
        <v>3431023940</v>
      </c>
    </row>
    <row r="99" spans="1:25" x14ac:dyDescent="0.25">
      <c r="A99" t="s">
        <v>97</v>
      </c>
      <c r="I99">
        <f t="shared" si="115"/>
        <v>64</v>
      </c>
      <c r="J99">
        <f>J98</f>
        <v>13</v>
      </c>
      <c r="K99">
        <f t="shared" si="140"/>
        <v>9</v>
      </c>
      <c r="P99">
        <f t="shared" si="164"/>
        <v>79</v>
      </c>
      <c r="Q99" t="str">
        <f t="shared" si="158"/>
        <v>4F</v>
      </c>
      <c r="R99" t="str">
        <f t="shared" si="57"/>
        <v>ABD388F0</v>
      </c>
      <c r="S99">
        <f t="shared" si="154"/>
        <v>2882767088</v>
      </c>
      <c r="T99" t="str">
        <f t="shared" si="159"/>
        <v>3B8B5EBE</v>
      </c>
      <c r="U99">
        <f t="shared" ref="U99" si="192">HEX2DEC(T99)</f>
        <v>998989502</v>
      </c>
      <c r="V99" t="str">
        <f t="shared" si="161"/>
        <v>F6E8DEF7</v>
      </c>
      <c r="W99">
        <f t="shared" ref="W99" si="193">HEX2DEC(V99)</f>
        <v>4142456567</v>
      </c>
      <c r="X99" t="str">
        <f t="shared" si="163"/>
        <v>AF5EBD09</v>
      </c>
      <c r="Y99">
        <f t="shared" si="157"/>
        <v>2942221577</v>
      </c>
    </row>
    <row r="100" spans="1:25" x14ac:dyDescent="0.25">
      <c r="A100" t="s">
        <v>98</v>
      </c>
      <c r="I100">
        <f t="shared" si="115"/>
        <v>64</v>
      </c>
      <c r="J100">
        <f t="shared" ref="J100:J105" si="194">J99</f>
        <v>13</v>
      </c>
      <c r="K100">
        <f t="shared" si="140"/>
        <v>17</v>
      </c>
      <c r="P100">
        <f t="shared" si="164"/>
        <v>80</v>
      </c>
      <c r="Q100" t="str">
        <f t="shared" si="158"/>
        <v>50</v>
      </c>
      <c r="R100" t="str">
        <f t="shared" si="57"/>
        <v>6A51A0D2</v>
      </c>
      <c r="S100">
        <f t="shared" si="154"/>
        <v>1783734482</v>
      </c>
      <c r="T100" t="str">
        <f t="shared" si="159"/>
        <v>E06F75D8</v>
      </c>
      <c r="U100">
        <f t="shared" ref="U100" si="195">HEX2DEC(T100)</f>
        <v>3765401048</v>
      </c>
      <c r="V100" t="str">
        <f t="shared" si="161"/>
        <v>E3FE501A</v>
      </c>
      <c r="W100">
        <f t="shared" ref="W100" si="196">HEX2DEC(V100)</f>
        <v>3825094682</v>
      </c>
      <c r="X100" t="str">
        <f t="shared" si="163"/>
        <v>BEE3D004</v>
      </c>
      <c r="Y100">
        <f t="shared" si="157"/>
        <v>3202600964</v>
      </c>
    </row>
    <row r="101" spans="1:25" x14ac:dyDescent="0.25">
      <c r="A101" t="s">
        <v>99</v>
      </c>
      <c r="I101">
        <f t="shared" si="115"/>
        <v>64</v>
      </c>
      <c r="J101">
        <f t="shared" si="194"/>
        <v>13</v>
      </c>
      <c r="K101">
        <f t="shared" si="140"/>
        <v>25</v>
      </c>
      <c r="P101">
        <f t="shared" si="164"/>
        <v>81</v>
      </c>
      <c r="Q101" t="str">
        <f t="shared" si="158"/>
        <v>51</v>
      </c>
      <c r="R101" t="str">
        <f t="shared" si="57"/>
        <v>D8542F68</v>
      </c>
      <c r="S101">
        <f t="shared" si="154"/>
        <v>3629395816</v>
      </c>
      <c r="T101" t="str">
        <f t="shared" si="159"/>
        <v>85C12073</v>
      </c>
      <c r="U101">
        <f t="shared" ref="U101" si="197">HEX2DEC(T101)</f>
        <v>2244026483</v>
      </c>
      <c r="V101" t="str">
        <f t="shared" si="161"/>
        <v>B6794C3B</v>
      </c>
      <c r="W101">
        <f t="shared" ref="W101" si="198">HEX2DEC(V101)</f>
        <v>3061402683</v>
      </c>
      <c r="X101" t="str">
        <f t="shared" si="163"/>
        <v>DE334AFD</v>
      </c>
      <c r="Y101">
        <f t="shared" si="157"/>
        <v>3727903485</v>
      </c>
    </row>
    <row r="102" spans="1:25" x14ac:dyDescent="0.25">
      <c r="A102" t="s">
        <v>100</v>
      </c>
      <c r="I102">
        <f t="shared" si="115"/>
        <v>64</v>
      </c>
      <c r="J102">
        <f t="shared" si="194"/>
        <v>13</v>
      </c>
      <c r="K102">
        <f t="shared" si="140"/>
        <v>33</v>
      </c>
      <c r="P102">
        <f t="shared" si="164"/>
        <v>82</v>
      </c>
      <c r="Q102" t="str">
        <f t="shared" si="158"/>
        <v>52</v>
      </c>
      <c r="R102" t="str">
        <f t="shared" si="57"/>
        <v>960FA728</v>
      </c>
      <c r="S102">
        <f t="shared" si="154"/>
        <v>2517608232</v>
      </c>
      <c r="T102" t="str">
        <f t="shared" si="159"/>
        <v>401A449F</v>
      </c>
      <c r="U102">
        <f t="shared" ref="U102" si="199">HEX2DEC(T102)</f>
        <v>1075463327</v>
      </c>
      <c r="V102" t="str">
        <f t="shared" si="161"/>
        <v>976CE0BD</v>
      </c>
      <c r="W102">
        <f t="shared" ref="W102" si="200">HEX2DEC(V102)</f>
        <v>2540495037</v>
      </c>
      <c r="X102" t="str">
        <f t="shared" si="163"/>
        <v>660F2807</v>
      </c>
      <c r="Y102">
        <f t="shared" si="157"/>
        <v>1712269319</v>
      </c>
    </row>
    <row r="103" spans="1:25" x14ac:dyDescent="0.25">
      <c r="A103" t="s">
        <v>101</v>
      </c>
      <c r="I103">
        <f t="shared" si="115"/>
        <v>64</v>
      </c>
      <c r="J103">
        <f t="shared" si="194"/>
        <v>13</v>
      </c>
      <c r="K103">
        <f t="shared" si="140"/>
        <v>41</v>
      </c>
      <c r="P103">
        <f t="shared" si="164"/>
        <v>83</v>
      </c>
      <c r="Q103" t="str">
        <f t="shared" si="158"/>
        <v>53</v>
      </c>
      <c r="R103" t="str">
        <f t="shared" si="57"/>
        <v>AB5133A3</v>
      </c>
      <c r="S103">
        <f t="shared" si="154"/>
        <v>2874225571</v>
      </c>
      <c r="T103" t="str">
        <f t="shared" si="159"/>
        <v>56C16AA6</v>
      </c>
      <c r="U103">
        <f t="shared" ref="U103" si="201">HEX2DEC(T103)</f>
        <v>1455516326</v>
      </c>
      <c r="V103" t="str">
        <f t="shared" si="161"/>
        <v>04C006BA</v>
      </c>
      <c r="W103">
        <f t="shared" ref="W103" si="202">HEX2DEC(V103)</f>
        <v>79693498</v>
      </c>
      <c r="X103" t="str">
        <f t="shared" si="163"/>
        <v>192E4BB3</v>
      </c>
      <c r="Y103">
        <f t="shared" si="157"/>
        <v>422464435</v>
      </c>
    </row>
    <row r="104" spans="1:25" x14ac:dyDescent="0.25">
      <c r="A104" t="s">
        <v>102</v>
      </c>
      <c r="I104">
        <f t="shared" si="115"/>
        <v>64</v>
      </c>
      <c r="J104">
        <f t="shared" si="194"/>
        <v>13</v>
      </c>
      <c r="K104">
        <f t="shared" si="140"/>
        <v>49</v>
      </c>
      <c r="P104">
        <f t="shared" si="164"/>
        <v>84</v>
      </c>
      <c r="Q104" t="str">
        <f t="shared" si="158"/>
        <v>54</v>
      </c>
      <c r="R104" t="str">
        <f t="shared" ref="R104:R167" si="203">MID(INDEX($A$2:$A$131,J104), K104, 8)</f>
        <v>6EEF0B6C</v>
      </c>
      <c r="S104">
        <f t="shared" si="154"/>
        <v>1861159788</v>
      </c>
      <c r="T104" t="str">
        <f t="shared" si="159"/>
        <v>4ED3AA62</v>
      </c>
      <c r="U104">
        <f t="shared" ref="U104" si="204">HEX2DEC(T104)</f>
        <v>1322494562</v>
      </c>
      <c r="V104" t="str">
        <f t="shared" si="161"/>
        <v>C1A94FB6</v>
      </c>
      <c r="W104">
        <f t="shared" ref="W104" si="205">HEX2DEC(V104)</f>
        <v>3249098678</v>
      </c>
      <c r="X104" t="str">
        <f t="shared" si="163"/>
        <v>C0CBA857</v>
      </c>
      <c r="Y104">
        <f t="shared" si="157"/>
        <v>3234572375</v>
      </c>
    </row>
    <row r="105" spans="1:25" x14ac:dyDescent="0.25">
      <c r="A105" t="s">
        <v>103</v>
      </c>
      <c r="I105">
        <f t="shared" si="115"/>
        <v>64</v>
      </c>
      <c r="J105">
        <f t="shared" si="194"/>
        <v>13</v>
      </c>
      <c r="K105">
        <f t="shared" si="140"/>
        <v>57</v>
      </c>
      <c r="P105">
        <f t="shared" si="164"/>
        <v>85</v>
      </c>
      <c r="Q105" t="str">
        <f t="shared" si="158"/>
        <v>55</v>
      </c>
      <c r="R105" t="str">
        <f t="shared" si="203"/>
        <v>137A3BE4</v>
      </c>
      <c r="S105">
        <f t="shared" si="154"/>
        <v>326777828</v>
      </c>
      <c r="T105" t="str">
        <f t="shared" si="159"/>
        <v>363F7706</v>
      </c>
      <c r="U105">
        <f t="shared" ref="U105" si="206">HEX2DEC(T105)</f>
        <v>910128902</v>
      </c>
      <c r="V105" t="str">
        <f t="shared" si="161"/>
        <v>409F60C4</v>
      </c>
      <c r="W105">
        <f t="shared" ref="W105" si="207">HEX2DEC(V105)</f>
        <v>1084186820</v>
      </c>
      <c r="X105" t="str">
        <f t="shared" si="163"/>
        <v>45C8740F</v>
      </c>
      <c r="Y105">
        <f t="shared" si="157"/>
        <v>1170764815</v>
      </c>
    </row>
    <row r="106" spans="1:25" x14ac:dyDescent="0.25">
      <c r="A106" t="s">
        <v>104</v>
      </c>
      <c r="I106">
        <f t="shared" si="115"/>
        <v>64</v>
      </c>
      <c r="J106">
        <f>J105+1</f>
        <v>14</v>
      </c>
      <c r="K106">
        <f t="shared" si="140"/>
        <v>1</v>
      </c>
      <c r="P106">
        <f t="shared" si="164"/>
        <v>86</v>
      </c>
      <c r="Q106" t="str">
        <f t="shared" si="158"/>
        <v>56</v>
      </c>
      <c r="R106" t="str">
        <f t="shared" si="203"/>
        <v>BA3BF050</v>
      </c>
      <c r="S106">
        <f t="shared" si="154"/>
        <v>3124490320</v>
      </c>
      <c r="T106" t="str">
        <f t="shared" si="159"/>
        <v>1BFEDF72</v>
      </c>
      <c r="U106">
        <f t="shared" ref="U106" si="208">HEX2DEC(T106)</f>
        <v>469688178</v>
      </c>
      <c r="V106" t="str">
        <f t="shared" si="161"/>
        <v>5E5C9EC2</v>
      </c>
      <c r="W106">
        <f t="shared" ref="W106" si="209">HEX2DEC(V106)</f>
        <v>1583128258</v>
      </c>
      <c r="X106" t="str">
        <f t="shared" si="163"/>
        <v>D20B5F39</v>
      </c>
      <c r="Y106">
        <f t="shared" si="157"/>
        <v>3523960633</v>
      </c>
    </row>
    <row r="107" spans="1:25" x14ac:dyDescent="0.25">
      <c r="A107" t="s">
        <v>105</v>
      </c>
      <c r="I107">
        <f t="shared" si="115"/>
        <v>64</v>
      </c>
      <c r="J107">
        <f>J106</f>
        <v>14</v>
      </c>
      <c r="K107">
        <f t="shared" si="140"/>
        <v>9</v>
      </c>
      <c r="P107">
        <f t="shared" si="164"/>
        <v>87</v>
      </c>
      <c r="Q107" t="str">
        <f t="shared" si="158"/>
        <v>57</v>
      </c>
      <c r="R107" t="str">
        <f t="shared" si="203"/>
        <v>7EFB2A98</v>
      </c>
      <c r="S107">
        <f t="shared" si="154"/>
        <v>2130389656</v>
      </c>
      <c r="T107" t="str">
        <f t="shared" si="159"/>
        <v>429B023D</v>
      </c>
      <c r="U107">
        <f t="shared" ref="U107" si="210">HEX2DEC(T107)</f>
        <v>1117454909</v>
      </c>
      <c r="V107" t="str">
        <f t="shared" si="161"/>
        <v>196A2463</v>
      </c>
      <c r="W107">
        <f t="shared" ref="W107" si="211">HEX2DEC(V107)</f>
        <v>426386531</v>
      </c>
      <c r="X107" t="str">
        <f t="shared" si="163"/>
        <v>B9D3FBDB</v>
      </c>
      <c r="Y107">
        <f t="shared" si="157"/>
        <v>3117677531</v>
      </c>
    </row>
    <row r="108" spans="1:25" x14ac:dyDescent="0.25">
      <c r="A108" t="s">
        <v>106</v>
      </c>
      <c r="I108">
        <f t="shared" si="115"/>
        <v>64</v>
      </c>
      <c r="J108">
        <f t="shared" ref="J108:J113" si="212">J107</f>
        <v>14</v>
      </c>
      <c r="K108">
        <f t="shared" si="140"/>
        <v>17</v>
      </c>
      <c r="P108">
        <f t="shared" si="164"/>
        <v>88</v>
      </c>
      <c r="Q108" t="str">
        <f t="shared" si="158"/>
        <v>58</v>
      </c>
      <c r="R108" t="str">
        <f t="shared" si="203"/>
        <v>A1F1651D</v>
      </c>
      <c r="S108">
        <f t="shared" si="154"/>
        <v>2716951837</v>
      </c>
      <c r="T108" t="str">
        <f t="shared" si="159"/>
        <v>37D0D724</v>
      </c>
      <c r="U108">
        <f t="shared" ref="U108" si="213">HEX2DEC(T108)</f>
        <v>936433444</v>
      </c>
      <c r="V108" t="str">
        <f t="shared" si="161"/>
        <v>68FB6FAF</v>
      </c>
      <c r="W108">
        <f t="shared" ref="W108" si="214">HEX2DEC(V108)</f>
        <v>1761308591</v>
      </c>
      <c r="X108" t="str">
        <f t="shared" si="163"/>
        <v>5579C0BD</v>
      </c>
      <c r="Y108">
        <f t="shared" si="157"/>
        <v>1434042557</v>
      </c>
    </row>
    <row r="109" spans="1:25" x14ac:dyDescent="0.25">
      <c r="A109" t="s">
        <v>107</v>
      </c>
      <c r="I109">
        <f t="shared" si="115"/>
        <v>64</v>
      </c>
      <c r="J109">
        <f t="shared" si="212"/>
        <v>14</v>
      </c>
      <c r="K109">
        <f t="shared" si="140"/>
        <v>25</v>
      </c>
      <c r="P109">
        <f t="shared" si="164"/>
        <v>89</v>
      </c>
      <c r="Q109" t="str">
        <f t="shared" si="158"/>
        <v>59</v>
      </c>
      <c r="R109" t="str">
        <f t="shared" si="203"/>
        <v>39AF0176</v>
      </c>
      <c r="S109">
        <f t="shared" si="154"/>
        <v>967770486</v>
      </c>
      <c r="T109" t="str">
        <f t="shared" si="159"/>
        <v>D00A1248</v>
      </c>
      <c r="U109">
        <f t="shared" ref="U109" si="215">HEX2DEC(T109)</f>
        <v>3490320968</v>
      </c>
      <c r="V109" t="str">
        <f t="shared" si="161"/>
        <v>3E6C53B5</v>
      </c>
      <c r="W109">
        <f t="shared" ref="W109" si="216">HEX2DEC(V109)</f>
        <v>1047286709</v>
      </c>
      <c r="X109" t="str">
        <f t="shared" si="163"/>
        <v>1A60320A</v>
      </c>
      <c r="Y109">
        <f t="shared" si="157"/>
        <v>442511882</v>
      </c>
    </row>
    <row r="110" spans="1:25" x14ac:dyDescent="0.25">
      <c r="A110" t="s">
        <v>108</v>
      </c>
      <c r="I110">
        <f t="shared" si="115"/>
        <v>64</v>
      </c>
      <c r="J110">
        <f t="shared" si="212"/>
        <v>14</v>
      </c>
      <c r="K110">
        <f t="shared" si="140"/>
        <v>33</v>
      </c>
      <c r="P110">
        <f t="shared" si="164"/>
        <v>90</v>
      </c>
      <c r="Q110" t="str">
        <f t="shared" si="158"/>
        <v>5A</v>
      </c>
      <c r="R110" t="str">
        <f t="shared" si="203"/>
        <v>66CA593E</v>
      </c>
      <c r="S110">
        <f t="shared" si="154"/>
        <v>1724537150</v>
      </c>
      <c r="T110" t="str">
        <f t="shared" si="159"/>
        <v>DB0FEAD3</v>
      </c>
      <c r="U110">
        <f t="shared" ref="U110" si="217">HEX2DEC(T110)</f>
        <v>3675253459</v>
      </c>
      <c r="V110" t="str">
        <f t="shared" si="161"/>
        <v>1339B2EB</v>
      </c>
      <c r="W110">
        <f t="shared" ref="W110" si="218">HEX2DEC(V110)</f>
        <v>322548459</v>
      </c>
      <c r="X110" t="str">
        <f t="shared" si="163"/>
        <v>D6A100C6</v>
      </c>
      <c r="Y110">
        <f t="shared" si="157"/>
        <v>3600875718</v>
      </c>
    </row>
    <row r="111" spans="1:25" x14ac:dyDescent="0.25">
      <c r="A111" t="s">
        <v>109</v>
      </c>
      <c r="I111">
        <f t="shared" si="115"/>
        <v>64</v>
      </c>
      <c r="J111">
        <f t="shared" si="212"/>
        <v>14</v>
      </c>
      <c r="K111">
        <f t="shared" si="140"/>
        <v>41</v>
      </c>
      <c r="P111">
        <f t="shared" si="164"/>
        <v>91</v>
      </c>
      <c r="Q111" t="str">
        <f t="shared" si="158"/>
        <v>5B</v>
      </c>
      <c r="R111" t="str">
        <f t="shared" si="203"/>
        <v>82430E88</v>
      </c>
      <c r="S111">
        <f t="shared" si="154"/>
        <v>2185432712</v>
      </c>
      <c r="T111" t="str">
        <f t="shared" si="159"/>
        <v>49F1C09B</v>
      </c>
      <c r="U111">
        <f t="shared" ref="U111" si="219">HEX2DEC(T111)</f>
        <v>1240580251</v>
      </c>
      <c r="V111" t="str">
        <f t="shared" si="161"/>
        <v>3B52EC6F</v>
      </c>
      <c r="W111">
        <f t="shared" ref="W111" si="220">HEX2DEC(V111)</f>
        <v>995290223</v>
      </c>
      <c r="X111" t="str">
        <f t="shared" si="163"/>
        <v>402C7279</v>
      </c>
      <c r="Y111">
        <f t="shared" si="157"/>
        <v>1076654713</v>
      </c>
    </row>
    <row r="112" spans="1:25" x14ac:dyDescent="0.25">
      <c r="A112" t="s">
        <v>110</v>
      </c>
      <c r="I112">
        <f t="shared" si="115"/>
        <v>64</v>
      </c>
      <c r="J112">
        <f t="shared" si="212"/>
        <v>14</v>
      </c>
      <c r="K112">
        <f t="shared" si="140"/>
        <v>49</v>
      </c>
      <c r="P112">
        <f t="shared" si="164"/>
        <v>92</v>
      </c>
      <c r="Q112" t="str">
        <f t="shared" si="158"/>
        <v>5C</v>
      </c>
      <c r="R112" t="str">
        <f t="shared" si="203"/>
        <v>8CEE8619</v>
      </c>
      <c r="S112">
        <f t="shared" si="154"/>
        <v>2364442137</v>
      </c>
      <c r="T112" t="str">
        <f t="shared" si="159"/>
        <v>075372C9</v>
      </c>
      <c r="U112">
        <f t="shared" ref="U112" si="221">HEX2DEC(T112)</f>
        <v>122909385</v>
      </c>
      <c r="V112" t="str">
        <f t="shared" si="161"/>
        <v>6DFC511F</v>
      </c>
      <c r="W112">
        <f t="shared" ref="W112" si="222">HEX2DEC(V112)</f>
        <v>1845252383</v>
      </c>
      <c r="X112" t="str">
        <f t="shared" si="163"/>
        <v>679F25FE</v>
      </c>
      <c r="Y112">
        <f t="shared" si="157"/>
        <v>1738483198</v>
      </c>
    </row>
    <row r="113" spans="1:25" x14ac:dyDescent="0.25">
      <c r="A113" t="s">
        <v>111</v>
      </c>
      <c r="I113">
        <f t="shared" si="115"/>
        <v>64</v>
      </c>
      <c r="J113">
        <f t="shared" si="212"/>
        <v>14</v>
      </c>
      <c r="K113">
        <f t="shared" si="140"/>
        <v>57</v>
      </c>
      <c r="P113">
        <f t="shared" si="164"/>
        <v>93</v>
      </c>
      <c r="Q113" t="str">
        <f t="shared" si="158"/>
        <v>5D</v>
      </c>
      <c r="R113" t="str">
        <f t="shared" si="203"/>
        <v>456F9FB4</v>
      </c>
      <c r="S113">
        <f t="shared" si="154"/>
        <v>1164943284</v>
      </c>
      <c r="T113" t="str">
        <f t="shared" si="159"/>
        <v>80991B7B</v>
      </c>
      <c r="U113">
        <f t="shared" ref="U113" si="223">HEX2DEC(T113)</f>
        <v>2157517691</v>
      </c>
      <c r="V113" t="str">
        <f t="shared" si="161"/>
        <v>9B30952C</v>
      </c>
      <c r="W113">
        <f t="shared" ref="W113" si="224">HEX2DEC(V113)</f>
        <v>2603652396</v>
      </c>
      <c r="X113" t="str">
        <f t="shared" si="163"/>
        <v>FB1FA3CC</v>
      </c>
      <c r="Y113">
        <f t="shared" si="157"/>
        <v>4213154764</v>
      </c>
    </row>
    <row r="114" spans="1:25" x14ac:dyDescent="0.25">
      <c r="A114" t="s">
        <v>112</v>
      </c>
      <c r="I114">
        <f t="shared" si="115"/>
        <v>64</v>
      </c>
      <c r="J114">
        <f>J113+1</f>
        <v>15</v>
      </c>
      <c r="K114">
        <f t="shared" si="140"/>
        <v>1</v>
      </c>
      <c r="P114">
        <f t="shared" si="164"/>
        <v>94</v>
      </c>
      <c r="Q114" t="str">
        <f t="shared" si="158"/>
        <v>5E</v>
      </c>
      <c r="R114" t="str">
        <f t="shared" si="203"/>
        <v>7D84A5C3</v>
      </c>
      <c r="S114">
        <f t="shared" si="154"/>
        <v>2105845187</v>
      </c>
      <c r="T114" t="str">
        <f t="shared" si="159"/>
        <v>25D479D8</v>
      </c>
      <c r="U114">
        <f t="shared" ref="U114" si="225">HEX2DEC(T114)</f>
        <v>634681816</v>
      </c>
      <c r="V114" t="str">
        <f t="shared" si="161"/>
        <v>CC814544</v>
      </c>
      <c r="W114">
        <f t="shared" ref="W114" si="226">HEX2DEC(V114)</f>
        <v>3431023940</v>
      </c>
      <c r="X114" t="str">
        <f t="shared" si="163"/>
        <v>8EA5E9F8</v>
      </c>
      <c r="Y114">
        <f t="shared" si="157"/>
        <v>2393238008</v>
      </c>
    </row>
    <row r="115" spans="1:25" x14ac:dyDescent="0.25">
      <c r="A115" t="s">
        <v>113</v>
      </c>
      <c r="I115">
        <f t="shared" si="115"/>
        <v>64</v>
      </c>
      <c r="J115">
        <f>J114</f>
        <v>15</v>
      </c>
      <c r="K115">
        <f t="shared" si="140"/>
        <v>9</v>
      </c>
      <c r="P115">
        <f t="shared" si="164"/>
        <v>95</v>
      </c>
      <c r="Q115" t="str">
        <f t="shared" si="158"/>
        <v>5F</v>
      </c>
      <c r="R115" t="str">
        <f t="shared" si="203"/>
        <v>3B8B5EBE</v>
      </c>
      <c r="S115">
        <f t="shared" si="154"/>
        <v>998989502</v>
      </c>
      <c r="T115" t="str">
        <f t="shared" si="159"/>
        <v>F6E8DEF7</v>
      </c>
      <c r="U115">
        <f t="shared" ref="U115" si="227">HEX2DEC(T115)</f>
        <v>4142456567</v>
      </c>
      <c r="V115" t="str">
        <f t="shared" si="161"/>
        <v>AF5EBD09</v>
      </c>
      <c r="W115">
        <f t="shared" ref="W115" si="228">HEX2DEC(V115)</f>
        <v>2942221577</v>
      </c>
      <c r="X115" t="str">
        <f t="shared" si="163"/>
        <v>DB3222F8</v>
      </c>
      <c r="Y115">
        <f t="shared" si="157"/>
        <v>3677496056</v>
      </c>
    </row>
    <row r="116" spans="1:25" x14ac:dyDescent="0.25">
      <c r="A116" t="s">
        <v>114</v>
      </c>
      <c r="I116">
        <f t="shared" si="115"/>
        <v>64</v>
      </c>
      <c r="J116">
        <f t="shared" ref="J116:J121" si="229">J115</f>
        <v>15</v>
      </c>
      <c r="K116">
        <f t="shared" si="140"/>
        <v>17</v>
      </c>
      <c r="P116">
        <f t="shared" si="164"/>
        <v>96</v>
      </c>
      <c r="Q116" t="str">
        <f t="shared" si="158"/>
        <v>60</v>
      </c>
      <c r="R116" t="str">
        <f t="shared" si="203"/>
        <v>E06F75D8</v>
      </c>
      <c r="S116">
        <f t="shared" si="154"/>
        <v>3765401048</v>
      </c>
      <c r="T116" t="str">
        <f t="shared" si="159"/>
        <v>E3FE501A</v>
      </c>
      <c r="U116">
        <f t="shared" ref="U116" si="230">HEX2DEC(T116)</f>
        <v>3825094682</v>
      </c>
      <c r="V116" t="str">
        <f t="shared" si="161"/>
        <v>BEE3D004</v>
      </c>
      <c r="W116">
        <f t="shared" ref="W116" si="231">HEX2DEC(V116)</f>
        <v>3202600964</v>
      </c>
      <c r="X116" t="str">
        <f t="shared" si="163"/>
        <v>3C7516DF</v>
      </c>
      <c r="Y116">
        <f t="shared" si="157"/>
        <v>1014306527</v>
      </c>
    </row>
    <row r="117" spans="1:25" x14ac:dyDescent="0.25">
      <c r="A117" t="s">
        <v>115</v>
      </c>
      <c r="I117">
        <f t="shared" si="115"/>
        <v>64</v>
      </c>
      <c r="J117">
        <f t="shared" si="229"/>
        <v>15</v>
      </c>
      <c r="K117">
        <f t="shared" si="140"/>
        <v>25</v>
      </c>
      <c r="P117">
        <f t="shared" si="164"/>
        <v>97</v>
      </c>
      <c r="Q117" t="str">
        <f t="shared" si="158"/>
        <v>61</v>
      </c>
      <c r="R117" t="str">
        <f t="shared" si="203"/>
        <v>85C12073</v>
      </c>
      <c r="S117">
        <f t="shared" si="154"/>
        <v>2244026483</v>
      </c>
      <c r="T117" t="str">
        <f t="shared" si="159"/>
        <v>B6794C3B</v>
      </c>
      <c r="U117">
        <f t="shared" ref="U117" si="232">HEX2DEC(T117)</f>
        <v>3061402683</v>
      </c>
      <c r="V117" t="str">
        <f t="shared" si="161"/>
        <v>DE334AFD</v>
      </c>
      <c r="W117">
        <f t="shared" ref="W117" si="233">HEX2DEC(V117)</f>
        <v>3727903485</v>
      </c>
      <c r="X117" t="str">
        <f t="shared" si="163"/>
        <v>FD616B15</v>
      </c>
      <c r="Y117">
        <f t="shared" si="157"/>
        <v>4251020053</v>
      </c>
    </row>
    <row r="118" spans="1:25" x14ac:dyDescent="0.25">
      <c r="A118" t="s">
        <v>116</v>
      </c>
      <c r="I118">
        <f t="shared" si="115"/>
        <v>64</v>
      </c>
      <c r="J118">
        <f t="shared" si="229"/>
        <v>15</v>
      </c>
      <c r="K118">
        <f t="shared" si="140"/>
        <v>33</v>
      </c>
      <c r="P118">
        <f t="shared" si="164"/>
        <v>98</v>
      </c>
      <c r="Q118" t="str">
        <f t="shared" si="158"/>
        <v>62</v>
      </c>
      <c r="R118" t="str">
        <f t="shared" si="203"/>
        <v>401A449F</v>
      </c>
      <c r="S118">
        <f t="shared" si="154"/>
        <v>1075463327</v>
      </c>
      <c r="T118" t="str">
        <f t="shared" si="159"/>
        <v>976CE0BD</v>
      </c>
      <c r="U118">
        <f t="shared" ref="U118" si="234">HEX2DEC(T118)</f>
        <v>2540495037</v>
      </c>
      <c r="V118" t="str">
        <f t="shared" si="161"/>
        <v>660F2807</v>
      </c>
      <c r="W118">
        <f t="shared" ref="W118" si="235">HEX2DEC(V118)</f>
        <v>1712269319</v>
      </c>
      <c r="X118" t="str">
        <f t="shared" si="163"/>
        <v>2F501EC8</v>
      </c>
      <c r="Y118">
        <f t="shared" si="157"/>
        <v>793779912</v>
      </c>
    </row>
    <row r="119" spans="1:25" x14ac:dyDescent="0.25">
      <c r="A119" t="s">
        <v>117</v>
      </c>
      <c r="I119">
        <f t="shared" si="115"/>
        <v>64</v>
      </c>
      <c r="J119">
        <f t="shared" si="229"/>
        <v>15</v>
      </c>
      <c r="K119">
        <f t="shared" si="140"/>
        <v>41</v>
      </c>
      <c r="P119">
        <f t="shared" si="164"/>
        <v>99</v>
      </c>
      <c r="Q119" t="str">
        <f t="shared" si="158"/>
        <v>63</v>
      </c>
      <c r="R119" t="str">
        <f t="shared" si="203"/>
        <v>56C16AA6</v>
      </c>
      <c r="S119">
        <f t="shared" si="154"/>
        <v>1455516326</v>
      </c>
      <c r="T119" t="str">
        <f t="shared" si="159"/>
        <v>04C006BA</v>
      </c>
      <c r="U119">
        <f t="shared" ref="U119" si="236">HEX2DEC(T119)</f>
        <v>79693498</v>
      </c>
      <c r="V119" t="str">
        <f t="shared" si="161"/>
        <v>192E4BB3</v>
      </c>
      <c r="W119">
        <f t="shared" ref="W119" si="237">HEX2DEC(V119)</f>
        <v>422464435</v>
      </c>
      <c r="X119" t="str">
        <f t="shared" si="163"/>
        <v>AD0552AB</v>
      </c>
      <c r="Y119">
        <f t="shared" si="157"/>
        <v>2902807211</v>
      </c>
    </row>
    <row r="120" spans="1:25" x14ac:dyDescent="0.25">
      <c r="A120" t="s">
        <v>118</v>
      </c>
      <c r="I120">
        <f t="shared" si="115"/>
        <v>64</v>
      </c>
      <c r="J120">
        <f t="shared" si="229"/>
        <v>15</v>
      </c>
      <c r="K120">
        <f t="shared" si="140"/>
        <v>49</v>
      </c>
      <c r="P120">
        <f t="shared" si="164"/>
        <v>100</v>
      </c>
      <c r="Q120" t="str">
        <f t="shared" si="158"/>
        <v>64</v>
      </c>
      <c r="R120" t="str">
        <f t="shared" si="203"/>
        <v>4ED3AA62</v>
      </c>
      <c r="S120">
        <f t="shared" si="154"/>
        <v>1322494562</v>
      </c>
      <c r="T120" t="str">
        <f t="shared" si="159"/>
        <v>C1A94FB6</v>
      </c>
      <c r="U120">
        <f t="shared" ref="U120" si="238">HEX2DEC(T120)</f>
        <v>3249098678</v>
      </c>
      <c r="V120" t="str">
        <f t="shared" si="161"/>
        <v>C0CBA857</v>
      </c>
      <c r="W120">
        <f t="shared" ref="W120" si="239">HEX2DEC(V120)</f>
        <v>3234572375</v>
      </c>
      <c r="X120" t="str">
        <f t="shared" si="163"/>
        <v>323DB5FA</v>
      </c>
      <c r="Y120">
        <f t="shared" si="157"/>
        <v>842905082</v>
      </c>
    </row>
    <row r="121" spans="1:25" x14ac:dyDescent="0.25">
      <c r="A121" t="s">
        <v>119</v>
      </c>
      <c r="I121">
        <f t="shared" si="115"/>
        <v>64</v>
      </c>
      <c r="J121">
        <f t="shared" si="229"/>
        <v>15</v>
      </c>
      <c r="K121">
        <f t="shared" si="140"/>
        <v>57</v>
      </c>
      <c r="P121">
        <f t="shared" si="164"/>
        <v>101</v>
      </c>
      <c r="Q121" t="str">
        <f t="shared" si="158"/>
        <v>65</v>
      </c>
      <c r="R121" t="str">
        <f t="shared" si="203"/>
        <v>363F7706</v>
      </c>
      <c r="S121">
        <f t="shared" si="154"/>
        <v>910128902</v>
      </c>
      <c r="T121" t="str">
        <f t="shared" si="159"/>
        <v>409F60C4</v>
      </c>
      <c r="U121">
        <f t="shared" ref="U121" si="240">HEX2DEC(T121)</f>
        <v>1084186820</v>
      </c>
      <c r="V121" t="str">
        <f t="shared" si="161"/>
        <v>45C8740F</v>
      </c>
      <c r="W121">
        <f t="shared" ref="W121" si="241">HEX2DEC(V121)</f>
        <v>1170764815</v>
      </c>
      <c r="X121" t="str">
        <f t="shared" si="163"/>
        <v>FD238760</v>
      </c>
      <c r="Y121">
        <f t="shared" si="157"/>
        <v>4246964064</v>
      </c>
    </row>
    <row r="122" spans="1:25" x14ac:dyDescent="0.25">
      <c r="A122" t="s">
        <v>120</v>
      </c>
      <c r="I122">
        <f t="shared" si="115"/>
        <v>64</v>
      </c>
      <c r="J122">
        <f>J121+1</f>
        <v>16</v>
      </c>
      <c r="K122">
        <f t="shared" si="140"/>
        <v>1</v>
      </c>
      <c r="P122">
        <f t="shared" si="164"/>
        <v>102</v>
      </c>
      <c r="Q122" t="str">
        <f t="shared" si="158"/>
        <v>66</v>
      </c>
      <c r="R122" t="str">
        <f t="shared" si="203"/>
        <v>1BFEDF72</v>
      </c>
      <c r="S122">
        <f t="shared" si="154"/>
        <v>469688178</v>
      </c>
      <c r="T122" t="str">
        <f t="shared" si="159"/>
        <v>5E5C9EC2</v>
      </c>
      <c r="U122">
        <f t="shared" ref="U122" si="242">HEX2DEC(T122)</f>
        <v>1583128258</v>
      </c>
      <c r="V122" t="str">
        <f t="shared" si="161"/>
        <v>D20B5F39</v>
      </c>
      <c r="W122">
        <f t="shared" ref="W122" si="243">HEX2DEC(V122)</f>
        <v>3523960633</v>
      </c>
      <c r="X122" t="str">
        <f t="shared" si="163"/>
        <v>53317B48</v>
      </c>
      <c r="Y122">
        <f t="shared" si="157"/>
        <v>1395751752</v>
      </c>
    </row>
    <row r="123" spans="1:25" x14ac:dyDescent="0.25">
      <c r="A123" t="s">
        <v>121</v>
      </c>
      <c r="I123">
        <f t="shared" si="115"/>
        <v>64</v>
      </c>
      <c r="J123">
        <f>J122</f>
        <v>16</v>
      </c>
      <c r="K123">
        <f t="shared" si="140"/>
        <v>9</v>
      </c>
      <c r="P123">
        <f t="shared" si="164"/>
        <v>103</v>
      </c>
      <c r="Q123" t="str">
        <f t="shared" si="158"/>
        <v>67</v>
      </c>
      <c r="R123" t="str">
        <f t="shared" si="203"/>
        <v>429B023D</v>
      </c>
      <c r="S123">
        <f t="shared" si="154"/>
        <v>1117454909</v>
      </c>
      <c r="T123" t="str">
        <f t="shared" si="159"/>
        <v>196A2463</v>
      </c>
      <c r="U123">
        <f t="shared" ref="U123" si="244">HEX2DEC(T123)</f>
        <v>426386531</v>
      </c>
      <c r="V123" t="str">
        <f t="shared" si="161"/>
        <v>B9D3FBDB</v>
      </c>
      <c r="W123">
        <f t="shared" ref="W123" si="245">HEX2DEC(V123)</f>
        <v>3117677531</v>
      </c>
      <c r="X123" t="str">
        <f t="shared" si="163"/>
        <v>3E00DF82</v>
      </c>
      <c r="Y123">
        <f t="shared" si="157"/>
        <v>1040244610</v>
      </c>
    </row>
    <row r="124" spans="1:25" x14ac:dyDescent="0.25">
      <c r="A124" t="s">
        <v>122</v>
      </c>
      <c r="I124">
        <f t="shared" si="115"/>
        <v>64</v>
      </c>
      <c r="J124">
        <f t="shared" ref="J124:J129" si="246">J123</f>
        <v>16</v>
      </c>
      <c r="K124">
        <f t="shared" si="140"/>
        <v>17</v>
      </c>
      <c r="P124">
        <f t="shared" si="164"/>
        <v>104</v>
      </c>
      <c r="Q124" t="str">
        <f t="shared" si="158"/>
        <v>68</v>
      </c>
      <c r="R124" t="str">
        <f t="shared" si="203"/>
        <v>37D0D724</v>
      </c>
      <c r="S124">
        <f t="shared" si="154"/>
        <v>936433444</v>
      </c>
      <c r="T124" t="str">
        <f t="shared" si="159"/>
        <v>68FB6FAF</v>
      </c>
      <c r="U124">
        <f t="shared" ref="U124" si="247">HEX2DEC(T124)</f>
        <v>1761308591</v>
      </c>
      <c r="V124" t="str">
        <f t="shared" si="161"/>
        <v>5579C0BD</v>
      </c>
      <c r="W124">
        <f t="shared" ref="W124" si="248">HEX2DEC(V124)</f>
        <v>1434042557</v>
      </c>
      <c r="X124" t="str">
        <f t="shared" si="163"/>
        <v>9E5C57BB</v>
      </c>
      <c r="Y124">
        <f t="shared" si="157"/>
        <v>2656851899</v>
      </c>
    </row>
    <row r="125" spans="1:25" x14ac:dyDescent="0.25">
      <c r="A125" t="s">
        <v>123</v>
      </c>
      <c r="I125">
        <f t="shared" si="115"/>
        <v>64</v>
      </c>
      <c r="J125">
        <f t="shared" si="246"/>
        <v>16</v>
      </c>
      <c r="K125">
        <f t="shared" si="140"/>
        <v>25</v>
      </c>
      <c r="P125">
        <f t="shared" si="164"/>
        <v>105</v>
      </c>
      <c r="Q125" t="str">
        <f t="shared" si="158"/>
        <v>69</v>
      </c>
      <c r="R125" t="str">
        <f t="shared" si="203"/>
        <v>D00A1248</v>
      </c>
      <c r="S125">
        <f t="shared" si="154"/>
        <v>3490320968</v>
      </c>
      <c r="T125" t="str">
        <f t="shared" si="159"/>
        <v>3E6C53B5</v>
      </c>
      <c r="U125">
        <f t="shared" ref="U125" si="249">HEX2DEC(T125)</f>
        <v>1047286709</v>
      </c>
      <c r="V125" t="str">
        <f t="shared" si="161"/>
        <v>1A60320A</v>
      </c>
      <c r="W125">
        <f t="shared" ref="W125" si="250">HEX2DEC(V125)</f>
        <v>442511882</v>
      </c>
      <c r="X125" t="str">
        <f t="shared" si="163"/>
        <v>CA6F8CA0</v>
      </c>
      <c r="Y125">
        <f t="shared" si="157"/>
        <v>3396308128</v>
      </c>
    </row>
    <row r="126" spans="1:25" x14ac:dyDescent="0.25">
      <c r="A126" t="s">
        <v>124</v>
      </c>
      <c r="I126">
        <f t="shared" si="115"/>
        <v>64</v>
      </c>
      <c r="J126">
        <f t="shared" si="246"/>
        <v>16</v>
      </c>
      <c r="K126">
        <f t="shared" si="140"/>
        <v>33</v>
      </c>
      <c r="P126">
        <f t="shared" si="164"/>
        <v>106</v>
      </c>
      <c r="Q126" t="str">
        <f t="shared" si="158"/>
        <v>6A</v>
      </c>
      <c r="R126" t="str">
        <f t="shared" si="203"/>
        <v>DB0FEAD3</v>
      </c>
      <c r="S126">
        <f t="shared" si="154"/>
        <v>3675253459</v>
      </c>
      <c r="T126" t="str">
        <f t="shared" si="159"/>
        <v>1339B2EB</v>
      </c>
      <c r="U126">
        <f t="shared" ref="U126" si="251">HEX2DEC(T126)</f>
        <v>322548459</v>
      </c>
      <c r="V126" t="str">
        <f t="shared" si="161"/>
        <v>D6A100C6</v>
      </c>
      <c r="W126">
        <f t="shared" ref="W126" si="252">HEX2DEC(V126)</f>
        <v>3600875718</v>
      </c>
      <c r="X126" t="str">
        <f t="shared" si="163"/>
        <v>1A87562E</v>
      </c>
      <c r="Y126">
        <f t="shared" si="157"/>
        <v>445077038</v>
      </c>
    </row>
    <row r="127" spans="1:25" x14ac:dyDescent="0.25">
      <c r="A127" s="1" t="s">
        <v>125</v>
      </c>
      <c r="I127">
        <f t="shared" si="115"/>
        <v>64</v>
      </c>
      <c r="J127">
        <f t="shared" si="246"/>
        <v>16</v>
      </c>
      <c r="K127">
        <f t="shared" si="140"/>
        <v>41</v>
      </c>
      <c r="P127">
        <f t="shared" si="164"/>
        <v>107</v>
      </c>
      <c r="Q127" t="str">
        <f t="shared" si="158"/>
        <v>6B</v>
      </c>
      <c r="R127" t="str">
        <f t="shared" si="203"/>
        <v>49F1C09B</v>
      </c>
      <c r="S127">
        <f t="shared" si="154"/>
        <v>1240580251</v>
      </c>
      <c r="T127" t="str">
        <f t="shared" si="159"/>
        <v>3B52EC6F</v>
      </c>
      <c r="U127">
        <f t="shared" ref="U127" si="253">HEX2DEC(T127)</f>
        <v>995290223</v>
      </c>
      <c r="V127" t="str">
        <f t="shared" si="161"/>
        <v>402C7279</v>
      </c>
      <c r="W127">
        <f t="shared" ref="W127" si="254">HEX2DEC(V127)</f>
        <v>1076654713</v>
      </c>
      <c r="X127" t="str">
        <f t="shared" si="163"/>
        <v>DF1769DB</v>
      </c>
      <c r="Y127">
        <f t="shared" si="157"/>
        <v>3742853595</v>
      </c>
    </row>
    <row r="128" spans="1:25" x14ac:dyDescent="0.25">
      <c r="A128" t="s">
        <v>126</v>
      </c>
      <c r="I128">
        <f t="shared" si="115"/>
        <v>64</v>
      </c>
      <c r="J128">
        <f t="shared" si="246"/>
        <v>16</v>
      </c>
      <c r="K128">
        <f t="shared" si="140"/>
        <v>49</v>
      </c>
      <c r="P128">
        <f t="shared" si="164"/>
        <v>108</v>
      </c>
      <c r="Q128" t="str">
        <f t="shared" si="158"/>
        <v>6C</v>
      </c>
      <c r="R128" t="str">
        <f t="shared" si="203"/>
        <v>075372C9</v>
      </c>
      <c r="S128">
        <f t="shared" si="154"/>
        <v>122909385</v>
      </c>
      <c r="T128" t="str">
        <f t="shared" si="159"/>
        <v>6DFC511F</v>
      </c>
      <c r="U128">
        <f t="shared" ref="U128" si="255">HEX2DEC(T128)</f>
        <v>1845252383</v>
      </c>
      <c r="V128" t="str">
        <f t="shared" si="161"/>
        <v>679F25FE</v>
      </c>
      <c r="W128">
        <f t="shared" ref="W128" si="256">HEX2DEC(V128)</f>
        <v>1738483198</v>
      </c>
      <c r="X128" t="str">
        <f t="shared" si="163"/>
        <v>D542A8F6</v>
      </c>
      <c r="Y128">
        <f t="shared" si="157"/>
        <v>3577915638</v>
      </c>
    </row>
    <row r="129" spans="1:25" x14ac:dyDescent="0.25">
      <c r="A129" t="s">
        <v>127</v>
      </c>
      <c r="I129">
        <f t="shared" si="115"/>
        <v>64</v>
      </c>
      <c r="J129">
        <f t="shared" si="246"/>
        <v>16</v>
      </c>
      <c r="K129">
        <f t="shared" si="140"/>
        <v>57</v>
      </c>
      <c r="P129">
        <f t="shared" si="164"/>
        <v>109</v>
      </c>
      <c r="Q129" t="str">
        <f t="shared" si="158"/>
        <v>6D</v>
      </c>
      <c r="R129" t="str">
        <f t="shared" si="203"/>
        <v>80991B7B</v>
      </c>
      <c r="S129">
        <f t="shared" si="154"/>
        <v>2157517691</v>
      </c>
      <c r="T129" t="str">
        <f t="shared" si="159"/>
        <v>9B30952C</v>
      </c>
      <c r="U129">
        <f t="shared" ref="U129" si="257">HEX2DEC(T129)</f>
        <v>2603652396</v>
      </c>
      <c r="V129" t="str">
        <f t="shared" si="161"/>
        <v>FB1FA3CC</v>
      </c>
      <c r="W129">
        <f t="shared" ref="W129" si="258">HEX2DEC(V129)</f>
        <v>4213154764</v>
      </c>
      <c r="X129" t="str">
        <f t="shared" si="163"/>
        <v>287EFFC3</v>
      </c>
      <c r="Y129">
        <f t="shared" si="157"/>
        <v>679411651</v>
      </c>
    </row>
    <row r="130" spans="1:25" x14ac:dyDescent="0.25">
      <c r="A130" t="s">
        <v>128</v>
      </c>
      <c r="I130">
        <f t="shared" si="115"/>
        <v>64</v>
      </c>
      <c r="J130">
        <f>J129+1</f>
        <v>17</v>
      </c>
      <c r="K130">
        <f t="shared" si="140"/>
        <v>1</v>
      </c>
      <c r="P130">
        <f t="shared" si="164"/>
        <v>110</v>
      </c>
      <c r="Q130" t="str">
        <f t="shared" si="158"/>
        <v>6E</v>
      </c>
      <c r="R130" t="str">
        <f t="shared" si="203"/>
        <v>25D479D8</v>
      </c>
      <c r="S130">
        <f t="shared" si="154"/>
        <v>634681816</v>
      </c>
      <c r="T130" t="str">
        <f t="shared" si="159"/>
        <v>CC814544</v>
      </c>
      <c r="U130">
        <f t="shared" ref="U130" si="259">HEX2DEC(T130)</f>
        <v>3431023940</v>
      </c>
      <c r="V130" t="str">
        <f t="shared" si="161"/>
        <v>8EA5E9F8</v>
      </c>
      <c r="W130">
        <f t="shared" ref="W130" si="260">HEX2DEC(V130)</f>
        <v>2393238008</v>
      </c>
      <c r="X130" t="str">
        <f t="shared" si="163"/>
        <v>AC6732C6</v>
      </c>
      <c r="Y130">
        <f t="shared" si="157"/>
        <v>2892444358</v>
      </c>
    </row>
    <row r="131" spans="1:25" x14ac:dyDescent="0.25">
      <c r="A131" t="s">
        <v>129</v>
      </c>
      <c r="I131">
        <f t="shared" ref="I131:I132" si="261">LEN(A131)</f>
        <v>64</v>
      </c>
      <c r="J131">
        <f>J130</f>
        <v>17</v>
      </c>
      <c r="K131">
        <f t="shared" si="140"/>
        <v>9</v>
      </c>
      <c r="P131">
        <f t="shared" si="164"/>
        <v>111</v>
      </c>
      <c r="Q131" t="str">
        <f t="shared" si="158"/>
        <v>6F</v>
      </c>
      <c r="R131" t="str">
        <f t="shared" si="203"/>
        <v>F6E8DEF7</v>
      </c>
      <c r="S131">
        <f t="shared" si="154"/>
        <v>4142456567</v>
      </c>
      <c r="T131" t="str">
        <f t="shared" si="159"/>
        <v>AF5EBD09</v>
      </c>
      <c r="U131">
        <f t="shared" ref="U131" si="262">HEX2DEC(T131)</f>
        <v>2942221577</v>
      </c>
      <c r="V131" t="str">
        <f t="shared" si="161"/>
        <v>DB3222F8</v>
      </c>
      <c r="W131">
        <f t="shared" ref="W131" si="263">HEX2DEC(V131)</f>
        <v>3677496056</v>
      </c>
      <c r="X131" t="str">
        <f t="shared" si="163"/>
        <v>8C4F5573</v>
      </c>
      <c r="Y131">
        <f t="shared" si="157"/>
        <v>2354009459</v>
      </c>
    </row>
    <row r="132" spans="1:25" x14ac:dyDescent="0.25">
      <c r="A132" t="s">
        <v>130</v>
      </c>
      <c r="I132">
        <f t="shared" si="261"/>
        <v>16</v>
      </c>
      <c r="J132">
        <f t="shared" ref="J132:J137" si="264">J131</f>
        <v>17</v>
      </c>
      <c r="K132">
        <f t="shared" si="140"/>
        <v>17</v>
      </c>
      <c r="P132">
        <f t="shared" si="164"/>
        <v>112</v>
      </c>
      <c r="Q132" t="str">
        <f t="shared" si="158"/>
        <v>70</v>
      </c>
      <c r="R132" t="str">
        <f t="shared" si="203"/>
        <v>E3FE501A</v>
      </c>
      <c r="S132">
        <f t="shared" si="154"/>
        <v>3825094682</v>
      </c>
      <c r="T132" t="str">
        <f t="shared" si="159"/>
        <v>BEE3D004</v>
      </c>
      <c r="U132">
        <f t="shared" ref="U132" si="265">HEX2DEC(T132)</f>
        <v>3202600964</v>
      </c>
      <c r="V132" t="str">
        <f t="shared" si="161"/>
        <v>3C7516DF</v>
      </c>
      <c r="W132">
        <f t="shared" ref="W132" si="266">HEX2DEC(V132)</f>
        <v>1014306527</v>
      </c>
      <c r="X132" t="str">
        <f t="shared" si="163"/>
        <v>695B27B0</v>
      </c>
      <c r="Y132">
        <f t="shared" si="157"/>
        <v>1767581616</v>
      </c>
    </row>
    <row r="133" spans="1:25" x14ac:dyDescent="0.25">
      <c r="J133">
        <f t="shared" si="264"/>
        <v>17</v>
      </c>
      <c r="K133">
        <f t="shared" si="140"/>
        <v>25</v>
      </c>
      <c r="P133">
        <f t="shared" si="164"/>
        <v>113</v>
      </c>
      <c r="Q133" t="str">
        <f t="shared" si="158"/>
        <v>71</v>
      </c>
      <c r="R133" t="str">
        <f t="shared" si="203"/>
        <v>B6794C3B</v>
      </c>
      <c r="S133">
        <f t="shared" si="154"/>
        <v>3061402683</v>
      </c>
      <c r="T133" t="str">
        <f t="shared" si="159"/>
        <v>DE334AFD</v>
      </c>
      <c r="U133">
        <f t="shared" ref="U133" si="267">HEX2DEC(T133)</f>
        <v>3727903485</v>
      </c>
      <c r="V133" t="str">
        <f t="shared" si="161"/>
        <v>FD616B15</v>
      </c>
      <c r="W133">
        <f t="shared" ref="W133" si="268">HEX2DEC(V133)</f>
        <v>4251020053</v>
      </c>
      <c r="X133" t="str">
        <f t="shared" si="163"/>
        <v>BBCA58C8</v>
      </c>
      <c r="Y133">
        <f t="shared" si="157"/>
        <v>3150600392</v>
      </c>
    </row>
    <row r="134" spans="1:25" x14ac:dyDescent="0.25">
      <c r="J134">
        <f t="shared" si="264"/>
        <v>17</v>
      </c>
      <c r="K134">
        <f t="shared" si="140"/>
        <v>33</v>
      </c>
      <c r="P134">
        <f t="shared" si="164"/>
        <v>114</v>
      </c>
      <c r="Q134" t="str">
        <f t="shared" si="158"/>
        <v>72</v>
      </c>
      <c r="R134" t="str">
        <f t="shared" si="203"/>
        <v>976CE0BD</v>
      </c>
      <c r="S134">
        <f t="shared" si="154"/>
        <v>2540495037</v>
      </c>
      <c r="T134" t="str">
        <f t="shared" si="159"/>
        <v>660F2807</v>
      </c>
      <c r="U134">
        <f t="shared" ref="U134" si="269">HEX2DEC(T134)</f>
        <v>1712269319</v>
      </c>
      <c r="V134" t="str">
        <f t="shared" si="161"/>
        <v>2F501EC8</v>
      </c>
      <c r="W134">
        <f t="shared" ref="W134" si="270">HEX2DEC(V134)</f>
        <v>793779912</v>
      </c>
      <c r="X134" t="str">
        <f t="shared" si="163"/>
        <v>E1FFA35D</v>
      </c>
      <c r="Y134">
        <f t="shared" si="157"/>
        <v>3791627101</v>
      </c>
    </row>
    <row r="135" spans="1:25" x14ac:dyDescent="0.25">
      <c r="J135">
        <f t="shared" si="264"/>
        <v>17</v>
      </c>
      <c r="K135">
        <f t="shared" si="140"/>
        <v>41</v>
      </c>
      <c r="P135">
        <f t="shared" si="164"/>
        <v>115</v>
      </c>
      <c r="Q135" t="str">
        <f t="shared" si="158"/>
        <v>73</v>
      </c>
      <c r="R135" t="str">
        <f t="shared" si="203"/>
        <v>04C006BA</v>
      </c>
      <c r="S135">
        <f t="shared" si="154"/>
        <v>79693498</v>
      </c>
      <c r="T135" t="str">
        <f t="shared" si="159"/>
        <v>192E4BB3</v>
      </c>
      <c r="U135">
        <f t="shared" ref="U135" si="271">HEX2DEC(T135)</f>
        <v>422464435</v>
      </c>
      <c r="V135" t="str">
        <f t="shared" si="161"/>
        <v>AD0552AB</v>
      </c>
      <c r="W135">
        <f t="shared" ref="W135" si="272">HEX2DEC(V135)</f>
        <v>2902807211</v>
      </c>
      <c r="X135" t="str">
        <f t="shared" si="163"/>
        <v>B8F011A0</v>
      </c>
      <c r="Y135">
        <f t="shared" si="157"/>
        <v>3102740896</v>
      </c>
    </row>
    <row r="136" spans="1:25" x14ac:dyDescent="0.25">
      <c r="J136">
        <f t="shared" si="264"/>
        <v>17</v>
      </c>
      <c r="K136">
        <f t="shared" si="140"/>
        <v>49</v>
      </c>
      <c r="P136">
        <f t="shared" si="164"/>
        <v>116</v>
      </c>
      <c r="Q136" t="str">
        <f t="shared" si="158"/>
        <v>74</v>
      </c>
      <c r="R136" t="str">
        <f t="shared" si="203"/>
        <v>C1A94FB6</v>
      </c>
      <c r="S136">
        <f t="shared" si="154"/>
        <v>3249098678</v>
      </c>
      <c r="T136" t="str">
        <f t="shared" si="159"/>
        <v>C0CBA857</v>
      </c>
      <c r="U136">
        <f t="shared" ref="U136" si="273">HEX2DEC(T136)</f>
        <v>3234572375</v>
      </c>
      <c r="V136" t="str">
        <f t="shared" si="161"/>
        <v>323DB5FA</v>
      </c>
      <c r="W136">
        <f t="shared" ref="W136" si="274">HEX2DEC(V136)</f>
        <v>842905082</v>
      </c>
      <c r="X136" t="str">
        <f t="shared" si="163"/>
        <v>10FA3D98</v>
      </c>
      <c r="Y136">
        <f t="shared" si="157"/>
        <v>284835224</v>
      </c>
    </row>
    <row r="137" spans="1:25" x14ac:dyDescent="0.25">
      <c r="J137">
        <f t="shared" si="264"/>
        <v>17</v>
      </c>
      <c r="K137">
        <f t="shared" si="140"/>
        <v>57</v>
      </c>
      <c r="P137">
        <f t="shared" si="164"/>
        <v>117</v>
      </c>
      <c r="Q137" t="str">
        <f t="shared" si="158"/>
        <v>75</v>
      </c>
      <c r="R137" t="str">
        <f t="shared" si="203"/>
        <v>409F60C4</v>
      </c>
      <c r="S137">
        <f t="shared" si="154"/>
        <v>1084186820</v>
      </c>
      <c r="T137" t="str">
        <f t="shared" si="159"/>
        <v>45C8740F</v>
      </c>
      <c r="U137">
        <f t="shared" ref="U137" si="275">HEX2DEC(T137)</f>
        <v>1170764815</v>
      </c>
      <c r="V137" t="str">
        <f t="shared" si="161"/>
        <v>FD238760</v>
      </c>
      <c r="W137">
        <f t="shared" ref="W137" si="276">HEX2DEC(V137)</f>
        <v>4246964064</v>
      </c>
      <c r="X137" t="str">
        <f t="shared" si="163"/>
        <v>FD2183B8</v>
      </c>
      <c r="Y137">
        <f t="shared" si="157"/>
        <v>4246832056</v>
      </c>
    </row>
    <row r="138" spans="1:25" x14ac:dyDescent="0.25">
      <c r="J138">
        <f>J137+1</f>
        <v>18</v>
      </c>
      <c r="K138">
        <f t="shared" si="140"/>
        <v>1</v>
      </c>
      <c r="P138">
        <f t="shared" si="164"/>
        <v>118</v>
      </c>
      <c r="Q138" t="str">
        <f t="shared" si="158"/>
        <v>76</v>
      </c>
      <c r="R138" t="str">
        <f t="shared" si="203"/>
        <v>5E5C9EC2</v>
      </c>
      <c r="S138">
        <f t="shared" si="154"/>
        <v>1583128258</v>
      </c>
      <c r="T138" t="str">
        <f t="shared" si="159"/>
        <v>D20B5F39</v>
      </c>
      <c r="U138">
        <f t="shared" ref="U138" si="277">HEX2DEC(T138)</f>
        <v>3523960633</v>
      </c>
      <c r="V138" t="str">
        <f t="shared" si="161"/>
        <v>53317B48</v>
      </c>
      <c r="W138">
        <f t="shared" ref="W138" si="278">HEX2DEC(V138)</f>
        <v>1395751752</v>
      </c>
      <c r="X138" t="str">
        <f t="shared" si="163"/>
        <v>4AFCB56C</v>
      </c>
      <c r="Y138">
        <f t="shared" si="157"/>
        <v>1258075500</v>
      </c>
    </row>
    <row r="139" spans="1:25" x14ac:dyDescent="0.25">
      <c r="J139">
        <f>J138</f>
        <v>18</v>
      </c>
      <c r="K139">
        <f t="shared" si="140"/>
        <v>9</v>
      </c>
      <c r="P139">
        <f t="shared" si="164"/>
        <v>119</v>
      </c>
      <c r="Q139" t="str">
        <f t="shared" si="158"/>
        <v>77</v>
      </c>
      <c r="R139" t="str">
        <f t="shared" si="203"/>
        <v>196A2463</v>
      </c>
      <c r="S139">
        <f t="shared" si="154"/>
        <v>426386531</v>
      </c>
      <c r="T139" t="str">
        <f t="shared" si="159"/>
        <v>B9D3FBDB</v>
      </c>
      <c r="U139">
        <f t="shared" ref="U139" si="279">HEX2DEC(T139)</f>
        <v>3117677531</v>
      </c>
      <c r="V139" t="str">
        <f t="shared" si="161"/>
        <v>3E00DF82</v>
      </c>
      <c r="W139">
        <f t="shared" ref="W139" si="280">HEX2DEC(V139)</f>
        <v>1040244610</v>
      </c>
      <c r="X139" t="str">
        <f t="shared" si="163"/>
        <v>2DD1D35B</v>
      </c>
      <c r="Y139">
        <f t="shared" si="157"/>
        <v>768725851</v>
      </c>
    </row>
    <row r="140" spans="1:25" x14ac:dyDescent="0.25">
      <c r="J140">
        <f t="shared" ref="J140:J145" si="281">J139</f>
        <v>18</v>
      </c>
      <c r="K140">
        <f t="shared" si="140"/>
        <v>17</v>
      </c>
      <c r="P140">
        <f t="shared" si="164"/>
        <v>120</v>
      </c>
      <c r="Q140" t="str">
        <f t="shared" si="158"/>
        <v>78</v>
      </c>
      <c r="R140" t="str">
        <f t="shared" si="203"/>
        <v>68FB6FAF</v>
      </c>
      <c r="S140">
        <f t="shared" si="154"/>
        <v>1761308591</v>
      </c>
      <c r="T140" t="str">
        <f t="shared" si="159"/>
        <v>5579C0BD</v>
      </c>
      <c r="U140">
        <f t="shared" ref="U140" si="282">HEX2DEC(T140)</f>
        <v>1434042557</v>
      </c>
      <c r="V140" t="str">
        <f t="shared" si="161"/>
        <v>9E5C57BB</v>
      </c>
      <c r="W140">
        <f t="shared" ref="W140" si="283">HEX2DEC(V140)</f>
        <v>2656851899</v>
      </c>
      <c r="X140" t="str">
        <f t="shared" si="163"/>
        <v>9A53E479</v>
      </c>
      <c r="Y140">
        <f t="shared" si="157"/>
        <v>2589189241</v>
      </c>
    </row>
    <row r="141" spans="1:25" x14ac:dyDescent="0.25">
      <c r="J141">
        <f t="shared" si="281"/>
        <v>18</v>
      </c>
      <c r="K141">
        <f t="shared" si="140"/>
        <v>25</v>
      </c>
      <c r="P141">
        <f t="shared" si="164"/>
        <v>121</v>
      </c>
      <c r="Q141" t="str">
        <f t="shared" si="158"/>
        <v>79</v>
      </c>
      <c r="R141" t="str">
        <f t="shared" si="203"/>
        <v>3E6C53B5</v>
      </c>
      <c r="S141">
        <f t="shared" si="154"/>
        <v>1047286709</v>
      </c>
      <c r="T141" t="str">
        <f t="shared" si="159"/>
        <v>1A60320A</v>
      </c>
      <c r="U141">
        <f t="shared" ref="U141" si="284">HEX2DEC(T141)</f>
        <v>442511882</v>
      </c>
      <c r="V141" t="str">
        <f t="shared" si="161"/>
        <v>CA6F8CA0</v>
      </c>
      <c r="W141">
        <f t="shared" ref="W141" si="285">HEX2DEC(V141)</f>
        <v>3396308128</v>
      </c>
      <c r="X141" t="str">
        <f t="shared" si="163"/>
        <v>B6F84565</v>
      </c>
      <c r="Y141">
        <f t="shared" si="157"/>
        <v>3069724005</v>
      </c>
    </row>
    <row r="142" spans="1:25" x14ac:dyDescent="0.25">
      <c r="J142">
        <f t="shared" si="281"/>
        <v>18</v>
      </c>
      <c r="K142">
        <f t="shared" ref="K142:K205" si="286">K134</f>
        <v>33</v>
      </c>
      <c r="P142">
        <f t="shared" si="164"/>
        <v>122</v>
      </c>
      <c r="Q142" t="str">
        <f t="shared" si="158"/>
        <v>7A</v>
      </c>
      <c r="R142" t="str">
        <f t="shared" si="203"/>
        <v>1339B2EB</v>
      </c>
      <c r="S142">
        <f t="shared" si="154"/>
        <v>322548459</v>
      </c>
      <c r="T142" t="str">
        <f t="shared" si="159"/>
        <v>D6A100C6</v>
      </c>
      <c r="U142">
        <f t="shared" ref="U142" si="287">HEX2DEC(T142)</f>
        <v>3600875718</v>
      </c>
      <c r="V142" t="str">
        <f t="shared" si="161"/>
        <v>1A87562E</v>
      </c>
      <c r="W142">
        <f t="shared" ref="W142" si="288">HEX2DEC(V142)</f>
        <v>445077038</v>
      </c>
      <c r="X142" t="str">
        <f t="shared" si="163"/>
        <v>D28E49BC</v>
      </c>
      <c r="Y142">
        <f t="shared" si="157"/>
        <v>3532540348</v>
      </c>
    </row>
    <row r="143" spans="1:25" x14ac:dyDescent="0.25">
      <c r="J143">
        <f t="shared" si="281"/>
        <v>18</v>
      </c>
      <c r="K143">
        <f t="shared" si="286"/>
        <v>41</v>
      </c>
      <c r="P143">
        <f t="shared" si="164"/>
        <v>123</v>
      </c>
      <c r="Q143" t="str">
        <f t="shared" si="158"/>
        <v>7B</v>
      </c>
      <c r="R143" t="str">
        <f t="shared" si="203"/>
        <v>3B52EC6F</v>
      </c>
      <c r="S143">
        <f t="shared" si="154"/>
        <v>995290223</v>
      </c>
      <c r="T143" t="str">
        <f t="shared" si="159"/>
        <v>402C7279</v>
      </c>
      <c r="U143">
        <f t="shared" ref="U143" si="289">HEX2DEC(T143)</f>
        <v>1076654713</v>
      </c>
      <c r="V143" t="str">
        <f t="shared" si="161"/>
        <v>DF1769DB</v>
      </c>
      <c r="W143">
        <f t="shared" ref="W143" si="290">HEX2DEC(V143)</f>
        <v>3742853595</v>
      </c>
      <c r="X143" t="str">
        <f t="shared" si="163"/>
        <v>4BFB9790</v>
      </c>
      <c r="Y143">
        <f t="shared" si="157"/>
        <v>1274779536</v>
      </c>
    </row>
    <row r="144" spans="1:25" x14ac:dyDescent="0.25">
      <c r="J144">
        <f t="shared" si="281"/>
        <v>18</v>
      </c>
      <c r="K144">
        <f t="shared" si="286"/>
        <v>49</v>
      </c>
      <c r="P144">
        <f t="shared" si="164"/>
        <v>124</v>
      </c>
      <c r="Q144" t="str">
        <f t="shared" si="158"/>
        <v>7C</v>
      </c>
      <c r="R144" t="str">
        <f t="shared" si="203"/>
        <v>6DFC511F</v>
      </c>
      <c r="S144">
        <f t="shared" si="154"/>
        <v>1845252383</v>
      </c>
      <c r="T144" t="str">
        <f t="shared" si="159"/>
        <v>679F25FE</v>
      </c>
      <c r="U144">
        <f t="shared" ref="U144" si="291">HEX2DEC(T144)</f>
        <v>1738483198</v>
      </c>
      <c r="V144" t="str">
        <f t="shared" si="161"/>
        <v>D542A8F6</v>
      </c>
      <c r="W144">
        <f t="shared" ref="W144" si="292">HEX2DEC(V144)</f>
        <v>3577915638</v>
      </c>
      <c r="X144" t="str">
        <f t="shared" si="163"/>
        <v>E1DDF2DA</v>
      </c>
      <c r="Y144">
        <f t="shared" si="157"/>
        <v>3789419226</v>
      </c>
    </row>
    <row r="145" spans="10:25" x14ac:dyDescent="0.25">
      <c r="J145">
        <f t="shared" si="281"/>
        <v>18</v>
      </c>
      <c r="K145">
        <f t="shared" si="286"/>
        <v>57</v>
      </c>
      <c r="P145">
        <f t="shared" si="164"/>
        <v>125</v>
      </c>
      <c r="Q145" t="str">
        <f t="shared" si="158"/>
        <v>7D</v>
      </c>
      <c r="R145" t="str">
        <f t="shared" si="203"/>
        <v>9B30952C</v>
      </c>
      <c r="S145">
        <f t="shared" si="154"/>
        <v>2603652396</v>
      </c>
      <c r="T145" t="str">
        <f t="shared" si="159"/>
        <v>FB1FA3CC</v>
      </c>
      <c r="U145">
        <f t="shared" ref="U145" si="293">HEX2DEC(T145)</f>
        <v>4213154764</v>
      </c>
      <c r="V145" t="str">
        <f t="shared" si="161"/>
        <v>287EFFC3</v>
      </c>
      <c r="W145">
        <f t="shared" ref="W145" si="294">HEX2DEC(V145)</f>
        <v>679411651</v>
      </c>
      <c r="X145" t="str">
        <f t="shared" si="163"/>
        <v>A4CB7E33</v>
      </c>
      <c r="Y145">
        <f t="shared" si="157"/>
        <v>2764799539</v>
      </c>
    </row>
    <row r="146" spans="10:25" x14ac:dyDescent="0.25">
      <c r="J146">
        <f>J145+1</f>
        <v>19</v>
      </c>
      <c r="K146">
        <f t="shared" si="286"/>
        <v>1</v>
      </c>
      <c r="P146">
        <f t="shared" si="164"/>
        <v>126</v>
      </c>
      <c r="Q146" t="str">
        <f t="shared" si="158"/>
        <v>7E</v>
      </c>
      <c r="R146" t="str">
        <f t="shared" si="203"/>
        <v>CC814544</v>
      </c>
      <c r="S146">
        <f t="shared" si="154"/>
        <v>3431023940</v>
      </c>
      <c r="T146" t="str">
        <f t="shared" si="159"/>
        <v>8EA5E9F8</v>
      </c>
      <c r="U146">
        <f t="shared" ref="U146" si="295">HEX2DEC(T146)</f>
        <v>2393238008</v>
      </c>
      <c r="V146" t="str">
        <f t="shared" si="161"/>
        <v>AC6732C6</v>
      </c>
      <c r="W146">
        <f t="shared" ref="W146" si="296">HEX2DEC(V146)</f>
        <v>2892444358</v>
      </c>
      <c r="X146" t="str">
        <f t="shared" si="163"/>
        <v>62FB1341</v>
      </c>
      <c r="Y146">
        <f t="shared" si="157"/>
        <v>1660621633</v>
      </c>
    </row>
    <row r="147" spans="10:25" x14ac:dyDescent="0.25">
      <c r="J147">
        <f>J146</f>
        <v>19</v>
      </c>
      <c r="K147">
        <f t="shared" si="286"/>
        <v>9</v>
      </c>
      <c r="P147">
        <f t="shared" si="164"/>
        <v>127</v>
      </c>
      <c r="Q147" t="str">
        <f t="shared" si="158"/>
        <v>7F</v>
      </c>
      <c r="R147" t="str">
        <f t="shared" si="203"/>
        <v>AF5EBD09</v>
      </c>
      <c r="S147">
        <f t="shared" si="154"/>
        <v>2942221577</v>
      </c>
      <c r="T147" t="str">
        <f t="shared" si="159"/>
        <v>DB3222F8</v>
      </c>
      <c r="U147">
        <f t="shared" ref="U147" si="297">HEX2DEC(T147)</f>
        <v>3677496056</v>
      </c>
      <c r="V147" t="str">
        <f t="shared" si="161"/>
        <v>8C4F5573</v>
      </c>
      <c r="W147">
        <f t="shared" ref="W147" si="298">HEX2DEC(V147)</f>
        <v>2354009459</v>
      </c>
      <c r="X147" t="str">
        <f t="shared" si="163"/>
        <v>CEE4C6E8</v>
      </c>
      <c r="Y147">
        <f t="shared" si="157"/>
        <v>3471099624</v>
      </c>
    </row>
    <row r="148" spans="10:25" x14ac:dyDescent="0.25">
      <c r="J148">
        <f t="shared" ref="J148:J153" si="299">J147</f>
        <v>19</v>
      </c>
      <c r="K148">
        <f t="shared" si="286"/>
        <v>17</v>
      </c>
      <c r="P148">
        <f t="shared" si="164"/>
        <v>128</v>
      </c>
      <c r="Q148" t="str">
        <f t="shared" si="158"/>
        <v>80</v>
      </c>
      <c r="R148" t="str">
        <f t="shared" si="203"/>
        <v>BEE3D004</v>
      </c>
      <c r="S148">
        <f t="shared" ref="S148:S211" si="300">HEX2DEC(R148)</f>
        <v>3202600964</v>
      </c>
      <c r="T148" t="str">
        <f t="shared" si="159"/>
        <v>3C7516DF</v>
      </c>
      <c r="U148">
        <f t="shared" ref="U148" si="301">HEX2DEC(T148)</f>
        <v>1014306527</v>
      </c>
      <c r="V148" t="str">
        <f t="shared" si="161"/>
        <v>695B27B0</v>
      </c>
      <c r="W148">
        <f t="shared" ref="W148" si="302">HEX2DEC(V148)</f>
        <v>1767581616</v>
      </c>
      <c r="X148" t="str">
        <f t="shared" si="163"/>
        <v>EF20CADA</v>
      </c>
      <c r="Y148">
        <f t="shared" ref="Y148:Y211" si="303">HEX2DEC(X148)</f>
        <v>4011903706</v>
      </c>
    </row>
    <row r="149" spans="10:25" x14ac:dyDescent="0.25">
      <c r="J149">
        <f t="shared" si="299"/>
        <v>19</v>
      </c>
      <c r="K149">
        <f t="shared" si="286"/>
        <v>25</v>
      </c>
      <c r="P149">
        <f t="shared" si="164"/>
        <v>129</v>
      </c>
      <c r="Q149" t="str">
        <f t="shared" ref="Q149:Q212" si="304">DEC2HEX(P149, 2)</f>
        <v>81</v>
      </c>
      <c r="R149" t="str">
        <f t="shared" si="203"/>
        <v>DE334AFD</v>
      </c>
      <c r="S149">
        <f t="shared" si="300"/>
        <v>3727903485</v>
      </c>
      <c r="T149" t="str">
        <f t="shared" ref="T149:T212" si="305">MID(INDEX($A$2:$A$131,J149+2), K149, 8)</f>
        <v>FD616B15</v>
      </c>
      <c r="U149">
        <f t="shared" ref="U149" si="306">HEX2DEC(T149)</f>
        <v>4251020053</v>
      </c>
      <c r="V149" t="str">
        <f t="shared" ref="V149:V212" si="307">MID(INDEX($A$2:$A$131,J149+4), K149, 8)</f>
        <v>BBCA58C8</v>
      </c>
      <c r="W149">
        <f t="shared" ref="W149" si="308">HEX2DEC(V149)</f>
        <v>3150600392</v>
      </c>
      <c r="X149" t="str">
        <f t="shared" ref="X149:X212" si="309">MID(INDEX($A$2:$A$131,J149+6), K149, 8)</f>
        <v>36774C01</v>
      </c>
      <c r="Y149">
        <f t="shared" si="303"/>
        <v>913787905</v>
      </c>
    </row>
    <row r="150" spans="10:25" x14ac:dyDescent="0.25">
      <c r="J150">
        <f t="shared" si="299"/>
        <v>19</v>
      </c>
      <c r="K150">
        <f t="shared" si="286"/>
        <v>33</v>
      </c>
      <c r="P150">
        <f t="shared" ref="P150:P213" si="310">P149+1</f>
        <v>130</v>
      </c>
      <c r="Q150" t="str">
        <f t="shared" si="304"/>
        <v>82</v>
      </c>
      <c r="R150" t="str">
        <f t="shared" si="203"/>
        <v>660F2807</v>
      </c>
      <c r="S150">
        <f t="shared" si="300"/>
        <v>1712269319</v>
      </c>
      <c r="T150" t="str">
        <f t="shared" si="305"/>
        <v>2F501EC8</v>
      </c>
      <c r="U150">
        <f t="shared" ref="U150" si="311">HEX2DEC(T150)</f>
        <v>793779912</v>
      </c>
      <c r="V150" t="str">
        <f t="shared" si="307"/>
        <v>E1FFA35D</v>
      </c>
      <c r="W150">
        <f t="shared" ref="W150" si="312">HEX2DEC(V150)</f>
        <v>3791627101</v>
      </c>
      <c r="X150" t="str">
        <f t="shared" si="309"/>
        <v>D07E9EFE</v>
      </c>
      <c r="Y150">
        <f t="shared" si="303"/>
        <v>3497959166</v>
      </c>
    </row>
    <row r="151" spans="10:25" x14ac:dyDescent="0.25">
      <c r="J151">
        <f t="shared" si="299"/>
        <v>19</v>
      </c>
      <c r="K151">
        <f t="shared" si="286"/>
        <v>41</v>
      </c>
      <c r="P151">
        <f t="shared" si="310"/>
        <v>131</v>
      </c>
      <c r="Q151" t="str">
        <f t="shared" si="304"/>
        <v>83</v>
      </c>
      <c r="R151" t="str">
        <f t="shared" si="203"/>
        <v>192E4BB3</v>
      </c>
      <c r="S151">
        <f t="shared" si="300"/>
        <v>422464435</v>
      </c>
      <c r="T151" t="str">
        <f t="shared" si="305"/>
        <v>AD0552AB</v>
      </c>
      <c r="U151">
        <f t="shared" ref="U151" si="313">HEX2DEC(T151)</f>
        <v>2902807211</v>
      </c>
      <c r="V151" t="str">
        <f t="shared" si="307"/>
        <v>B8F011A0</v>
      </c>
      <c r="W151">
        <f t="shared" ref="W151" si="314">HEX2DEC(V151)</f>
        <v>3102740896</v>
      </c>
      <c r="X151" t="str">
        <f t="shared" si="309"/>
        <v>2BF11FB4</v>
      </c>
      <c r="Y151">
        <f t="shared" si="303"/>
        <v>737222580</v>
      </c>
    </row>
    <row r="152" spans="10:25" x14ac:dyDescent="0.25">
      <c r="J152">
        <f t="shared" si="299"/>
        <v>19</v>
      </c>
      <c r="K152">
        <f t="shared" si="286"/>
        <v>49</v>
      </c>
      <c r="P152">
        <f t="shared" si="310"/>
        <v>132</v>
      </c>
      <c r="Q152" t="str">
        <f t="shared" si="304"/>
        <v>84</v>
      </c>
      <c r="R152" t="str">
        <f t="shared" si="203"/>
        <v>C0CBA857</v>
      </c>
      <c r="S152">
        <f t="shared" si="300"/>
        <v>3234572375</v>
      </c>
      <c r="T152" t="str">
        <f t="shared" si="305"/>
        <v>323DB5FA</v>
      </c>
      <c r="U152">
        <f t="shared" ref="U152" si="315">HEX2DEC(T152)</f>
        <v>842905082</v>
      </c>
      <c r="V152" t="str">
        <f t="shared" si="307"/>
        <v>10FA3D98</v>
      </c>
      <c r="W152">
        <f t="shared" ref="W152" si="316">HEX2DEC(V152)</f>
        <v>284835224</v>
      </c>
      <c r="X152" t="str">
        <f t="shared" si="309"/>
        <v>95DBDA4D</v>
      </c>
      <c r="Y152">
        <f t="shared" si="303"/>
        <v>2514213453</v>
      </c>
    </row>
    <row r="153" spans="10:25" x14ac:dyDescent="0.25">
      <c r="J153">
        <f t="shared" si="299"/>
        <v>19</v>
      </c>
      <c r="K153">
        <f t="shared" si="286"/>
        <v>57</v>
      </c>
      <c r="P153">
        <f t="shared" si="310"/>
        <v>133</v>
      </c>
      <c r="Q153" t="str">
        <f t="shared" si="304"/>
        <v>85</v>
      </c>
      <c r="R153" t="str">
        <f t="shared" si="203"/>
        <v>45C8740F</v>
      </c>
      <c r="S153">
        <f t="shared" si="300"/>
        <v>1170764815</v>
      </c>
      <c r="T153" t="str">
        <f t="shared" si="305"/>
        <v>FD238760</v>
      </c>
      <c r="U153">
        <f t="shared" ref="U153" si="317">HEX2DEC(T153)</f>
        <v>4246964064</v>
      </c>
      <c r="V153" t="str">
        <f t="shared" si="307"/>
        <v>FD2183B8</v>
      </c>
      <c r="W153">
        <f t="shared" ref="W153" si="318">HEX2DEC(V153)</f>
        <v>4246832056</v>
      </c>
      <c r="X153" t="str">
        <f t="shared" si="309"/>
        <v>AE909198</v>
      </c>
      <c r="Y153">
        <f t="shared" si="303"/>
        <v>2928710040</v>
      </c>
    </row>
    <row r="154" spans="10:25" x14ac:dyDescent="0.25">
      <c r="J154">
        <f>J153+1</f>
        <v>20</v>
      </c>
      <c r="K154">
        <f t="shared" si="286"/>
        <v>1</v>
      </c>
      <c r="P154">
        <f t="shared" si="310"/>
        <v>134</v>
      </c>
      <c r="Q154" t="str">
        <f t="shared" si="304"/>
        <v>86</v>
      </c>
      <c r="R154" t="str">
        <f t="shared" si="203"/>
        <v>D20B5F39</v>
      </c>
      <c r="S154">
        <f t="shared" si="300"/>
        <v>3523960633</v>
      </c>
      <c r="T154" t="str">
        <f t="shared" si="305"/>
        <v>53317B48</v>
      </c>
      <c r="U154">
        <f t="shared" ref="U154" si="319">HEX2DEC(T154)</f>
        <v>1395751752</v>
      </c>
      <c r="V154" t="str">
        <f t="shared" si="307"/>
        <v>4AFCB56C</v>
      </c>
      <c r="W154">
        <f t="shared" ref="W154" si="320">HEX2DEC(V154)</f>
        <v>1258075500</v>
      </c>
      <c r="X154" t="str">
        <f t="shared" si="309"/>
        <v>EAAD8E71</v>
      </c>
      <c r="Y154">
        <f t="shared" si="303"/>
        <v>3937242737</v>
      </c>
    </row>
    <row r="155" spans="10:25" x14ac:dyDescent="0.25">
      <c r="J155">
        <f>J154</f>
        <v>20</v>
      </c>
      <c r="K155">
        <f t="shared" si="286"/>
        <v>9</v>
      </c>
      <c r="P155">
        <f t="shared" si="310"/>
        <v>135</v>
      </c>
      <c r="Q155" t="str">
        <f t="shared" si="304"/>
        <v>87</v>
      </c>
      <c r="R155" t="str">
        <f t="shared" si="203"/>
        <v>B9D3FBDB</v>
      </c>
      <c r="S155">
        <f t="shared" si="300"/>
        <v>3117677531</v>
      </c>
      <c r="T155" t="str">
        <f t="shared" si="305"/>
        <v>3E00DF82</v>
      </c>
      <c r="U155">
        <f t="shared" ref="U155" si="321">HEX2DEC(T155)</f>
        <v>1040244610</v>
      </c>
      <c r="V155" t="str">
        <f t="shared" si="307"/>
        <v>2DD1D35B</v>
      </c>
      <c r="W155">
        <f t="shared" ref="W155" si="322">HEX2DEC(V155)</f>
        <v>768725851</v>
      </c>
      <c r="X155" t="str">
        <f t="shared" si="309"/>
        <v>6B93D5A0</v>
      </c>
      <c r="Y155">
        <f t="shared" si="303"/>
        <v>1804850592</v>
      </c>
    </row>
    <row r="156" spans="10:25" x14ac:dyDescent="0.25">
      <c r="J156">
        <f t="shared" ref="J156:J161" si="323">J155</f>
        <v>20</v>
      </c>
      <c r="K156">
        <f t="shared" si="286"/>
        <v>17</v>
      </c>
      <c r="P156">
        <f t="shared" si="310"/>
        <v>136</v>
      </c>
      <c r="Q156" t="str">
        <f t="shared" si="304"/>
        <v>88</v>
      </c>
      <c r="R156" t="str">
        <f t="shared" si="203"/>
        <v>5579C0BD</v>
      </c>
      <c r="S156">
        <f t="shared" si="300"/>
        <v>1434042557</v>
      </c>
      <c r="T156" t="str">
        <f t="shared" si="305"/>
        <v>9E5C57BB</v>
      </c>
      <c r="U156">
        <f t="shared" ref="U156" si="324">HEX2DEC(T156)</f>
        <v>2656851899</v>
      </c>
      <c r="V156" t="str">
        <f t="shared" si="307"/>
        <v>9A53E479</v>
      </c>
      <c r="W156">
        <f t="shared" ref="W156" si="325">HEX2DEC(V156)</f>
        <v>2589189241</v>
      </c>
      <c r="X156" t="str">
        <f t="shared" si="309"/>
        <v>D08ED1D0</v>
      </c>
      <c r="Y156">
        <f t="shared" si="303"/>
        <v>3499020752</v>
      </c>
    </row>
    <row r="157" spans="10:25" x14ac:dyDescent="0.25">
      <c r="J157">
        <f t="shared" si="323"/>
        <v>20</v>
      </c>
      <c r="K157">
        <f t="shared" si="286"/>
        <v>25</v>
      </c>
      <c r="P157">
        <f t="shared" si="310"/>
        <v>137</v>
      </c>
      <c r="Q157" t="str">
        <f t="shared" si="304"/>
        <v>89</v>
      </c>
      <c r="R157" t="str">
        <f t="shared" si="203"/>
        <v>1A60320A</v>
      </c>
      <c r="S157">
        <f t="shared" si="300"/>
        <v>442511882</v>
      </c>
      <c r="T157" t="str">
        <f t="shared" si="305"/>
        <v>CA6F8CA0</v>
      </c>
      <c r="U157">
        <f t="shared" ref="U157" si="326">HEX2DEC(T157)</f>
        <v>3396308128</v>
      </c>
      <c r="V157" t="str">
        <f t="shared" si="307"/>
        <v>B6F84565</v>
      </c>
      <c r="W157">
        <f t="shared" ref="W157" si="327">HEX2DEC(V157)</f>
        <v>3069724005</v>
      </c>
      <c r="X157" t="str">
        <f t="shared" si="309"/>
        <v>AFC725E0</v>
      </c>
      <c r="Y157">
        <f t="shared" si="303"/>
        <v>2949064160</v>
      </c>
    </row>
    <row r="158" spans="10:25" x14ac:dyDescent="0.25">
      <c r="J158">
        <f t="shared" si="323"/>
        <v>20</v>
      </c>
      <c r="K158">
        <f t="shared" si="286"/>
        <v>33</v>
      </c>
      <c r="P158">
        <f t="shared" si="310"/>
        <v>138</v>
      </c>
      <c r="Q158" t="str">
        <f t="shared" si="304"/>
        <v>8A</v>
      </c>
      <c r="R158" t="str">
        <f t="shared" si="203"/>
        <v>D6A100C6</v>
      </c>
      <c r="S158">
        <f t="shared" si="300"/>
        <v>3600875718</v>
      </c>
      <c r="T158" t="str">
        <f t="shared" si="305"/>
        <v>1A87562E</v>
      </c>
      <c r="U158">
        <f t="shared" ref="U158" si="328">HEX2DEC(T158)</f>
        <v>445077038</v>
      </c>
      <c r="V158" t="str">
        <f t="shared" si="307"/>
        <v>D28E49BC</v>
      </c>
      <c r="W158">
        <f t="shared" ref="W158" si="329">HEX2DEC(V158)</f>
        <v>3532540348</v>
      </c>
      <c r="X158" t="str">
        <f t="shared" si="309"/>
        <v>8E3C5B2F</v>
      </c>
      <c r="Y158">
        <f t="shared" si="303"/>
        <v>2386320175</v>
      </c>
    </row>
    <row r="159" spans="10:25" x14ac:dyDescent="0.25">
      <c r="J159">
        <f t="shared" si="323"/>
        <v>20</v>
      </c>
      <c r="K159">
        <f t="shared" si="286"/>
        <v>41</v>
      </c>
      <c r="P159">
        <f t="shared" si="310"/>
        <v>139</v>
      </c>
      <c r="Q159" t="str">
        <f t="shared" si="304"/>
        <v>8B</v>
      </c>
      <c r="R159" t="str">
        <f t="shared" si="203"/>
        <v>402C7279</v>
      </c>
      <c r="S159">
        <f t="shared" si="300"/>
        <v>1076654713</v>
      </c>
      <c r="T159" t="str">
        <f t="shared" si="305"/>
        <v>DF1769DB</v>
      </c>
      <c r="U159">
        <f t="shared" ref="U159" si="330">HEX2DEC(T159)</f>
        <v>3742853595</v>
      </c>
      <c r="V159" t="str">
        <f t="shared" si="307"/>
        <v>4BFB9790</v>
      </c>
      <c r="W159">
        <f t="shared" ref="W159" si="331">HEX2DEC(V159)</f>
        <v>1274779536</v>
      </c>
      <c r="X159" t="str">
        <f t="shared" si="309"/>
        <v>8E7594B7</v>
      </c>
      <c r="Y159">
        <f t="shared" si="303"/>
        <v>2390070455</v>
      </c>
    </row>
    <row r="160" spans="10:25" x14ac:dyDescent="0.25">
      <c r="J160">
        <f t="shared" si="323"/>
        <v>20</v>
      </c>
      <c r="K160">
        <f t="shared" si="286"/>
        <v>49</v>
      </c>
      <c r="P160">
        <f t="shared" si="310"/>
        <v>140</v>
      </c>
      <c r="Q160" t="str">
        <f t="shared" si="304"/>
        <v>8C</v>
      </c>
      <c r="R160" t="str">
        <f t="shared" si="203"/>
        <v>679F25FE</v>
      </c>
      <c r="S160">
        <f t="shared" si="300"/>
        <v>1738483198</v>
      </c>
      <c r="T160" t="str">
        <f t="shared" si="305"/>
        <v>D542A8F6</v>
      </c>
      <c r="U160">
        <f t="shared" ref="U160" si="332">HEX2DEC(T160)</f>
        <v>3577915638</v>
      </c>
      <c r="V160" t="str">
        <f t="shared" si="307"/>
        <v>E1DDF2DA</v>
      </c>
      <c r="W160">
        <f t="shared" ref="W160" si="333">HEX2DEC(V160)</f>
        <v>3789419226</v>
      </c>
      <c r="X160" t="str">
        <f t="shared" si="309"/>
        <v>8FF6E2FB</v>
      </c>
      <c r="Y160">
        <f t="shared" si="303"/>
        <v>2415321851</v>
      </c>
    </row>
    <row r="161" spans="10:25" x14ac:dyDescent="0.25">
      <c r="J161">
        <f t="shared" si="323"/>
        <v>20</v>
      </c>
      <c r="K161">
        <f t="shared" si="286"/>
        <v>57</v>
      </c>
      <c r="P161">
        <f t="shared" si="310"/>
        <v>141</v>
      </c>
      <c r="Q161" t="str">
        <f t="shared" si="304"/>
        <v>8D</v>
      </c>
      <c r="R161" t="str">
        <f t="shared" si="203"/>
        <v>FB1FA3CC</v>
      </c>
      <c r="S161">
        <f t="shared" si="300"/>
        <v>4213154764</v>
      </c>
      <c r="T161" t="str">
        <f t="shared" si="305"/>
        <v>287EFFC3</v>
      </c>
      <c r="U161">
        <f t="shared" ref="U161" si="334">HEX2DEC(T161)</f>
        <v>679411651</v>
      </c>
      <c r="V161" t="str">
        <f t="shared" si="307"/>
        <v>A4CB7E33</v>
      </c>
      <c r="W161">
        <f t="shared" ref="W161" si="335">HEX2DEC(V161)</f>
        <v>2764799539</v>
      </c>
      <c r="X161" t="str">
        <f t="shared" si="309"/>
        <v>F2122B64</v>
      </c>
      <c r="Y161">
        <f t="shared" si="303"/>
        <v>4061277028</v>
      </c>
    </row>
    <row r="162" spans="10:25" x14ac:dyDescent="0.25">
      <c r="J162">
        <f>J161+1</f>
        <v>21</v>
      </c>
      <c r="K162">
        <f t="shared" si="286"/>
        <v>1</v>
      </c>
      <c r="P162">
        <f t="shared" si="310"/>
        <v>142</v>
      </c>
      <c r="Q162" t="str">
        <f t="shared" si="304"/>
        <v>8E</v>
      </c>
      <c r="R162" t="str">
        <f t="shared" si="203"/>
        <v>8EA5E9F8</v>
      </c>
      <c r="S162">
        <f t="shared" si="300"/>
        <v>2393238008</v>
      </c>
      <c r="T162" t="str">
        <f t="shared" si="305"/>
        <v>AC6732C6</v>
      </c>
      <c r="U162">
        <f t="shared" ref="U162" si="336">HEX2DEC(T162)</f>
        <v>2892444358</v>
      </c>
      <c r="V162" t="str">
        <f t="shared" si="307"/>
        <v>62FB1341</v>
      </c>
      <c r="W162">
        <f t="shared" ref="W162" si="337">HEX2DEC(V162)</f>
        <v>1660621633</v>
      </c>
      <c r="X162" t="str">
        <f t="shared" si="309"/>
        <v>8888B812</v>
      </c>
      <c r="Y162">
        <f t="shared" si="303"/>
        <v>2290661394</v>
      </c>
    </row>
    <row r="163" spans="10:25" x14ac:dyDescent="0.25">
      <c r="J163">
        <f>J162</f>
        <v>21</v>
      </c>
      <c r="K163">
        <f t="shared" si="286"/>
        <v>9</v>
      </c>
      <c r="P163">
        <f t="shared" si="310"/>
        <v>143</v>
      </c>
      <c r="Q163" t="str">
        <f t="shared" si="304"/>
        <v>8F</v>
      </c>
      <c r="R163" t="str">
        <f t="shared" si="203"/>
        <v>DB3222F8</v>
      </c>
      <c r="S163">
        <f t="shared" si="300"/>
        <v>3677496056</v>
      </c>
      <c r="T163" t="str">
        <f t="shared" si="305"/>
        <v>8C4F5573</v>
      </c>
      <c r="U163">
        <f t="shared" ref="U163" si="338">HEX2DEC(T163)</f>
        <v>2354009459</v>
      </c>
      <c r="V163" t="str">
        <f t="shared" si="307"/>
        <v>CEE4C6E8</v>
      </c>
      <c r="W163">
        <f t="shared" ref="W163" si="339">HEX2DEC(V163)</f>
        <v>3471099624</v>
      </c>
      <c r="X163" t="str">
        <f t="shared" si="309"/>
        <v>900DF01C</v>
      </c>
      <c r="Y163">
        <f t="shared" si="303"/>
        <v>2416832540</v>
      </c>
    </row>
    <row r="164" spans="10:25" x14ac:dyDescent="0.25">
      <c r="J164">
        <f t="shared" ref="J164:J169" si="340">J163</f>
        <v>21</v>
      </c>
      <c r="K164">
        <f t="shared" si="286"/>
        <v>17</v>
      </c>
      <c r="P164">
        <f t="shared" si="310"/>
        <v>144</v>
      </c>
      <c r="Q164" t="str">
        <f t="shared" si="304"/>
        <v>90</v>
      </c>
      <c r="R164" t="str">
        <f t="shared" si="203"/>
        <v>3C7516DF</v>
      </c>
      <c r="S164">
        <f t="shared" si="300"/>
        <v>1014306527</v>
      </c>
      <c r="T164" t="str">
        <f t="shared" si="305"/>
        <v>695B27B0</v>
      </c>
      <c r="U164">
        <f t="shared" ref="U164" si="341">HEX2DEC(T164)</f>
        <v>1767581616</v>
      </c>
      <c r="V164" t="str">
        <f t="shared" si="307"/>
        <v>EF20CADA</v>
      </c>
      <c r="W164">
        <f t="shared" ref="W164" si="342">HEX2DEC(V164)</f>
        <v>4011903706</v>
      </c>
      <c r="X164" t="str">
        <f t="shared" si="309"/>
        <v>4FAD5EA0</v>
      </c>
      <c r="Y164">
        <f t="shared" si="303"/>
        <v>1336762016</v>
      </c>
    </row>
    <row r="165" spans="10:25" x14ac:dyDescent="0.25">
      <c r="J165">
        <f t="shared" si="340"/>
        <v>21</v>
      </c>
      <c r="K165">
        <f t="shared" si="286"/>
        <v>25</v>
      </c>
      <c r="P165">
        <f t="shared" si="310"/>
        <v>145</v>
      </c>
      <c r="Q165" t="str">
        <f t="shared" si="304"/>
        <v>91</v>
      </c>
      <c r="R165" t="str">
        <f t="shared" si="203"/>
        <v>FD616B15</v>
      </c>
      <c r="S165">
        <f t="shared" si="300"/>
        <v>4251020053</v>
      </c>
      <c r="T165" t="str">
        <f t="shared" si="305"/>
        <v>BBCA58C8</v>
      </c>
      <c r="U165">
        <f t="shared" ref="U165" si="343">HEX2DEC(T165)</f>
        <v>3150600392</v>
      </c>
      <c r="V165" t="str">
        <f t="shared" si="307"/>
        <v>36774C01</v>
      </c>
      <c r="W165">
        <f t="shared" ref="W165" si="344">HEX2DEC(V165)</f>
        <v>913787905</v>
      </c>
      <c r="X165" t="str">
        <f t="shared" si="309"/>
        <v>688FC31C</v>
      </c>
      <c r="Y165">
        <f t="shared" si="303"/>
        <v>1754252060</v>
      </c>
    </row>
    <row r="166" spans="10:25" x14ac:dyDescent="0.25">
      <c r="J166">
        <f t="shared" si="340"/>
        <v>21</v>
      </c>
      <c r="K166">
        <f t="shared" si="286"/>
        <v>33</v>
      </c>
      <c r="P166">
        <f t="shared" si="310"/>
        <v>146</v>
      </c>
      <c r="Q166" t="str">
        <f t="shared" si="304"/>
        <v>92</v>
      </c>
      <c r="R166" t="str">
        <f t="shared" si="203"/>
        <v>2F501EC8</v>
      </c>
      <c r="S166">
        <f t="shared" si="300"/>
        <v>793779912</v>
      </c>
      <c r="T166" t="str">
        <f t="shared" si="305"/>
        <v>E1FFA35D</v>
      </c>
      <c r="U166">
        <f t="shared" ref="U166" si="345">HEX2DEC(T166)</f>
        <v>3791627101</v>
      </c>
      <c r="V166" t="str">
        <f t="shared" si="307"/>
        <v>D07E9EFE</v>
      </c>
      <c r="W166">
        <f t="shared" ref="W166" si="346">HEX2DEC(V166)</f>
        <v>3497959166</v>
      </c>
      <c r="X166" t="str">
        <f t="shared" si="309"/>
        <v>D1CFF191</v>
      </c>
      <c r="Y166">
        <f t="shared" si="303"/>
        <v>3520065937</v>
      </c>
    </row>
    <row r="167" spans="10:25" x14ac:dyDescent="0.25">
      <c r="J167">
        <f t="shared" si="340"/>
        <v>21</v>
      </c>
      <c r="K167">
        <f t="shared" si="286"/>
        <v>41</v>
      </c>
      <c r="P167">
        <f t="shared" si="310"/>
        <v>147</v>
      </c>
      <c r="Q167" t="str">
        <f t="shared" si="304"/>
        <v>93</v>
      </c>
      <c r="R167" t="str">
        <f t="shared" si="203"/>
        <v>AD0552AB</v>
      </c>
      <c r="S167">
        <f t="shared" si="300"/>
        <v>2902807211</v>
      </c>
      <c r="T167" t="str">
        <f t="shared" si="305"/>
        <v>B8F011A0</v>
      </c>
      <c r="U167">
        <f t="shared" ref="U167" si="347">HEX2DEC(T167)</f>
        <v>3102740896</v>
      </c>
      <c r="V167" t="str">
        <f t="shared" si="307"/>
        <v>2BF11FB4</v>
      </c>
      <c r="W167">
        <f t="shared" ref="W167" si="348">HEX2DEC(V167)</f>
        <v>737222580</v>
      </c>
      <c r="X167" t="str">
        <f t="shared" si="309"/>
        <v>B3A8C1AD</v>
      </c>
      <c r="Y167">
        <f t="shared" si="303"/>
        <v>3014181293</v>
      </c>
    </row>
    <row r="168" spans="10:25" x14ac:dyDescent="0.25">
      <c r="J168">
        <f t="shared" si="340"/>
        <v>21</v>
      </c>
      <c r="K168">
        <f t="shared" si="286"/>
        <v>49</v>
      </c>
      <c r="P168">
        <f t="shared" si="310"/>
        <v>148</v>
      </c>
      <c r="Q168" t="str">
        <f t="shared" si="304"/>
        <v>94</v>
      </c>
      <c r="R168" t="str">
        <f t="shared" ref="R168:R231" si="349">MID(INDEX($A$2:$A$131,J168), K168, 8)</f>
        <v>323DB5FA</v>
      </c>
      <c r="S168">
        <f t="shared" si="300"/>
        <v>842905082</v>
      </c>
      <c r="T168" t="str">
        <f t="shared" si="305"/>
        <v>10FA3D98</v>
      </c>
      <c r="U168">
        <f t="shared" ref="U168" si="350">HEX2DEC(T168)</f>
        <v>284835224</v>
      </c>
      <c r="V168" t="str">
        <f t="shared" si="307"/>
        <v>95DBDA4D</v>
      </c>
      <c r="W168">
        <f t="shared" ref="W168" si="351">HEX2DEC(V168)</f>
        <v>2514213453</v>
      </c>
      <c r="X168" t="str">
        <f t="shared" si="309"/>
        <v>2F2F2218</v>
      </c>
      <c r="Y168">
        <f t="shared" si="303"/>
        <v>791618072</v>
      </c>
    </row>
    <row r="169" spans="10:25" x14ac:dyDescent="0.25">
      <c r="J169">
        <f t="shared" si="340"/>
        <v>21</v>
      </c>
      <c r="K169">
        <f t="shared" si="286"/>
        <v>57</v>
      </c>
      <c r="P169">
        <f t="shared" si="310"/>
        <v>149</v>
      </c>
      <c r="Q169" t="str">
        <f t="shared" si="304"/>
        <v>95</v>
      </c>
      <c r="R169" t="str">
        <f t="shared" si="349"/>
        <v>FD238760</v>
      </c>
      <c r="S169">
        <f t="shared" si="300"/>
        <v>4246964064</v>
      </c>
      <c r="T169" t="str">
        <f t="shared" si="305"/>
        <v>FD2183B8</v>
      </c>
      <c r="U169">
        <f t="shared" ref="U169" si="352">HEX2DEC(T169)</f>
        <v>4246832056</v>
      </c>
      <c r="V169" t="str">
        <f t="shared" si="307"/>
        <v>AE909198</v>
      </c>
      <c r="W169">
        <f t="shared" ref="W169" si="353">HEX2DEC(V169)</f>
        <v>2928710040</v>
      </c>
      <c r="X169" t="str">
        <f t="shared" si="309"/>
        <v>BE0E1777</v>
      </c>
      <c r="Y169">
        <f t="shared" si="303"/>
        <v>3188594551</v>
      </c>
    </row>
    <row r="170" spans="10:25" x14ac:dyDescent="0.25">
      <c r="J170">
        <f>J169+1</f>
        <v>22</v>
      </c>
      <c r="K170">
        <f t="shared" si="286"/>
        <v>1</v>
      </c>
      <c r="P170">
        <f t="shared" si="310"/>
        <v>150</v>
      </c>
      <c r="Q170" t="str">
        <f t="shared" si="304"/>
        <v>96</v>
      </c>
      <c r="R170" t="str">
        <f t="shared" si="349"/>
        <v>53317B48</v>
      </c>
      <c r="S170">
        <f t="shared" si="300"/>
        <v>1395751752</v>
      </c>
      <c r="T170" t="str">
        <f t="shared" si="305"/>
        <v>4AFCB56C</v>
      </c>
      <c r="U170">
        <f t="shared" ref="U170" si="354">HEX2DEC(T170)</f>
        <v>1258075500</v>
      </c>
      <c r="V170" t="str">
        <f t="shared" si="307"/>
        <v>EAAD8E71</v>
      </c>
      <c r="W170">
        <f t="shared" ref="W170" si="355">HEX2DEC(V170)</f>
        <v>3937242737</v>
      </c>
      <c r="X170" t="str">
        <f t="shared" si="309"/>
        <v>EA752DFE</v>
      </c>
      <c r="Y170">
        <f t="shared" si="303"/>
        <v>3933548030</v>
      </c>
    </row>
    <row r="171" spans="10:25" x14ac:dyDescent="0.25">
      <c r="J171">
        <f>J170</f>
        <v>22</v>
      </c>
      <c r="K171">
        <f t="shared" si="286"/>
        <v>9</v>
      </c>
      <c r="P171">
        <f t="shared" si="310"/>
        <v>151</v>
      </c>
      <c r="Q171" t="str">
        <f t="shared" si="304"/>
        <v>97</v>
      </c>
      <c r="R171" t="str">
        <f t="shared" si="349"/>
        <v>3E00DF82</v>
      </c>
      <c r="S171">
        <f t="shared" si="300"/>
        <v>1040244610</v>
      </c>
      <c r="T171" t="str">
        <f t="shared" si="305"/>
        <v>2DD1D35B</v>
      </c>
      <c r="U171">
        <f t="shared" ref="U171" si="356">HEX2DEC(T171)</f>
        <v>768725851</v>
      </c>
      <c r="V171" t="str">
        <f t="shared" si="307"/>
        <v>6B93D5A0</v>
      </c>
      <c r="W171">
        <f t="shared" ref="W171" si="357">HEX2DEC(V171)</f>
        <v>1804850592</v>
      </c>
      <c r="X171" t="str">
        <f t="shared" si="309"/>
        <v>8B021FA1</v>
      </c>
      <c r="Y171">
        <f t="shared" si="303"/>
        <v>2332172193</v>
      </c>
    </row>
    <row r="172" spans="10:25" x14ac:dyDescent="0.25">
      <c r="J172">
        <f t="shared" ref="J172:J177" si="358">J171</f>
        <v>22</v>
      </c>
      <c r="K172">
        <f t="shared" si="286"/>
        <v>17</v>
      </c>
      <c r="P172">
        <f t="shared" si="310"/>
        <v>152</v>
      </c>
      <c r="Q172" t="str">
        <f t="shared" si="304"/>
        <v>98</v>
      </c>
      <c r="R172" t="str">
        <f t="shared" si="349"/>
        <v>9E5C57BB</v>
      </c>
      <c r="S172">
        <f t="shared" si="300"/>
        <v>2656851899</v>
      </c>
      <c r="T172" t="str">
        <f t="shared" si="305"/>
        <v>9A53E479</v>
      </c>
      <c r="U172">
        <f t="shared" ref="U172" si="359">HEX2DEC(T172)</f>
        <v>2589189241</v>
      </c>
      <c r="V172" t="str">
        <f t="shared" si="307"/>
        <v>D08ED1D0</v>
      </c>
      <c r="W172">
        <f t="shared" ref="W172" si="360">HEX2DEC(V172)</f>
        <v>3499020752</v>
      </c>
      <c r="X172" t="str">
        <f t="shared" si="309"/>
        <v>E5A0CC0F</v>
      </c>
      <c r="Y172">
        <f t="shared" si="303"/>
        <v>3852520463</v>
      </c>
    </row>
    <row r="173" spans="10:25" x14ac:dyDescent="0.25">
      <c r="J173">
        <f t="shared" si="358"/>
        <v>22</v>
      </c>
      <c r="K173">
        <f t="shared" si="286"/>
        <v>25</v>
      </c>
      <c r="P173">
        <f t="shared" si="310"/>
        <v>153</v>
      </c>
      <c r="Q173" t="str">
        <f t="shared" si="304"/>
        <v>99</v>
      </c>
      <c r="R173" t="str">
        <f t="shared" si="349"/>
        <v>CA6F8CA0</v>
      </c>
      <c r="S173">
        <f t="shared" si="300"/>
        <v>3396308128</v>
      </c>
      <c r="T173" t="str">
        <f t="shared" si="305"/>
        <v>B6F84565</v>
      </c>
      <c r="U173">
        <f t="shared" ref="U173" si="361">HEX2DEC(T173)</f>
        <v>3069724005</v>
      </c>
      <c r="V173" t="str">
        <f t="shared" si="307"/>
        <v>AFC725E0</v>
      </c>
      <c r="W173">
        <f t="shared" ref="W173" si="362">HEX2DEC(V173)</f>
        <v>2949064160</v>
      </c>
      <c r="X173" t="str">
        <f t="shared" si="309"/>
        <v>B56F74E8</v>
      </c>
      <c r="Y173">
        <f t="shared" si="303"/>
        <v>3043980520</v>
      </c>
    </row>
    <row r="174" spans="10:25" x14ac:dyDescent="0.25">
      <c r="J174">
        <f t="shared" si="358"/>
        <v>22</v>
      </c>
      <c r="K174">
        <f t="shared" si="286"/>
        <v>33</v>
      </c>
      <c r="P174">
        <f t="shared" si="310"/>
        <v>154</v>
      </c>
      <c r="Q174" t="str">
        <f t="shared" si="304"/>
        <v>9A</v>
      </c>
      <c r="R174" t="str">
        <f t="shared" si="349"/>
        <v>1A87562E</v>
      </c>
      <c r="S174">
        <f t="shared" si="300"/>
        <v>445077038</v>
      </c>
      <c r="T174" t="str">
        <f t="shared" si="305"/>
        <v>D28E49BC</v>
      </c>
      <c r="U174">
        <f t="shared" ref="U174" si="363">HEX2DEC(T174)</f>
        <v>3532540348</v>
      </c>
      <c r="V174" t="str">
        <f t="shared" si="307"/>
        <v>8E3C5B2F</v>
      </c>
      <c r="W174">
        <f t="shared" ref="W174" si="364">HEX2DEC(V174)</f>
        <v>2386320175</v>
      </c>
      <c r="X174" t="str">
        <f t="shared" si="309"/>
        <v>18ACF3D6</v>
      </c>
      <c r="Y174">
        <f t="shared" si="303"/>
        <v>413987798</v>
      </c>
    </row>
    <row r="175" spans="10:25" x14ac:dyDescent="0.25">
      <c r="J175">
        <f t="shared" si="358"/>
        <v>22</v>
      </c>
      <c r="K175">
        <f t="shared" si="286"/>
        <v>41</v>
      </c>
      <c r="P175">
        <f t="shared" si="310"/>
        <v>155</v>
      </c>
      <c r="Q175" t="str">
        <f t="shared" si="304"/>
        <v>9B</v>
      </c>
      <c r="R175" t="str">
        <f t="shared" si="349"/>
        <v>DF1769DB</v>
      </c>
      <c r="S175">
        <f t="shared" si="300"/>
        <v>3742853595</v>
      </c>
      <c r="T175" t="str">
        <f t="shared" si="305"/>
        <v>4BFB9790</v>
      </c>
      <c r="U175">
        <f t="shared" ref="U175" si="365">HEX2DEC(T175)</f>
        <v>1274779536</v>
      </c>
      <c r="V175" t="str">
        <f t="shared" si="307"/>
        <v>8E7594B7</v>
      </c>
      <c r="W175">
        <f t="shared" ref="W175" si="366">HEX2DEC(V175)</f>
        <v>2390070455</v>
      </c>
      <c r="X175" t="str">
        <f t="shared" si="309"/>
        <v>CE89E299</v>
      </c>
      <c r="Y175">
        <f t="shared" si="303"/>
        <v>3465142937</v>
      </c>
    </row>
    <row r="176" spans="10:25" x14ac:dyDescent="0.25">
      <c r="J176">
        <f t="shared" si="358"/>
        <v>22</v>
      </c>
      <c r="K176">
        <f t="shared" si="286"/>
        <v>49</v>
      </c>
      <c r="P176">
        <f t="shared" si="310"/>
        <v>156</v>
      </c>
      <c r="Q176" t="str">
        <f t="shared" si="304"/>
        <v>9C</v>
      </c>
      <c r="R176" t="str">
        <f t="shared" si="349"/>
        <v>D542A8F6</v>
      </c>
      <c r="S176">
        <f t="shared" si="300"/>
        <v>3577915638</v>
      </c>
      <c r="T176" t="str">
        <f t="shared" si="305"/>
        <v>E1DDF2DA</v>
      </c>
      <c r="U176">
        <f t="shared" ref="U176" si="367">HEX2DEC(T176)</f>
        <v>3789419226</v>
      </c>
      <c r="V176" t="str">
        <f t="shared" si="307"/>
        <v>8FF6E2FB</v>
      </c>
      <c r="W176">
        <f t="shared" ref="W176" si="368">HEX2DEC(V176)</f>
        <v>2415321851</v>
      </c>
      <c r="X176" t="str">
        <f t="shared" si="309"/>
        <v>B4A84FE0</v>
      </c>
      <c r="Y176">
        <f t="shared" si="303"/>
        <v>3030929376</v>
      </c>
    </row>
    <row r="177" spans="10:25" x14ac:dyDescent="0.25">
      <c r="J177">
        <f t="shared" si="358"/>
        <v>22</v>
      </c>
      <c r="K177">
        <f t="shared" si="286"/>
        <v>57</v>
      </c>
      <c r="P177">
        <f t="shared" si="310"/>
        <v>157</v>
      </c>
      <c r="Q177" t="str">
        <f t="shared" si="304"/>
        <v>9D</v>
      </c>
      <c r="R177" t="str">
        <f t="shared" si="349"/>
        <v>287EFFC3</v>
      </c>
      <c r="S177">
        <f t="shared" si="300"/>
        <v>679411651</v>
      </c>
      <c r="T177" t="str">
        <f t="shared" si="305"/>
        <v>A4CB7E33</v>
      </c>
      <c r="U177">
        <f t="shared" ref="U177" si="369">HEX2DEC(T177)</f>
        <v>2764799539</v>
      </c>
      <c r="V177" t="str">
        <f t="shared" si="307"/>
        <v>F2122B64</v>
      </c>
      <c r="W177">
        <f t="shared" ref="W177" si="370">HEX2DEC(V177)</f>
        <v>4061277028</v>
      </c>
      <c r="X177" t="str">
        <f t="shared" si="309"/>
        <v>FD13E0B7</v>
      </c>
      <c r="Y177">
        <f t="shared" si="303"/>
        <v>4245938359</v>
      </c>
    </row>
    <row r="178" spans="10:25" x14ac:dyDescent="0.25">
      <c r="J178">
        <f>J177+1</f>
        <v>23</v>
      </c>
      <c r="K178">
        <f t="shared" si="286"/>
        <v>1</v>
      </c>
      <c r="P178">
        <f t="shared" si="310"/>
        <v>158</v>
      </c>
      <c r="Q178" t="str">
        <f t="shared" si="304"/>
        <v>9E</v>
      </c>
      <c r="R178" t="str">
        <f t="shared" si="349"/>
        <v>AC6732C6</v>
      </c>
      <c r="S178">
        <f t="shared" si="300"/>
        <v>2892444358</v>
      </c>
      <c r="T178" t="str">
        <f t="shared" si="305"/>
        <v>62FB1341</v>
      </c>
      <c r="U178">
        <f t="shared" ref="U178" si="371">HEX2DEC(T178)</f>
        <v>1660621633</v>
      </c>
      <c r="V178" t="str">
        <f t="shared" si="307"/>
        <v>8888B812</v>
      </c>
      <c r="W178">
        <f t="shared" ref="W178" si="372">HEX2DEC(V178)</f>
        <v>2290661394</v>
      </c>
      <c r="X178" t="str">
        <f t="shared" si="309"/>
        <v>7CC43B81</v>
      </c>
      <c r="Y178">
        <f t="shared" si="303"/>
        <v>2093235073</v>
      </c>
    </row>
    <row r="179" spans="10:25" x14ac:dyDescent="0.25">
      <c r="J179">
        <f>J178</f>
        <v>23</v>
      </c>
      <c r="K179">
        <f t="shared" si="286"/>
        <v>9</v>
      </c>
      <c r="P179">
        <f t="shared" si="310"/>
        <v>159</v>
      </c>
      <c r="Q179" t="str">
        <f t="shared" si="304"/>
        <v>9F</v>
      </c>
      <c r="R179" t="str">
        <f t="shared" si="349"/>
        <v>8C4F5573</v>
      </c>
      <c r="S179">
        <f t="shared" si="300"/>
        <v>2354009459</v>
      </c>
      <c r="T179" t="str">
        <f t="shared" si="305"/>
        <v>CEE4C6E8</v>
      </c>
      <c r="U179">
        <f t="shared" ref="U179" si="373">HEX2DEC(T179)</f>
        <v>3471099624</v>
      </c>
      <c r="V179" t="str">
        <f t="shared" si="307"/>
        <v>900DF01C</v>
      </c>
      <c r="W179">
        <f t="shared" ref="W179" si="374">HEX2DEC(V179)</f>
        <v>2416832540</v>
      </c>
      <c r="X179" t="str">
        <f t="shared" si="309"/>
        <v>D2ADA8D9</v>
      </c>
      <c r="Y179">
        <f t="shared" si="303"/>
        <v>3534596313</v>
      </c>
    </row>
    <row r="180" spans="10:25" x14ac:dyDescent="0.25">
      <c r="J180">
        <f t="shared" ref="J180:J185" si="375">J179</f>
        <v>23</v>
      </c>
      <c r="K180">
        <f t="shared" si="286"/>
        <v>17</v>
      </c>
      <c r="P180">
        <f t="shared" si="310"/>
        <v>160</v>
      </c>
      <c r="Q180" t="str">
        <f t="shared" si="304"/>
        <v>A0</v>
      </c>
      <c r="R180" t="str">
        <f t="shared" si="349"/>
        <v>695B27B0</v>
      </c>
      <c r="S180">
        <f t="shared" si="300"/>
        <v>1767581616</v>
      </c>
      <c r="T180" t="str">
        <f t="shared" si="305"/>
        <v>EF20CADA</v>
      </c>
      <c r="U180">
        <f t="shared" ref="U180" si="376">HEX2DEC(T180)</f>
        <v>4011903706</v>
      </c>
      <c r="V180" t="str">
        <f t="shared" si="307"/>
        <v>4FAD5EA0</v>
      </c>
      <c r="W180">
        <f t="shared" ref="W180" si="377">HEX2DEC(V180)</f>
        <v>1336762016</v>
      </c>
      <c r="X180" t="str">
        <f t="shared" si="309"/>
        <v>165FA266</v>
      </c>
      <c r="Y180">
        <f t="shared" si="303"/>
        <v>375366246</v>
      </c>
    </row>
    <row r="181" spans="10:25" x14ac:dyDescent="0.25">
      <c r="J181">
        <f t="shared" si="375"/>
        <v>23</v>
      </c>
      <c r="K181">
        <f t="shared" si="286"/>
        <v>25</v>
      </c>
      <c r="P181">
        <f t="shared" si="310"/>
        <v>161</v>
      </c>
      <c r="Q181" t="str">
        <f t="shared" si="304"/>
        <v>A1</v>
      </c>
      <c r="R181" t="str">
        <f t="shared" si="349"/>
        <v>BBCA58C8</v>
      </c>
      <c r="S181">
        <f t="shared" si="300"/>
        <v>3150600392</v>
      </c>
      <c r="T181" t="str">
        <f t="shared" si="305"/>
        <v>36774C01</v>
      </c>
      <c r="U181">
        <f t="shared" ref="U181" si="378">HEX2DEC(T181)</f>
        <v>913787905</v>
      </c>
      <c r="V181" t="str">
        <f t="shared" si="307"/>
        <v>688FC31C</v>
      </c>
      <c r="W181">
        <f t="shared" ref="W181" si="379">HEX2DEC(V181)</f>
        <v>1754252060</v>
      </c>
      <c r="X181" t="str">
        <f t="shared" si="309"/>
        <v>80957705</v>
      </c>
      <c r="Y181">
        <f t="shared" si="303"/>
        <v>2157278981</v>
      </c>
    </row>
    <row r="182" spans="10:25" x14ac:dyDescent="0.25">
      <c r="J182">
        <f t="shared" si="375"/>
        <v>23</v>
      </c>
      <c r="K182">
        <f t="shared" si="286"/>
        <v>33</v>
      </c>
      <c r="P182">
        <f t="shared" si="310"/>
        <v>162</v>
      </c>
      <c r="Q182" t="str">
        <f t="shared" si="304"/>
        <v>A2</v>
      </c>
      <c r="R182" t="str">
        <f t="shared" si="349"/>
        <v>E1FFA35D</v>
      </c>
      <c r="S182">
        <f t="shared" si="300"/>
        <v>3791627101</v>
      </c>
      <c r="T182" t="str">
        <f t="shared" si="305"/>
        <v>D07E9EFE</v>
      </c>
      <c r="U182">
        <f t="shared" ref="U182" si="380">HEX2DEC(T182)</f>
        <v>3497959166</v>
      </c>
      <c r="V182" t="str">
        <f t="shared" si="307"/>
        <v>D1CFF191</v>
      </c>
      <c r="W182">
        <f t="shared" ref="W182" si="381">HEX2DEC(V182)</f>
        <v>3520065937</v>
      </c>
      <c r="X182" t="str">
        <f t="shared" si="309"/>
        <v>93CC7314</v>
      </c>
      <c r="Y182">
        <f t="shared" si="303"/>
        <v>2479649556</v>
      </c>
    </row>
    <row r="183" spans="10:25" x14ac:dyDescent="0.25">
      <c r="J183">
        <f t="shared" si="375"/>
        <v>23</v>
      </c>
      <c r="K183">
        <f t="shared" si="286"/>
        <v>41</v>
      </c>
      <c r="P183">
        <f t="shared" si="310"/>
        <v>163</v>
      </c>
      <c r="Q183" t="str">
        <f t="shared" si="304"/>
        <v>A3</v>
      </c>
      <c r="R183" t="str">
        <f t="shared" si="349"/>
        <v>B8F011A0</v>
      </c>
      <c r="S183">
        <f t="shared" si="300"/>
        <v>3102740896</v>
      </c>
      <c r="T183" t="str">
        <f t="shared" si="305"/>
        <v>2BF11FB4</v>
      </c>
      <c r="U183">
        <f t="shared" ref="U183" si="382">HEX2DEC(T183)</f>
        <v>737222580</v>
      </c>
      <c r="V183" t="str">
        <f t="shared" si="307"/>
        <v>B3A8C1AD</v>
      </c>
      <c r="W183">
        <f t="shared" ref="W183" si="383">HEX2DEC(V183)</f>
        <v>3014181293</v>
      </c>
      <c r="X183" t="str">
        <f t="shared" si="309"/>
        <v>211A1477</v>
      </c>
      <c r="Y183">
        <f t="shared" si="303"/>
        <v>555357303</v>
      </c>
    </row>
    <row r="184" spans="10:25" x14ac:dyDescent="0.25">
      <c r="J184">
        <f t="shared" si="375"/>
        <v>23</v>
      </c>
      <c r="K184">
        <f t="shared" si="286"/>
        <v>49</v>
      </c>
      <c r="P184">
        <f t="shared" si="310"/>
        <v>164</v>
      </c>
      <c r="Q184" t="str">
        <f t="shared" si="304"/>
        <v>A4</v>
      </c>
      <c r="R184" t="str">
        <f t="shared" si="349"/>
        <v>10FA3D98</v>
      </c>
      <c r="S184">
        <f t="shared" si="300"/>
        <v>284835224</v>
      </c>
      <c r="T184" t="str">
        <f t="shared" si="305"/>
        <v>95DBDA4D</v>
      </c>
      <c r="U184">
        <f t="shared" ref="U184" si="384">HEX2DEC(T184)</f>
        <v>2514213453</v>
      </c>
      <c r="V184" t="str">
        <f t="shared" si="307"/>
        <v>2F2F2218</v>
      </c>
      <c r="W184">
        <f t="shared" ref="W184" si="385">HEX2DEC(V184)</f>
        <v>791618072</v>
      </c>
      <c r="X184" t="str">
        <f t="shared" si="309"/>
        <v>E6AD2065</v>
      </c>
      <c r="Y184">
        <f t="shared" si="303"/>
        <v>3870105701</v>
      </c>
    </row>
    <row r="185" spans="10:25" x14ac:dyDescent="0.25">
      <c r="J185">
        <f t="shared" si="375"/>
        <v>23</v>
      </c>
      <c r="K185">
        <f t="shared" si="286"/>
        <v>57</v>
      </c>
      <c r="P185">
        <f t="shared" si="310"/>
        <v>165</v>
      </c>
      <c r="Q185" t="str">
        <f t="shared" si="304"/>
        <v>A5</v>
      </c>
      <c r="R185" t="str">
        <f t="shared" si="349"/>
        <v>FD2183B8</v>
      </c>
      <c r="S185">
        <f t="shared" si="300"/>
        <v>4246832056</v>
      </c>
      <c r="T185" t="str">
        <f t="shared" si="305"/>
        <v>AE909198</v>
      </c>
      <c r="U185">
        <f t="shared" ref="U185" si="386">HEX2DEC(T185)</f>
        <v>2928710040</v>
      </c>
      <c r="V185" t="str">
        <f t="shared" si="307"/>
        <v>BE0E1777</v>
      </c>
      <c r="W185">
        <f t="shared" ref="W185" si="387">HEX2DEC(V185)</f>
        <v>3188594551</v>
      </c>
      <c r="X185" t="str">
        <f t="shared" si="309"/>
        <v>77B5FA86</v>
      </c>
      <c r="Y185">
        <f t="shared" si="303"/>
        <v>2008414854</v>
      </c>
    </row>
    <row r="186" spans="10:25" x14ac:dyDescent="0.25">
      <c r="J186">
        <f>J185+1</f>
        <v>24</v>
      </c>
      <c r="K186">
        <f t="shared" si="286"/>
        <v>1</v>
      </c>
      <c r="P186">
        <f t="shared" si="310"/>
        <v>166</v>
      </c>
      <c r="Q186" t="str">
        <f t="shared" si="304"/>
        <v>A6</v>
      </c>
      <c r="R186" t="str">
        <f t="shared" si="349"/>
        <v>4AFCB56C</v>
      </c>
      <c r="S186">
        <f t="shared" si="300"/>
        <v>1258075500</v>
      </c>
      <c r="T186" t="str">
        <f t="shared" si="305"/>
        <v>EAAD8E71</v>
      </c>
      <c r="U186">
        <f t="shared" ref="U186" si="388">HEX2DEC(T186)</f>
        <v>3937242737</v>
      </c>
      <c r="V186" t="str">
        <f t="shared" si="307"/>
        <v>EA752DFE</v>
      </c>
      <c r="W186">
        <f t="shared" ref="W186" si="389">HEX2DEC(V186)</f>
        <v>3933548030</v>
      </c>
      <c r="X186" t="str">
        <f t="shared" si="309"/>
        <v>C75442F5</v>
      </c>
      <c r="Y186">
        <f t="shared" si="303"/>
        <v>3344188149</v>
      </c>
    </row>
    <row r="187" spans="10:25" x14ac:dyDescent="0.25">
      <c r="J187">
        <f>J186</f>
        <v>24</v>
      </c>
      <c r="K187">
        <f t="shared" si="286"/>
        <v>9</v>
      </c>
      <c r="P187">
        <f t="shared" si="310"/>
        <v>167</v>
      </c>
      <c r="Q187" t="str">
        <f t="shared" si="304"/>
        <v>A7</v>
      </c>
      <c r="R187" t="str">
        <f t="shared" si="349"/>
        <v>2DD1D35B</v>
      </c>
      <c r="S187">
        <f t="shared" si="300"/>
        <v>768725851</v>
      </c>
      <c r="T187" t="str">
        <f t="shared" si="305"/>
        <v>6B93D5A0</v>
      </c>
      <c r="U187">
        <f t="shared" ref="U187" si="390">HEX2DEC(T187)</f>
        <v>1804850592</v>
      </c>
      <c r="V187" t="str">
        <f t="shared" si="307"/>
        <v>8B021FA1</v>
      </c>
      <c r="W187">
        <f t="shared" ref="W187" si="391">HEX2DEC(V187)</f>
        <v>2332172193</v>
      </c>
      <c r="X187" t="str">
        <f t="shared" si="309"/>
        <v>FB9D35CF</v>
      </c>
      <c r="Y187">
        <f t="shared" si="303"/>
        <v>4221384143</v>
      </c>
    </row>
    <row r="188" spans="10:25" x14ac:dyDescent="0.25">
      <c r="J188">
        <f t="shared" ref="J188:J193" si="392">J187</f>
        <v>24</v>
      </c>
      <c r="K188">
        <f t="shared" si="286"/>
        <v>17</v>
      </c>
      <c r="P188">
        <f t="shared" si="310"/>
        <v>168</v>
      </c>
      <c r="Q188" t="str">
        <f t="shared" si="304"/>
        <v>A8</v>
      </c>
      <c r="R188" t="str">
        <f t="shared" si="349"/>
        <v>9A53E479</v>
      </c>
      <c r="S188">
        <f t="shared" si="300"/>
        <v>2589189241</v>
      </c>
      <c r="T188" t="str">
        <f t="shared" si="305"/>
        <v>D08ED1D0</v>
      </c>
      <c r="U188">
        <f t="shared" ref="U188" si="393">HEX2DEC(T188)</f>
        <v>3499020752</v>
      </c>
      <c r="V188" t="str">
        <f t="shared" si="307"/>
        <v>E5A0CC0F</v>
      </c>
      <c r="W188">
        <f t="shared" ref="W188" si="394">HEX2DEC(V188)</f>
        <v>3852520463</v>
      </c>
      <c r="X188" t="str">
        <f t="shared" si="309"/>
        <v>EBCDAF0C</v>
      </c>
      <c r="Y188">
        <f t="shared" si="303"/>
        <v>3956125452</v>
      </c>
    </row>
    <row r="189" spans="10:25" x14ac:dyDescent="0.25">
      <c r="J189">
        <f t="shared" si="392"/>
        <v>24</v>
      </c>
      <c r="K189">
        <f t="shared" si="286"/>
        <v>25</v>
      </c>
      <c r="P189">
        <f t="shared" si="310"/>
        <v>169</v>
      </c>
      <c r="Q189" t="str">
        <f t="shared" si="304"/>
        <v>A9</v>
      </c>
      <c r="R189" t="str">
        <f t="shared" si="349"/>
        <v>B6F84565</v>
      </c>
      <c r="S189">
        <f t="shared" si="300"/>
        <v>3069724005</v>
      </c>
      <c r="T189" t="str">
        <f t="shared" si="305"/>
        <v>AFC725E0</v>
      </c>
      <c r="U189">
        <f t="shared" ref="U189" si="395">HEX2DEC(T189)</f>
        <v>2949064160</v>
      </c>
      <c r="V189" t="str">
        <f t="shared" si="307"/>
        <v>B56F74E8</v>
      </c>
      <c r="W189">
        <f t="shared" ref="W189" si="396">HEX2DEC(V189)</f>
        <v>3043980520</v>
      </c>
      <c r="X189" t="str">
        <f t="shared" si="309"/>
        <v>7B3E89A0</v>
      </c>
      <c r="Y189">
        <f t="shared" si="303"/>
        <v>2067696032</v>
      </c>
    </row>
    <row r="190" spans="10:25" x14ac:dyDescent="0.25">
      <c r="J190">
        <f t="shared" si="392"/>
        <v>24</v>
      </c>
      <c r="K190">
        <f t="shared" si="286"/>
        <v>33</v>
      </c>
      <c r="P190">
        <f t="shared" si="310"/>
        <v>170</v>
      </c>
      <c r="Q190" t="str">
        <f t="shared" si="304"/>
        <v>AA</v>
      </c>
      <c r="R190" t="str">
        <f t="shared" si="349"/>
        <v>D28E49BC</v>
      </c>
      <c r="S190">
        <f t="shared" si="300"/>
        <v>3532540348</v>
      </c>
      <c r="T190" t="str">
        <f t="shared" si="305"/>
        <v>8E3C5B2F</v>
      </c>
      <c r="U190">
        <f t="shared" ref="U190" si="397">HEX2DEC(T190)</f>
        <v>2386320175</v>
      </c>
      <c r="V190" t="str">
        <f t="shared" si="307"/>
        <v>18ACF3D6</v>
      </c>
      <c r="W190">
        <f t="shared" ref="W190" si="398">HEX2DEC(V190)</f>
        <v>413987798</v>
      </c>
      <c r="X190" t="str">
        <f t="shared" si="309"/>
        <v>D6411BD3</v>
      </c>
      <c r="Y190">
        <f t="shared" si="303"/>
        <v>3594591187</v>
      </c>
    </row>
    <row r="191" spans="10:25" x14ac:dyDescent="0.25">
      <c r="J191">
        <f t="shared" si="392"/>
        <v>24</v>
      </c>
      <c r="K191">
        <f t="shared" si="286"/>
        <v>41</v>
      </c>
      <c r="P191">
        <f t="shared" si="310"/>
        <v>171</v>
      </c>
      <c r="Q191" t="str">
        <f t="shared" si="304"/>
        <v>AB</v>
      </c>
      <c r="R191" t="str">
        <f t="shared" si="349"/>
        <v>4BFB9790</v>
      </c>
      <c r="S191">
        <f t="shared" si="300"/>
        <v>1274779536</v>
      </c>
      <c r="T191" t="str">
        <f t="shared" si="305"/>
        <v>8E7594B7</v>
      </c>
      <c r="U191">
        <f t="shared" ref="U191" si="399">HEX2DEC(T191)</f>
        <v>2390070455</v>
      </c>
      <c r="V191" t="str">
        <f t="shared" si="307"/>
        <v>CE89E299</v>
      </c>
      <c r="W191">
        <f t="shared" ref="W191" si="400">HEX2DEC(V191)</f>
        <v>3465142937</v>
      </c>
      <c r="X191" t="str">
        <f t="shared" si="309"/>
        <v>AE1E7E49</v>
      </c>
      <c r="Y191">
        <f t="shared" si="303"/>
        <v>2921233993</v>
      </c>
    </row>
    <row r="192" spans="10:25" x14ac:dyDescent="0.25">
      <c r="J192">
        <f t="shared" si="392"/>
        <v>24</v>
      </c>
      <c r="K192">
        <f t="shared" si="286"/>
        <v>49</v>
      </c>
      <c r="P192">
        <f t="shared" si="310"/>
        <v>172</v>
      </c>
      <c r="Q192" t="str">
        <f t="shared" si="304"/>
        <v>AC</v>
      </c>
      <c r="R192" t="str">
        <f t="shared" si="349"/>
        <v>E1DDF2DA</v>
      </c>
      <c r="S192">
        <f t="shared" si="300"/>
        <v>3789419226</v>
      </c>
      <c r="T192" t="str">
        <f t="shared" si="305"/>
        <v>8FF6E2FB</v>
      </c>
      <c r="U192">
        <f t="shared" ref="U192" si="401">HEX2DEC(T192)</f>
        <v>2415321851</v>
      </c>
      <c r="V192" t="str">
        <f t="shared" si="307"/>
        <v>B4A84FE0</v>
      </c>
      <c r="W192">
        <f t="shared" ref="W192" si="402">HEX2DEC(V192)</f>
        <v>3030929376</v>
      </c>
      <c r="X192" t="str">
        <f t="shared" si="309"/>
        <v>00250E2D</v>
      </c>
      <c r="Y192">
        <f t="shared" si="303"/>
        <v>2428461</v>
      </c>
    </row>
    <row r="193" spans="10:25" x14ac:dyDescent="0.25">
      <c r="J193">
        <f t="shared" si="392"/>
        <v>24</v>
      </c>
      <c r="K193">
        <f t="shared" si="286"/>
        <v>57</v>
      </c>
      <c r="P193">
        <f t="shared" si="310"/>
        <v>173</v>
      </c>
      <c r="Q193" t="str">
        <f t="shared" si="304"/>
        <v>AD</v>
      </c>
      <c r="R193" t="str">
        <f t="shared" si="349"/>
        <v>A4CB7E33</v>
      </c>
      <c r="S193">
        <f t="shared" si="300"/>
        <v>2764799539</v>
      </c>
      <c r="T193" t="str">
        <f t="shared" si="305"/>
        <v>F2122B64</v>
      </c>
      <c r="U193">
        <f t="shared" ref="U193" si="403">HEX2DEC(T193)</f>
        <v>4061277028</v>
      </c>
      <c r="V193" t="str">
        <f t="shared" si="307"/>
        <v>FD13E0B7</v>
      </c>
      <c r="W193">
        <f t="shared" ref="W193" si="404">HEX2DEC(V193)</f>
        <v>4245938359</v>
      </c>
      <c r="X193" t="str">
        <f t="shared" si="309"/>
        <v>2071B35E</v>
      </c>
      <c r="Y193">
        <f t="shared" si="303"/>
        <v>544322398</v>
      </c>
    </row>
    <row r="194" spans="10:25" x14ac:dyDescent="0.25">
      <c r="J194">
        <f>J193+1</f>
        <v>25</v>
      </c>
      <c r="K194">
        <f t="shared" si="286"/>
        <v>1</v>
      </c>
      <c r="P194">
        <f t="shared" si="310"/>
        <v>174</v>
      </c>
      <c r="Q194" t="str">
        <f t="shared" si="304"/>
        <v>AE</v>
      </c>
      <c r="R194" t="str">
        <f t="shared" si="349"/>
        <v>62FB1341</v>
      </c>
      <c r="S194">
        <f t="shared" si="300"/>
        <v>1660621633</v>
      </c>
      <c r="T194" t="str">
        <f t="shared" si="305"/>
        <v>8888B812</v>
      </c>
      <c r="U194">
        <f t="shared" ref="U194" si="405">HEX2DEC(T194)</f>
        <v>2290661394</v>
      </c>
      <c r="V194" t="str">
        <f t="shared" si="307"/>
        <v>7CC43B81</v>
      </c>
      <c r="W194">
        <f t="shared" ref="W194" si="406">HEX2DEC(V194)</f>
        <v>2093235073</v>
      </c>
      <c r="X194" t="str">
        <f t="shared" si="309"/>
        <v>226800BB</v>
      </c>
      <c r="Y194">
        <f t="shared" si="303"/>
        <v>577241275</v>
      </c>
    </row>
    <row r="195" spans="10:25" x14ac:dyDescent="0.25">
      <c r="J195">
        <f>J194</f>
        <v>25</v>
      </c>
      <c r="K195">
        <f t="shared" si="286"/>
        <v>9</v>
      </c>
      <c r="P195">
        <f t="shared" si="310"/>
        <v>175</v>
      </c>
      <c r="Q195" t="str">
        <f t="shared" si="304"/>
        <v>AF</v>
      </c>
      <c r="R195" t="str">
        <f t="shared" si="349"/>
        <v>CEE4C6E8</v>
      </c>
      <c r="S195">
        <f t="shared" si="300"/>
        <v>3471099624</v>
      </c>
      <c r="T195" t="str">
        <f t="shared" si="305"/>
        <v>900DF01C</v>
      </c>
      <c r="U195">
        <f t="shared" ref="U195" si="407">HEX2DEC(T195)</f>
        <v>2416832540</v>
      </c>
      <c r="V195" t="str">
        <f t="shared" si="307"/>
        <v>D2ADA8D9</v>
      </c>
      <c r="W195">
        <f t="shared" ref="W195" si="408">HEX2DEC(V195)</f>
        <v>3534596313</v>
      </c>
      <c r="X195" t="str">
        <f t="shared" si="309"/>
        <v>57B8E0AF</v>
      </c>
      <c r="Y195">
        <f t="shared" si="303"/>
        <v>1471733935</v>
      </c>
    </row>
    <row r="196" spans="10:25" x14ac:dyDescent="0.25">
      <c r="J196">
        <f t="shared" ref="J196:J201" si="409">J195</f>
        <v>25</v>
      </c>
      <c r="K196">
        <f t="shared" si="286"/>
        <v>17</v>
      </c>
      <c r="P196">
        <f t="shared" si="310"/>
        <v>176</v>
      </c>
      <c r="Q196" t="str">
        <f t="shared" si="304"/>
        <v>B0</v>
      </c>
      <c r="R196" t="str">
        <f t="shared" si="349"/>
        <v>EF20CADA</v>
      </c>
      <c r="S196">
        <f t="shared" si="300"/>
        <v>4011903706</v>
      </c>
      <c r="T196" t="str">
        <f t="shared" si="305"/>
        <v>4FAD5EA0</v>
      </c>
      <c r="U196">
        <f t="shared" ref="U196" si="410">HEX2DEC(T196)</f>
        <v>1336762016</v>
      </c>
      <c r="V196" t="str">
        <f t="shared" si="307"/>
        <v>165FA266</v>
      </c>
      <c r="W196">
        <f t="shared" ref="W196" si="411">HEX2DEC(V196)</f>
        <v>375366246</v>
      </c>
      <c r="X196" t="str">
        <f t="shared" si="309"/>
        <v>2464369B</v>
      </c>
      <c r="Y196">
        <f t="shared" si="303"/>
        <v>610547355</v>
      </c>
    </row>
    <row r="197" spans="10:25" x14ac:dyDescent="0.25">
      <c r="J197">
        <f t="shared" si="409"/>
        <v>25</v>
      </c>
      <c r="K197">
        <f t="shared" si="286"/>
        <v>25</v>
      </c>
      <c r="P197">
        <f t="shared" si="310"/>
        <v>177</v>
      </c>
      <c r="Q197" t="str">
        <f t="shared" si="304"/>
        <v>B1</v>
      </c>
      <c r="R197" t="str">
        <f t="shared" si="349"/>
        <v>36774C01</v>
      </c>
      <c r="S197">
        <f t="shared" si="300"/>
        <v>913787905</v>
      </c>
      <c r="T197" t="str">
        <f t="shared" si="305"/>
        <v>688FC31C</v>
      </c>
      <c r="U197">
        <f t="shared" ref="U197" si="412">HEX2DEC(T197)</f>
        <v>1754252060</v>
      </c>
      <c r="V197" t="str">
        <f t="shared" si="307"/>
        <v>80957705</v>
      </c>
      <c r="W197">
        <f t="shared" ref="W197" si="413">HEX2DEC(V197)</f>
        <v>2157278981</v>
      </c>
      <c r="X197" t="str">
        <f t="shared" si="309"/>
        <v>F009B91E</v>
      </c>
      <c r="Y197">
        <f t="shared" si="303"/>
        <v>4027169054</v>
      </c>
    </row>
    <row r="198" spans="10:25" x14ac:dyDescent="0.25">
      <c r="J198">
        <f t="shared" si="409"/>
        <v>25</v>
      </c>
      <c r="K198">
        <f t="shared" si="286"/>
        <v>33</v>
      </c>
      <c r="P198">
        <f t="shared" si="310"/>
        <v>178</v>
      </c>
      <c r="Q198" t="str">
        <f t="shared" si="304"/>
        <v>B2</v>
      </c>
      <c r="R198" t="str">
        <f t="shared" si="349"/>
        <v>D07E9EFE</v>
      </c>
      <c r="S198">
        <f t="shared" si="300"/>
        <v>3497959166</v>
      </c>
      <c r="T198" t="str">
        <f t="shared" si="305"/>
        <v>D1CFF191</v>
      </c>
      <c r="U198">
        <f t="shared" ref="U198" si="414">HEX2DEC(T198)</f>
        <v>3520065937</v>
      </c>
      <c r="V198" t="str">
        <f t="shared" si="307"/>
        <v>93CC7314</v>
      </c>
      <c r="W198">
        <f t="shared" ref="W198" si="415">HEX2DEC(V198)</f>
        <v>2479649556</v>
      </c>
      <c r="X198" t="str">
        <f t="shared" si="309"/>
        <v>5563911D</v>
      </c>
      <c r="Y198">
        <f t="shared" si="303"/>
        <v>1432588573</v>
      </c>
    </row>
    <row r="199" spans="10:25" x14ac:dyDescent="0.25">
      <c r="J199">
        <f t="shared" si="409"/>
        <v>25</v>
      </c>
      <c r="K199">
        <f t="shared" si="286"/>
        <v>41</v>
      </c>
      <c r="P199">
        <f t="shared" si="310"/>
        <v>179</v>
      </c>
      <c r="Q199" t="str">
        <f t="shared" si="304"/>
        <v>B3</v>
      </c>
      <c r="R199" t="str">
        <f t="shared" si="349"/>
        <v>2BF11FB4</v>
      </c>
      <c r="S199">
        <f t="shared" si="300"/>
        <v>737222580</v>
      </c>
      <c r="T199" t="str">
        <f t="shared" si="305"/>
        <v>B3A8C1AD</v>
      </c>
      <c r="U199">
        <f t="shared" ref="U199" si="416">HEX2DEC(T199)</f>
        <v>3014181293</v>
      </c>
      <c r="V199" t="str">
        <f t="shared" si="307"/>
        <v>211A1477</v>
      </c>
      <c r="W199">
        <f t="shared" ref="W199" si="417">HEX2DEC(V199)</f>
        <v>555357303</v>
      </c>
      <c r="X199" t="str">
        <f t="shared" si="309"/>
        <v>59DFA6AA</v>
      </c>
      <c r="Y199">
        <f t="shared" si="303"/>
        <v>1507829418</v>
      </c>
    </row>
    <row r="200" spans="10:25" x14ac:dyDescent="0.25">
      <c r="J200">
        <f t="shared" si="409"/>
        <v>25</v>
      </c>
      <c r="K200">
        <f t="shared" si="286"/>
        <v>49</v>
      </c>
      <c r="P200">
        <f t="shared" si="310"/>
        <v>180</v>
      </c>
      <c r="Q200" t="str">
        <f t="shared" si="304"/>
        <v>B4</v>
      </c>
      <c r="R200" t="str">
        <f t="shared" si="349"/>
        <v>95DBDA4D</v>
      </c>
      <c r="S200">
        <f t="shared" si="300"/>
        <v>2514213453</v>
      </c>
      <c r="T200" t="str">
        <f t="shared" si="305"/>
        <v>2F2F2218</v>
      </c>
      <c r="U200">
        <f t="shared" ref="U200" si="418">HEX2DEC(T200)</f>
        <v>791618072</v>
      </c>
      <c r="V200" t="str">
        <f t="shared" si="307"/>
        <v>E6AD2065</v>
      </c>
      <c r="W200">
        <f t="shared" ref="W200" si="419">HEX2DEC(V200)</f>
        <v>3870105701</v>
      </c>
      <c r="X200" t="str">
        <f t="shared" si="309"/>
        <v>78C14389</v>
      </c>
      <c r="Y200">
        <f t="shared" si="303"/>
        <v>2025931657</v>
      </c>
    </row>
    <row r="201" spans="10:25" x14ac:dyDescent="0.25">
      <c r="J201">
        <f t="shared" si="409"/>
        <v>25</v>
      </c>
      <c r="K201">
        <f t="shared" si="286"/>
        <v>57</v>
      </c>
      <c r="P201">
        <f t="shared" si="310"/>
        <v>181</v>
      </c>
      <c r="Q201" t="str">
        <f t="shared" si="304"/>
        <v>B5</v>
      </c>
      <c r="R201" t="str">
        <f t="shared" si="349"/>
        <v>AE909198</v>
      </c>
      <c r="S201">
        <f t="shared" si="300"/>
        <v>2928710040</v>
      </c>
      <c r="T201" t="str">
        <f t="shared" si="305"/>
        <v>BE0E1777</v>
      </c>
      <c r="U201">
        <f t="shared" ref="U201" si="420">HEX2DEC(T201)</f>
        <v>3188594551</v>
      </c>
      <c r="V201" t="str">
        <f t="shared" si="307"/>
        <v>77B5FA86</v>
      </c>
      <c r="W201">
        <f t="shared" ref="W201" si="421">HEX2DEC(V201)</f>
        <v>2008414854</v>
      </c>
      <c r="X201" t="str">
        <f t="shared" si="309"/>
        <v>D95A537F</v>
      </c>
      <c r="Y201">
        <f t="shared" si="303"/>
        <v>3646575487</v>
      </c>
    </row>
    <row r="202" spans="10:25" x14ac:dyDescent="0.25">
      <c r="J202">
        <f>J201+1</f>
        <v>26</v>
      </c>
      <c r="K202">
        <f t="shared" si="286"/>
        <v>1</v>
      </c>
      <c r="P202">
        <f t="shared" si="310"/>
        <v>182</v>
      </c>
      <c r="Q202" t="str">
        <f t="shared" si="304"/>
        <v>B6</v>
      </c>
      <c r="R202" t="str">
        <f t="shared" si="349"/>
        <v>EAAD8E71</v>
      </c>
      <c r="S202">
        <f t="shared" si="300"/>
        <v>3937242737</v>
      </c>
      <c r="T202" t="str">
        <f t="shared" si="305"/>
        <v>EA752DFE</v>
      </c>
      <c r="U202">
        <f t="shared" ref="U202" si="422">HEX2DEC(T202)</f>
        <v>3933548030</v>
      </c>
      <c r="V202" t="str">
        <f t="shared" si="307"/>
        <v>C75442F5</v>
      </c>
      <c r="W202">
        <f t="shared" ref="W202" si="423">HEX2DEC(V202)</f>
        <v>3344188149</v>
      </c>
      <c r="X202" t="str">
        <f t="shared" si="309"/>
        <v>207D5BA2</v>
      </c>
      <c r="Y202">
        <f t="shared" si="303"/>
        <v>545086370</v>
      </c>
    </row>
    <row r="203" spans="10:25" x14ac:dyDescent="0.25">
      <c r="J203">
        <f>J202</f>
        <v>26</v>
      </c>
      <c r="K203">
        <f t="shared" si="286"/>
        <v>9</v>
      </c>
      <c r="P203">
        <f t="shared" si="310"/>
        <v>183</v>
      </c>
      <c r="Q203" t="str">
        <f t="shared" si="304"/>
        <v>B7</v>
      </c>
      <c r="R203" t="str">
        <f t="shared" si="349"/>
        <v>6B93D5A0</v>
      </c>
      <c r="S203">
        <f t="shared" si="300"/>
        <v>1804850592</v>
      </c>
      <c r="T203" t="str">
        <f t="shared" si="305"/>
        <v>8B021FA1</v>
      </c>
      <c r="U203">
        <f t="shared" ref="U203" si="424">HEX2DEC(T203)</f>
        <v>2332172193</v>
      </c>
      <c r="V203" t="str">
        <f t="shared" si="307"/>
        <v>FB9D35CF</v>
      </c>
      <c r="W203">
        <f t="shared" ref="W203" si="425">HEX2DEC(V203)</f>
        <v>4221384143</v>
      </c>
      <c r="X203" t="str">
        <f t="shared" si="309"/>
        <v>02E5B9C5</v>
      </c>
      <c r="Y203">
        <f t="shared" si="303"/>
        <v>48609733</v>
      </c>
    </row>
    <row r="204" spans="10:25" x14ac:dyDescent="0.25">
      <c r="J204">
        <f t="shared" ref="J204:J209" si="426">J203</f>
        <v>26</v>
      </c>
      <c r="K204">
        <f t="shared" si="286"/>
        <v>17</v>
      </c>
      <c r="P204">
        <f t="shared" si="310"/>
        <v>184</v>
      </c>
      <c r="Q204" t="str">
        <f t="shared" si="304"/>
        <v>B8</v>
      </c>
      <c r="R204" t="str">
        <f t="shared" si="349"/>
        <v>D08ED1D0</v>
      </c>
      <c r="S204">
        <f t="shared" si="300"/>
        <v>3499020752</v>
      </c>
      <c r="T204" t="str">
        <f t="shared" si="305"/>
        <v>E5A0CC0F</v>
      </c>
      <c r="U204">
        <f t="shared" ref="U204" si="427">HEX2DEC(T204)</f>
        <v>3852520463</v>
      </c>
      <c r="V204" t="str">
        <f t="shared" si="307"/>
        <v>EBCDAF0C</v>
      </c>
      <c r="W204">
        <f t="shared" ref="W204" si="428">HEX2DEC(V204)</f>
        <v>3956125452</v>
      </c>
      <c r="X204" t="str">
        <f t="shared" si="309"/>
        <v>83260376</v>
      </c>
      <c r="Y204">
        <f t="shared" si="303"/>
        <v>2200306550</v>
      </c>
    </row>
    <row r="205" spans="10:25" x14ac:dyDescent="0.25">
      <c r="J205">
        <f t="shared" si="426"/>
        <v>26</v>
      </c>
      <c r="K205">
        <f t="shared" si="286"/>
        <v>25</v>
      </c>
      <c r="P205">
        <f t="shared" si="310"/>
        <v>185</v>
      </c>
      <c r="Q205" t="str">
        <f t="shared" si="304"/>
        <v>B9</v>
      </c>
      <c r="R205" t="str">
        <f t="shared" si="349"/>
        <v>AFC725E0</v>
      </c>
      <c r="S205">
        <f t="shared" si="300"/>
        <v>2949064160</v>
      </c>
      <c r="T205" t="str">
        <f t="shared" si="305"/>
        <v>B56F74E8</v>
      </c>
      <c r="U205">
        <f t="shared" ref="U205" si="429">HEX2DEC(T205)</f>
        <v>3043980520</v>
      </c>
      <c r="V205" t="str">
        <f t="shared" si="307"/>
        <v>7B3E89A0</v>
      </c>
      <c r="W205">
        <f t="shared" ref="W205" si="430">HEX2DEC(V205)</f>
        <v>2067696032</v>
      </c>
      <c r="X205" t="str">
        <f t="shared" si="309"/>
        <v>6295CFA9</v>
      </c>
      <c r="Y205">
        <f t="shared" si="303"/>
        <v>1653985193</v>
      </c>
    </row>
    <row r="206" spans="10:25" x14ac:dyDescent="0.25">
      <c r="J206">
        <f t="shared" si="426"/>
        <v>26</v>
      </c>
      <c r="K206">
        <f t="shared" ref="K206:K257" si="431">K198</f>
        <v>33</v>
      </c>
      <c r="P206">
        <f t="shared" si="310"/>
        <v>186</v>
      </c>
      <c r="Q206" t="str">
        <f t="shared" si="304"/>
        <v>BA</v>
      </c>
      <c r="R206" t="str">
        <f t="shared" si="349"/>
        <v>8E3C5B2F</v>
      </c>
      <c r="S206">
        <f t="shared" si="300"/>
        <v>2386320175</v>
      </c>
      <c r="T206" t="str">
        <f t="shared" si="305"/>
        <v>18ACF3D6</v>
      </c>
      <c r="U206">
        <f t="shared" ref="U206" si="432">HEX2DEC(T206)</f>
        <v>413987798</v>
      </c>
      <c r="V206" t="str">
        <f t="shared" si="307"/>
        <v>D6411BD3</v>
      </c>
      <c r="W206">
        <f t="shared" ref="W206" si="433">HEX2DEC(V206)</f>
        <v>3594591187</v>
      </c>
      <c r="X206" t="str">
        <f t="shared" si="309"/>
        <v>11C81968</v>
      </c>
      <c r="Y206">
        <f t="shared" si="303"/>
        <v>298326376</v>
      </c>
    </row>
    <row r="207" spans="10:25" x14ac:dyDescent="0.25">
      <c r="J207">
        <f t="shared" si="426"/>
        <v>26</v>
      </c>
      <c r="K207">
        <f t="shared" si="431"/>
        <v>41</v>
      </c>
      <c r="P207">
        <f t="shared" si="310"/>
        <v>187</v>
      </c>
      <c r="Q207" t="str">
        <f t="shared" si="304"/>
        <v>BB</v>
      </c>
      <c r="R207" t="str">
        <f t="shared" si="349"/>
        <v>8E7594B7</v>
      </c>
      <c r="S207">
        <f t="shared" si="300"/>
        <v>2390070455</v>
      </c>
      <c r="T207" t="str">
        <f t="shared" si="305"/>
        <v>CE89E299</v>
      </c>
      <c r="U207">
        <f t="shared" ref="U207" si="434">HEX2DEC(T207)</f>
        <v>3465142937</v>
      </c>
      <c r="V207" t="str">
        <f t="shared" si="307"/>
        <v>AE1E7E49</v>
      </c>
      <c r="W207">
        <f t="shared" ref="W207" si="435">HEX2DEC(V207)</f>
        <v>2921233993</v>
      </c>
      <c r="X207" t="str">
        <f t="shared" si="309"/>
        <v>4E734A41</v>
      </c>
      <c r="Y207">
        <f t="shared" si="303"/>
        <v>1316178497</v>
      </c>
    </row>
    <row r="208" spans="10:25" x14ac:dyDescent="0.25">
      <c r="J208">
        <f t="shared" si="426"/>
        <v>26</v>
      </c>
      <c r="K208">
        <f t="shared" si="431"/>
        <v>49</v>
      </c>
      <c r="P208">
        <f t="shared" si="310"/>
        <v>188</v>
      </c>
      <c r="Q208" t="str">
        <f t="shared" si="304"/>
        <v>BC</v>
      </c>
      <c r="R208" t="str">
        <f t="shared" si="349"/>
        <v>8FF6E2FB</v>
      </c>
      <c r="S208">
        <f t="shared" si="300"/>
        <v>2415321851</v>
      </c>
      <c r="T208" t="str">
        <f t="shared" si="305"/>
        <v>B4A84FE0</v>
      </c>
      <c r="U208">
        <f t="shared" ref="U208" si="436">HEX2DEC(T208)</f>
        <v>3030929376</v>
      </c>
      <c r="V208" t="str">
        <f t="shared" si="307"/>
        <v>00250E2D</v>
      </c>
      <c r="W208">
        <f t="shared" ref="W208" si="437">HEX2DEC(V208)</f>
        <v>2428461</v>
      </c>
      <c r="X208" t="str">
        <f t="shared" si="309"/>
        <v>B3472DCA</v>
      </c>
      <c r="Y208">
        <f t="shared" si="303"/>
        <v>3007786442</v>
      </c>
    </row>
    <row r="209" spans="10:25" x14ac:dyDescent="0.25">
      <c r="J209">
        <f t="shared" si="426"/>
        <v>26</v>
      </c>
      <c r="K209">
        <f t="shared" si="431"/>
        <v>57</v>
      </c>
      <c r="P209">
        <f t="shared" si="310"/>
        <v>189</v>
      </c>
      <c r="Q209" t="str">
        <f t="shared" si="304"/>
        <v>BD</v>
      </c>
      <c r="R209" t="str">
        <f t="shared" si="349"/>
        <v>F2122B64</v>
      </c>
      <c r="S209">
        <f t="shared" si="300"/>
        <v>4061277028</v>
      </c>
      <c r="T209" t="str">
        <f t="shared" si="305"/>
        <v>FD13E0B7</v>
      </c>
      <c r="U209">
        <f t="shared" ref="U209" si="438">HEX2DEC(T209)</f>
        <v>4245938359</v>
      </c>
      <c r="V209" t="str">
        <f t="shared" si="307"/>
        <v>2071B35E</v>
      </c>
      <c r="W209">
        <f t="shared" ref="W209" si="439">HEX2DEC(V209)</f>
        <v>544322398</v>
      </c>
      <c r="X209" t="str">
        <f t="shared" si="309"/>
        <v>7B14A94A</v>
      </c>
      <c r="Y209">
        <f t="shared" si="303"/>
        <v>2064951626</v>
      </c>
    </row>
    <row r="210" spans="10:25" x14ac:dyDescent="0.25">
      <c r="J210">
        <f>J209+1</f>
        <v>27</v>
      </c>
      <c r="K210">
        <f t="shared" si="431"/>
        <v>1</v>
      </c>
      <c r="P210">
        <f t="shared" si="310"/>
        <v>190</v>
      </c>
      <c r="Q210" t="str">
        <f t="shared" si="304"/>
        <v>BE</v>
      </c>
      <c r="R210" t="str">
        <f t="shared" si="349"/>
        <v>8888B812</v>
      </c>
      <c r="S210">
        <f t="shared" si="300"/>
        <v>2290661394</v>
      </c>
      <c r="T210" t="str">
        <f t="shared" si="305"/>
        <v>7CC43B81</v>
      </c>
      <c r="U210">
        <f t="shared" ref="U210" si="440">HEX2DEC(T210)</f>
        <v>2093235073</v>
      </c>
      <c r="V210" t="str">
        <f t="shared" si="307"/>
        <v>226800BB</v>
      </c>
      <c r="W210">
        <f t="shared" ref="W210" si="441">HEX2DEC(V210)</f>
        <v>577241275</v>
      </c>
      <c r="X210" t="str">
        <f t="shared" si="309"/>
        <v>1B510052</v>
      </c>
      <c r="Y210">
        <f t="shared" si="303"/>
        <v>458293330</v>
      </c>
    </row>
    <row r="211" spans="10:25" x14ac:dyDescent="0.25">
      <c r="J211">
        <f>J210</f>
        <v>27</v>
      </c>
      <c r="K211">
        <f t="shared" si="431"/>
        <v>9</v>
      </c>
      <c r="P211">
        <f t="shared" si="310"/>
        <v>191</v>
      </c>
      <c r="Q211" t="str">
        <f t="shared" si="304"/>
        <v>BF</v>
      </c>
      <c r="R211" t="str">
        <f t="shared" si="349"/>
        <v>900DF01C</v>
      </c>
      <c r="S211">
        <f t="shared" si="300"/>
        <v>2416832540</v>
      </c>
      <c r="T211" t="str">
        <f t="shared" si="305"/>
        <v>D2ADA8D9</v>
      </c>
      <c r="U211">
        <f t="shared" ref="U211" si="442">HEX2DEC(T211)</f>
        <v>3534596313</v>
      </c>
      <c r="V211" t="str">
        <f t="shared" si="307"/>
        <v>57B8E0AF</v>
      </c>
      <c r="W211">
        <f t="shared" ref="W211" si="443">HEX2DEC(V211)</f>
        <v>1471733935</v>
      </c>
      <c r="X211" t="str">
        <f t="shared" si="309"/>
        <v>9A532915</v>
      </c>
      <c r="Y211">
        <f t="shared" si="303"/>
        <v>2589141269</v>
      </c>
    </row>
    <row r="212" spans="10:25" x14ac:dyDescent="0.25">
      <c r="J212">
        <f t="shared" ref="J212:J217" si="444">J211</f>
        <v>27</v>
      </c>
      <c r="K212">
        <f t="shared" si="431"/>
        <v>17</v>
      </c>
      <c r="P212">
        <f t="shared" si="310"/>
        <v>192</v>
      </c>
      <c r="Q212" t="str">
        <f t="shared" si="304"/>
        <v>C0</v>
      </c>
      <c r="R212" t="str">
        <f t="shared" si="349"/>
        <v>4FAD5EA0</v>
      </c>
      <c r="S212">
        <f t="shared" ref="S212:S275" si="445">HEX2DEC(R212)</f>
        <v>1336762016</v>
      </c>
      <c r="T212" t="str">
        <f t="shared" si="305"/>
        <v>165FA266</v>
      </c>
      <c r="U212">
        <f t="shared" ref="U212" si="446">HEX2DEC(T212)</f>
        <v>375366246</v>
      </c>
      <c r="V212" t="str">
        <f t="shared" si="307"/>
        <v>2464369B</v>
      </c>
      <c r="W212">
        <f t="shared" ref="W212" si="447">HEX2DEC(V212)</f>
        <v>610547355</v>
      </c>
      <c r="X212" t="str">
        <f t="shared" si="309"/>
        <v>D60F573F</v>
      </c>
      <c r="Y212">
        <f t="shared" ref="Y212:Y275" si="448">HEX2DEC(X212)</f>
        <v>3591329599</v>
      </c>
    </row>
    <row r="213" spans="10:25" x14ac:dyDescent="0.25">
      <c r="J213">
        <f t="shared" si="444"/>
        <v>27</v>
      </c>
      <c r="K213">
        <f t="shared" si="431"/>
        <v>25</v>
      </c>
      <c r="P213">
        <f t="shared" si="310"/>
        <v>193</v>
      </c>
      <c r="Q213" t="str">
        <f t="shared" ref="Q213:Q275" si="449">DEC2HEX(P213, 2)</f>
        <v>C1</v>
      </c>
      <c r="R213" t="str">
        <f t="shared" si="349"/>
        <v>688FC31C</v>
      </c>
      <c r="S213">
        <f t="shared" si="445"/>
        <v>1754252060</v>
      </c>
      <c r="T213" t="str">
        <f t="shared" ref="T213:T275" si="450">MID(INDEX($A$2:$A$131,J213+2), K213, 8)</f>
        <v>80957705</v>
      </c>
      <c r="U213">
        <f t="shared" ref="U213" si="451">HEX2DEC(T213)</f>
        <v>2157278981</v>
      </c>
      <c r="V213" t="str">
        <f t="shared" ref="V213:V270" si="452">MID(INDEX($A$2:$A$131,J213+4), K213, 8)</f>
        <v>F009B91E</v>
      </c>
      <c r="W213">
        <f t="shared" ref="W213" si="453">HEX2DEC(V213)</f>
        <v>4027169054</v>
      </c>
      <c r="X213" t="str">
        <f t="shared" ref="X213:X275" si="454">MID(INDEX($A$2:$A$131,J213+6), K213, 8)</f>
        <v>BC9BC6E4</v>
      </c>
      <c r="Y213">
        <f t="shared" si="448"/>
        <v>3164325604</v>
      </c>
    </row>
    <row r="214" spans="10:25" x14ac:dyDescent="0.25">
      <c r="J214">
        <f t="shared" si="444"/>
        <v>27</v>
      </c>
      <c r="K214">
        <f t="shared" si="431"/>
        <v>33</v>
      </c>
      <c r="P214">
        <f t="shared" ref="P214:P266" si="455">P213+1</f>
        <v>194</v>
      </c>
      <c r="Q214" t="str">
        <f t="shared" si="449"/>
        <v>C2</v>
      </c>
      <c r="R214" t="str">
        <f t="shared" si="349"/>
        <v>D1CFF191</v>
      </c>
      <c r="S214">
        <f t="shared" si="445"/>
        <v>3520065937</v>
      </c>
      <c r="T214" t="str">
        <f t="shared" si="450"/>
        <v>93CC7314</v>
      </c>
      <c r="U214">
        <f t="shared" ref="U214" si="456">HEX2DEC(T214)</f>
        <v>2479649556</v>
      </c>
      <c r="V214" t="str">
        <f t="shared" si="452"/>
        <v>5563911D</v>
      </c>
      <c r="W214">
        <f t="shared" ref="W214" si="457">HEX2DEC(V214)</f>
        <v>1432588573</v>
      </c>
      <c r="X214" t="str">
        <f t="shared" si="454"/>
        <v>2B60A476</v>
      </c>
      <c r="Y214">
        <f t="shared" si="448"/>
        <v>727753846</v>
      </c>
    </row>
    <row r="215" spans="10:25" x14ac:dyDescent="0.25">
      <c r="J215">
        <f t="shared" si="444"/>
        <v>27</v>
      </c>
      <c r="K215">
        <f t="shared" si="431"/>
        <v>41</v>
      </c>
      <c r="P215">
        <f t="shared" si="455"/>
        <v>195</v>
      </c>
      <c r="Q215" t="str">
        <f t="shared" si="449"/>
        <v>C3</v>
      </c>
      <c r="R215" t="str">
        <f t="shared" si="349"/>
        <v>B3A8C1AD</v>
      </c>
      <c r="S215">
        <f t="shared" si="445"/>
        <v>3014181293</v>
      </c>
      <c r="T215" t="str">
        <f t="shared" si="450"/>
        <v>211A1477</v>
      </c>
      <c r="U215">
        <f t="shared" ref="U215" si="458">HEX2DEC(T215)</f>
        <v>555357303</v>
      </c>
      <c r="V215" t="str">
        <f t="shared" si="452"/>
        <v>59DFA6AA</v>
      </c>
      <c r="W215">
        <f t="shared" ref="W215" si="459">HEX2DEC(V215)</f>
        <v>1507829418</v>
      </c>
      <c r="X215" t="str">
        <f t="shared" si="454"/>
        <v>81E67400</v>
      </c>
      <c r="Y215">
        <f t="shared" si="448"/>
        <v>2179363840</v>
      </c>
    </row>
    <row r="216" spans="10:25" x14ac:dyDescent="0.25">
      <c r="J216">
        <f t="shared" si="444"/>
        <v>27</v>
      </c>
      <c r="K216">
        <f t="shared" si="431"/>
        <v>49</v>
      </c>
      <c r="P216">
        <f t="shared" si="455"/>
        <v>196</v>
      </c>
      <c r="Q216" t="str">
        <f t="shared" si="449"/>
        <v>C4</v>
      </c>
      <c r="R216" t="str">
        <f t="shared" si="349"/>
        <v>2F2F2218</v>
      </c>
      <c r="S216">
        <f t="shared" si="445"/>
        <v>791618072</v>
      </c>
      <c r="T216" t="str">
        <f t="shared" si="450"/>
        <v>E6AD2065</v>
      </c>
      <c r="U216">
        <f t="shared" ref="U216" si="460">HEX2DEC(T216)</f>
        <v>3870105701</v>
      </c>
      <c r="V216" t="str">
        <f t="shared" si="452"/>
        <v>78C14389</v>
      </c>
      <c r="W216">
        <f t="shared" ref="W216" si="461">HEX2DEC(V216)</f>
        <v>2025931657</v>
      </c>
      <c r="X216" t="str">
        <f t="shared" si="454"/>
        <v>08BA6FB5</v>
      </c>
      <c r="Y216">
        <f t="shared" si="448"/>
        <v>146436021</v>
      </c>
    </row>
    <row r="217" spans="10:25" x14ac:dyDescent="0.25">
      <c r="J217">
        <f t="shared" si="444"/>
        <v>27</v>
      </c>
      <c r="K217">
        <f t="shared" si="431"/>
        <v>57</v>
      </c>
      <c r="P217">
        <f t="shared" si="455"/>
        <v>197</v>
      </c>
      <c r="Q217" t="str">
        <f t="shared" si="449"/>
        <v>C5</v>
      </c>
      <c r="R217" t="str">
        <f t="shared" si="349"/>
        <v>BE0E1777</v>
      </c>
      <c r="S217">
        <f t="shared" si="445"/>
        <v>3188594551</v>
      </c>
      <c r="T217" t="str">
        <f t="shared" si="450"/>
        <v>77B5FA86</v>
      </c>
      <c r="U217">
        <f t="shared" ref="U217" si="462">HEX2DEC(T217)</f>
        <v>2008414854</v>
      </c>
      <c r="V217" t="str">
        <f t="shared" si="452"/>
        <v>D95A537F</v>
      </c>
      <c r="W217">
        <f t="shared" ref="W217" si="463">HEX2DEC(V217)</f>
        <v>3646575487</v>
      </c>
      <c r="X217" t="str">
        <f t="shared" si="454"/>
        <v>571BE91F</v>
      </c>
      <c r="Y217">
        <f t="shared" si="448"/>
        <v>1461446943</v>
      </c>
    </row>
    <row r="218" spans="10:25" x14ac:dyDescent="0.25">
      <c r="J218">
        <f>J217+1</f>
        <v>28</v>
      </c>
      <c r="K218">
        <f t="shared" si="431"/>
        <v>1</v>
      </c>
      <c r="P218">
        <f t="shared" si="455"/>
        <v>198</v>
      </c>
      <c r="Q218" t="str">
        <f t="shared" si="449"/>
        <v>C6</v>
      </c>
      <c r="R218" t="str">
        <f t="shared" si="349"/>
        <v>EA752DFE</v>
      </c>
      <c r="S218">
        <f t="shared" si="445"/>
        <v>3933548030</v>
      </c>
      <c r="T218" t="str">
        <f t="shared" si="450"/>
        <v>C75442F5</v>
      </c>
      <c r="U218">
        <f t="shared" ref="U218" si="464">HEX2DEC(T218)</f>
        <v>3344188149</v>
      </c>
      <c r="V218" t="str">
        <f t="shared" si="452"/>
        <v>207D5BA2</v>
      </c>
      <c r="W218">
        <f t="shared" ref="W218" si="465">HEX2DEC(V218)</f>
        <v>545086370</v>
      </c>
      <c r="X218" t="str">
        <f t="shared" si="454"/>
        <v>F296EC6B</v>
      </c>
      <c r="Y218">
        <f t="shared" si="448"/>
        <v>4069977195</v>
      </c>
    </row>
    <row r="219" spans="10:25" x14ac:dyDescent="0.25">
      <c r="J219">
        <f>J218</f>
        <v>28</v>
      </c>
      <c r="K219">
        <f t="shared" si="431"/>
        <v>9</v>
      </c>
      <c r="P219">
        <f t="shared" si="455"/>
        <v>199</v>
      </c>
      <c r="Q219" t="str">
        <f t="shared" si="449"/>
        <v>C7</v>
      </c>
      <c r="R219" t="str">
        <f t="shared" si="349"/>
        <v>8B021FA1</v>
      </c>
      <c r="S219">
        <f t="shared" si="445"/>
        <v>2332172193</v>
      </c>
      <c r="T219" t="str">
        <f t="shared" si="450"/>
        <v>FB9D35CF</v>
      </c>
      <c r="U219">
        <f t="shared" ref="U219" si="466">HEX2DEC(T219)</f>
        <v>4221384143</v>
      </c>
      <c r="V219" t="str">
        <f t="shared" si="452"/>
        <v>02E5B9C5</v>
      </c>
      <c r="W219">
        <f t="shared" ref="W219" si="467">HEX2DEC(V219)</f>
        <v>48609733</v>
      </c>
      <c r="X219" t="str">
        <f t="shared" si="454"/>
        <v>2A0DD915</v>
      </c>
      <c r="Y219">
        <f t="shared" si="448"/>
        <v>705550613</v>
      </c>
    </row>
    <row r="220" spans="10:25" x14ac:dyDescent="0.25">
      <c r="J220">
        <f t="shared" ref="J220:J225" si="468">J219</f>
        <v>28</v>
      </c>
      <c r="K220">
        <f t="shared" si="431"/>
        <v>17</v>
      </c>
      <c r="P220">
        <f t="shared" si="455"/>
        <v>200</v>
      </c>
      <c r="Q220" t="str">
        <f t="shared" si="449"/>
        <v>C8</v>
      </c>
      <c r="R220" t="str">
        <f t="shared" si="349"/>
        <v>E5A0CC0F</v>
      </c>
      <c r="S220">
        <f t="shared" si="445"/>
        <v>3852520463</v>
      </c>
      <c r="T220" t="str">
        <f t="shared" si="450"/>
        <v>EBCDAF0C</v>
      </c>
      <c r="U220">
        <f t="shared" ref="U220" si="469">HEX2DEC(T220)</f>
        <v>3956125452</v>
      </c>
      <c r="V220" t="str">
        <f t="shared" si="452"/>
        <v>83260376</v>
      </c>
      <c r="W220">
        <f t="shared" ref="W220" si="470">HEX2DEC(V220)</f>
        <v>2200306550</v>
      </c>
      <c r="X220" t="str">
        <f t="shared" si="454"/>
        <v>B6636521</v>
      </c>
      <c r="Y220">
        <f t="shared" si="448"/>
        <v>3059967265</v>
      </c>
    </row>
    <row r="221" spans="10:25" x14ac:dyDescent="0.25">
      <c r="J221">
        <f t="shared" si="468"/>
        <v>28</v>
      </c>
      <c r="K221">
        <f t="shared" si="431"/>
        <v>25</v>
      </c>
      <c r="P221">
        <f t="shared" si="455"/>
        <v>201</v>
      </c>
      <c r="Q221" t="str">
        <f t="shared" si="449"/>
        <v>C9</v>
      </c>
      <c r="R221" t="str">
        <f t="shared" si="349"/>
        <v>B56F74E8</v>
      </c>
      <c r="S221">
        <f t="shared" si="445"/>
        <v>3043980520</v>
      </c>
      <c r="T221" t="str">
        <f t="shared" si="450"/>
        <v>7B3E89A0</v>
      </c>
      <c r="U221">
        <f t="shared" ref="U221" si="471">HEX2DEC(T221)</f>
        <v>2067696032</v>
      </c>
      <c r="V221" t="str">
        <f t="shared" si="452"/>
        <v>6295CFA9</v>
      </c>
      <c r="W221">
        <f t="shared" ref="W221" si="472">HEX2DEC(V221)</f>
        <v>1653985193</v>
      </c>
      <c r="X221" t="str">
        <f t="shared" si="454"/>
        <v>E7B9F9B6</v>
      </c>
      <c r="Y221">
        <f t="shared" si="448"/>
        <v>3887724982</v>
      </c>
    </row>
    <row r="222" spans="10:25" x14ac:dyDescent="0.25">
      <c r="J222">
        <f t="shared" si="468"/>
        <v>28</v>
      </c>
      <c r="K222">
        <f t="shared" si="431"/>
        <v>33</v>
      </c>
      <c r="P222">
        <f t="shared" si="455"/>
        <v>202</v>
      </c>
      <c r="Q222" t="str">
        <f t="shared" si="449"/>
        <v>CA</v>
      </c>
      <c r="R222" t="str">
        <f t="shared" si="349"/>
        <v>18ACF3D6</v>
      </c>
      <c r="S222">
        <f t="shared" si="445"/>
        <v>413987798</v>
      </c>
      <c r="T222" t="str">
        <f t="shared" si="450"/>
        <v>D6411BD3</v>
      </c>
      <c r="U222">
        <f t="shared" ref="U222" si="473">HEX2DEC(T222)</f>
        <v>3594591187</v>
      </c>
      <c r="V222" t="str">
        <f t="shared" si="452"/>
        <v>11C81968</v>
      </c>
      <c r="W222">
        <f t="shared" ref="W222" si="474">HEX2DEC(V222)</f>
        <v>298326376</v>
      </c>
      <c r="X222" t="str">
        <f t="shared" si="454"/>
        <v>FF34052E</v>
      </c>
      <c r="Y222">
        <f t="shared" si="448"/>
        <v>4281599278</v>
      </c>
    </row>
    <row r="223" spans="10:25" x14ac:dyDescent="0.25">
      <c r="J223">
        <f t="shared" si="468"/>
        <v>28</v>
      </c>
      <c r="K223">
        <f t="shared" si="431"/>
        <v>41</v>
      </c>
      <c r="P223">
        <f t="shared" si="455"/>
        <v>203</v>
      </c>
      <c r="Q223" t="str">
        <f t="shared" si="449"/>
        <v>CB</v>
      </c>
      <c r="R223" t="str">
        <f t="shared" si="349"/>
        <v>CE89E299</v>
      </c>
      <c r="S223">
        <f t="shared" si="445"/>
        <v>3465142937</v>
      </c>
      <c r="T223" t="str">
        <f t="shared" si="450"/>
        <v>AE1E7E49</v>
      </c>
      <c r="U223">
        <f t="shared" ref="U223" si="475">HEX2DEC(T223)</f>
        <v>2921233993</v>
      </c>
      <c r="V223" t="str">
        <f t="shared" si="452"/>
        <v>4E734A41</v>
      </c>
      <c r="W223">
        <f t="shared" ref="W223" si="476">HEX2DEC(V223)</f>
        <v>1316178497</v>
      </c>
      <c r="X223" t="str">
        <f t="shared" si="454"/>
        <v>C5855664</v>
      </c>
      <c r="Y223">
        <f t="shared" si="448"/>
        <v>3313849956</v>
      </c>
    </row>
    <row r="224" spans="10:25" x14ac:dyDescent="0.25">
      <c r="J224">
        <f t="shared" si="468"/>
        <v>28</v>
      </c>
      <c r="K224">
        <f t="shared" si="431"/>
        <v>49</v>
      </c>
      <c r="P224">
        <f t="shared" si="455"/>
        <v>204</v>
      </c>
      <c r="Q224" t="str">
        <f t="shared" si="449"/>
        <v>CC</v>
      </c>
      <c r="R224" t="str">
        <f t="shared" si="349"/>
        <v>B4A84FE0</v>
      </c>
      <c r="S224">
        <f t="shared" si="445"/>
        <v>3030929376</v>
      </c>
      <c r="T224" t="str">
        <f t="shared" si="450"/>
        <v>00250E2D</v>
      </c>
      <c r="U224">
        <f t="shared" ref="U224" si="477">HEX2DEC(T224)</f>
        <v>2428461</v>
      </c>
      <c r="V224" t="str">
        <f t="shared" si="452"/>
        <v>B3472DCA</v>
      </c>
      <c r="W224">
        <f t="shared" ref="W224" si="478">HEX2DEC(V224)</f>
        <v>3007786442</v>
      </c>
      <c r="X224" t="str">
        <f t="shared" si="454"/>
        <v>53B02D5D</v>
      </c>
      <c r="Y224">
        <f t="shared" si="448"/>
        <v>1404054877</v>
      </c>
    </row>
    <row r="225" spans="10:25" x14ac:dyDescent="0.25">
      <c r="J225">
        <f t="shared" si="468"/>
        <v>28</v>
      </c>
      <c r="K225">
        <f t="shared" si="431"/>
        <v>57</v>
      </c>
      <c r="P225">
        <f t="shared" si="455"/>
        <v>205</v>
      </c>
      <c r="Q225" t="str">
        <f t="shared" si="449"/>
        <v>CD</v>
      </c>
      <c r="R225" t="str">
        <f t="shared" si="349"/>
        <v>FD13E0B7</v>
      </c>
      <c r="S225">
        <f t="shared" si="445"/>
        <v>4245938359</v>
      </c>
      <c r="T225" t="str">
        <f t="shared" si="450"/>
        <v>2071B35E</v>
      </c>
      <c r="U225">
        <f t="shared" ref="U225" si="479">HEX2DEC(T225)</f>
        <v>544322398</v>
      </c>
      <c r="V225" t="str">
        <f t="shared" si="452"/>
        <v>7B14A94A</v>
      </c>
      <c r="W225">
        <f t="shared" ref="W225" si="480">HEX2DEC(V225)</f>
        <v>2064951626</v>
      </c>
      <c r="X225" t="str">
        <f t="shared" si="454"/>
        <v>A99F8FA1</v>
      </c>
      <c r="Y225">
        <f t="shared" si="448"/>
        <v>2845806497</v>
      </c>
    </row>
    <row r="226" spans="10:25" x14ac:dyDescent="0.25">
      <c r="J226">
        <f>J225+1</f>
        <v>29</v>
      </c>
      <c r="K226">
        <f t="shared" si="431"/>
        <v>1</v>
      </c>
      <c r="P226">
        <f t="shared" si="455"/>
        <v>206</v>
      </c>
      <c r="Q226" t="str">
        <f t="shared" si="449"/>
        <v>CE</v>
      </c>
      <c r="R226" t="str">
        <f t="shared" si="349"/>
        <v>7CC43B81</v>
      </c>
      <c r="S226">
        <f t="shared" si="445"/>
        <v>2093235073</v>
      </c>
      <c r="T226" t="str">
        <f t="shared" si="450"/>
        <v>226800BB</v>
      </c>
      <c r="U226">
        <f t="shared" ref="U226" si="481">HEX2DEC(T226)</f>
        <v>577241275</v>
      </c>
      <c r="V226" t="str">
        <f t="shared" si="452"/>
        <v>1B510052</v>
      </c>
      <c r="W226">
        <f t="shared" ref="W226" si="482">HEX2DEC(V226)</f>
        <v>458293330</v>
      </c>
      <c r="X226" t="str">
        <f t="shared" si="454"/>
        <v>08BA4799</v>
      </c>
      <c r="Y226">
        <f t="shared" si="448"/>
        <v>146425753</v>
      </c>
    </row>
    <row r="227" spans="10:25" x14ac:dyDescent="0.25">
      <c r="J227">
        <f>J226</f>
        <v>29</v>
      </c>
      <c r="K227">
        <f t="shared" si="431"/>
        <v>9</v>
      </c>
      <c r="P227">
        <f t="shared" si="455"/>
        <v>207</v>
      </c>
      <c r="Q227" t="str">
        <f t="shared" si="449"/>
        <v>CF</v>
      </c>
      <c r="R227" t="str">
        <f t="shared" si="349"/>
        <v>D2ADA8D9</v>
      </c>
      <c r="S227">
        <f t="shared" si="445"/>
        <v>3534596313</v>
      </c>
      <c r="T227" t="str">
        <f t="shared" si="450"/>
        <v>57B8E0AF</v>
      </c>
      <c r="U227">
        <f t="shared" ref="U227" si="483">HEX2DEC(T227)</f>
        <v>1471733935</v>
      </c>
      <c r="V227" t="str">
        <f t="shared" si="452"/>
        <v>9A532915</v>
      </c>
      <c r="W227">
        <f t="shared" ref="W227" si="484">HEX2DEC(V227)</f>
        <v>2589141269</v>
      </c>
      <c r="X227" t="str">
        <f t="shared" si="454"/>
        <v>6E85076A</v>
      </c>
      <c r="Y227">
        <f t="shared" si="448"/>
        <v>1854211946</v>
      </c>
    </row>
    <row r="228" spans="10:25" x14ac:dyDescent="0.25">
      <c r="J228">
        <f t="shared" ref="J228:J233" si="485">J227</f>
        <v>29</v>
      </c>
      <c r="K228">
        <f t="shared" si="431"/>
        <v>17</v>
      </c>
      <c r="P228">
        <f t="shared" si="455"/>
        <v>208</v>
      </c>
      <c r="Q228" t="str">
        <f t="shared" si="449"/>
        <v>D0</v>
      </c>
      <c r="R228" t="str">
        <f t="shared" si="349"/>
        <v>165FA266</v>
      </c>
      <c r="S228">
        <f t="shared" si="445"/>
        <v>375366246</v>
      </c>
      <c r="T228" t="str">
        <f t="shared" si="450"/>
        <v>2464369B</v>
      </c>
      <c r="U228">
        <f t="shared" ref="U228" si="486">HEX2DEC(T228)</f>
        <v>610547355</v>
      </c>
      <c r="V228" t="str">
        <f t="shared" si="452"/>
        <v>D60F573F</v>
      </c>
      <c r="W228">
        <f t="shared" ref="W228" si="487">HEX2DEC(V228)</f>
        <v>3591329599</v>
      </c>
      <c r="X228" t="str">
        <f t="shared" si="454"/>
        <v>4B7A70E9</v>
      </c>
      <c r="Y228">
        <f t="shared" si="448"/>
        <v>1266315497</v>
      </c>
    </row>
    <row r="229" spans="10:25" x14ac:dyDescent="0.25">
      <c r="J229">
        <f t="shared" si="485"/>
        <v>29</v>
      </c>
      <c r="K229">
        <f t="shared" si="431"/>
        <v>25</v>
      </c>
      <c r="P229">
        <f t="shared" si="455"/>
        <v>209</v>
      </c>
      <c r="Q229" t="str">
        <f t="shared" si="449"/>
        <v>D1</v>
      </c>
      <c r="R229" t="str">
        <f t="shared" si="349"/>
        <v>80957705</v>
      </c>
      <c r="S229">
        <f t="shared" si="445"/>
        <v>2157278981</v>
      </c>
      <c r="T229" t="str">
        <f t="shared" si="450"/>
        <v>F009B91E</v>
      </c>
      <c r="U229">
        <f t="shared" ref="U229" si="488">HEX2DEC(T229)</f>
        <v>4027169054</v>
      </c>
      <c r="V229" t="str">
        <f t="shared" si="452"/>
        <v>BC9BC6E4</v>
      </c>
      <c r="W229">
        <f t="shared" ref="W229" si="489">HEX2DEC(V229)</f>
        <v>3164325604</v>
      </c>
      <c r="X229" t="str">
        <f t="shared" si="454"/>
        <v>B5B32944</v>
      </c>
      <c r="Y229">
        <f t="shared" si="448"/>
        <v>3048417604</v>
      </c>
    </row>
    <row r="230" spans="10:25" x14ac:dyDescent="0.25">
      <c r="J230">
        <f t="shared" si="485"/>
        <v>29</v>
      </c>
      <c r="K230">
        <f t="shared" si="431"/>
        <v>33</v>
      </c>
      <c r="P230">
        <f t="shared" si="455"/>
        <v>210</v>
      </c>
      <c r="Q230" t="str">
        <f t="shared" si="449"/>
        <v>D2</v>
      </c>
      <c r="R230" t="str">
        <f t="shared" si="349"/>
        <v>93CC7314</v>
      </c>
      <c r="S230">
        <f t="shared" si="445"/>
        <v>2479649556</v>
      </c>
      <c r="T230" t="str">
        <f t="shared" si="450"/>
        <v>5563911D</v>
      </c>
      <c r="U230">
        <f t="shared" ref="U230" si="490">HEX2DEC(T230)</f>
        <v>1432588573</v>
      </c>
      <c r="V230" t="str">
        <f t="shared" si="452"/>
        <v>2B60A476</v>
      </c>
      <c r="W230">
        <f t="shared" ref="W230" si="491">HEX2DEC(V230)</f>
        <v>727753846</v>
      </c>
      <c r="X230" t="str">
        <f t="shared" si="454"/>
        <v>DB75092E</v>
      </c>
      <c r="Y230">
        <f t="shared" si="448"/>
        <v>3681880366</v>
      </c>
    </row>
    <row r="231" spans="10:25" x14ac:dyDescent="0.25">
      <c r="J231">
        <f t="shared" si="485"/>
        <v>29</v>
      </c>
      <c r="K231">
        <f t="shared" si="431"/>
        <v>41</v>
      </c>
      <c r="P231">
        <f t="shared" si="455"/>
        <v>211</v>
      </c>
      <c r="Q231" t="str">
        <f t="shared" si="449"/>
        <v>D3</v>
      </c>
      <c r="R231" t="str">
        <f t="shared" si="349"/>
        <v>211A1477</v>
      </c>
      <c r="S231">
        <f t="shared" si="445"/>
        <v>555357303</v>
      </c>
      <c r="T231" t="str">
        <f t="shared" si="450"/>
        <v>59DFA6AA</v>
      </c>
      <c r="U231">
        <f t="shared" ref="U231" si="492">HEX2DEC(T231)</f>
        <v>1507829418</v>
      </c>
      <c r="V231" t="str">
        <f t="shared" si="452"/>
        <v>81E67400</v>
      </c>
      <c r="W231">
        <f t="shared" ref="W231" si="493">HEX2DEC(V231)</f>
        <v>2179363840</v>
      </c>
      <c r="X231" t="str">
        <f t="shared" si="454"/>
        <v>C4192623</v>
      </c>
      <c r="Y231">
        <f t="shared" si="448"/>
        <v>3289982499</v>
      </c>
    </row>
    <row r="232" spans="10:25" x14ac:dyDescent="0.25">
      <c r="J232">
        <f t="shared" si="485"/>
        <v>29</v>
      </c>
      <c r="K232">
        <f t="shared" si="431"/>
        <v>49</v>
      </c>
      <c r="P232">
        <f t="shared" si="455"/>
        <v>212</v>
      </c>
      <c r="Q232" t="str">
        <f t="shared" si="449"/>
        <v>D4</v>
      </c>
      <c r="R232" t="str">
        <f t="shared" ref="R232:R275" si="494">MID(INDEX($A$2:$A$131,J232), K232, 8)</f>
        <v>E6AD2065</v>
      </c>
      <c r="S232">
        <f t="shared" si="445"/>
        <v>3870105701</v>
      </c>
      <c r="T232" t="str">
        <f t="shared" si="450"/>
        <v>78C14389</v>
      </c>
      <c r="U232">
        <f t="shared" ref="U232" si="495">HEX2DEC(T232)</f>
        <v>2025931657</v>
      </c>
      <c r="V232" t="str">
        <f t="shared" si="452"/>
        <v>08BA6FB5</v>
      </c>
      <c r="W232">
        <f t="shared" ref="W232" si="496">HEX2DEC(V232)</f>
        <v>146436021</v>
      </c>
      <c r="X232" t="str">
        <f t="shared" si="454"/>
        <v>AD6EA6B0</v>
      </c>
      <c r="Y232">
        <f t="shared" si="448"/>
        <v>2909710000</v>
      </c>
    </row>
    <row r="233" spans="10:25" x14ac:dyDescent="0.25">
      <c r="J233">
        <f t="shared" si="485"/>
        <v>29</v>
      </c>
      <c r="K233">
        <f t="shared" si="431"/>
        <v>57</v>
      </c>
      <c r="P233">
        <f t="shared" si="455"/>
        <v>213</v>
      </c>
      <c r="Q233" t="str">
        <f t="shared" si="449"/>
        <v>D5</v>
      </c>
      <c r="R233" t="str">
        <f t="shared" si="494"/>
        <v>77B5FA86</v>
      </c>
      <c r="S233">
        <f t="shared" si="445"/>
        <v>2008414854</v>
      </c>
      <c r="T233" t="str">
        <f t="shared" si="450"/>
        <v>D95A537F</v>
      </c>
      <c r="U233">
        <f t="shared" ref="U233" si="497">HEX2DEC(T233)</f>
        <v>3646575487</v>
      </c>
      <c r="V233" t="str">
        <f t="shared" si="452"/>
        <v>571BE91F</v>
      </c>
      <c r="W233">
        <f t="shared" ref="W233" si="498">HEX2DEC(V233)</f>
        <v>1461446943</v>
      </c>
      <c r="X233" t="str">
        <f t="shared" si="454"/>
        <v>49A7DF7D</v>
      </c>
      <c r="Y233">
        <f t="shared" si="448"/>
        <v>1235738493</v>
      </c>
    </row>
    <row r="234" spans="10:25" x14ac:dyDescent="0.25">
      <c r="J234">
        <f>J233+1</f>
        <v>30</v>
      </c>
      <c r="K234">
        <f t="shared" si="431"/>
        <v>1</v>
      </c>
      <c r="P234">
        <f t="shared" si="455"/>
        <v>214</v>
      </c>
      <c r="Q234" t="str">
        <f t="shared" si="449"/>
        <v>D6</v>
      </c>
      <c r="R234" t="str">
        <f t="shared" si="494"/>
        <v>C75442F5</v>
      </c>
      <c r="S234">
        <f t="shared" si="445"/>
        <v>3344188149</v>
      </c>
      <c r="T234" t="str">
        <f t="shared" si="450"/>
        <v>207D5BA2</v>
      </c>
      <c r="U234">
        <f t="shared" ref="U234" si="499">HEX2DEC(T234)</f>
        <v>545086370</v>
      </c>
      <c r="V234" t="str">
        <f t="shared" si="452"/>
        <v>F296EC6B</v>
      </c>
      <c r="W234">
        <f t="shared" ref="W234" si="500">HEX2DEC(V234)</f>
        <v>4069977195</v>
      </c>
      <c r="X234" t="str">
        <f t="shared" si="454"/>
        <v>9CEE60B8</v>
      </c>
      <c r="Y234">
        <f t="shared" si="448"/>
        <v>2632868024</v>
      </c>
    </row>
    <row r="235" spans="10:25" x14ac:dyDescent="0.25">
      <c r="J235">
        <f>J234</f>
        <v>30</v>
      </c>
      <c r="K235">
        <f t="shared" si="431"/>
        <v>9</v>
      </c>
      <c r="P235">
        <f t="shared" si="455"/>
        <v>215</v>
      </c>
      <c r="Q235" t="str">
        <f t="shared" si="449"/>
        <v>D7</v>
      </c>
      <c r="R235" t="str">
        <f t="shared" si="494"/>
        <v>FB9D35CF</v>
      </c>
      <c r="S235">
        <f t="shared" si="445"/>
        <v>4221384143</v>
      </c>
      <c r="T235" t="str">
        <f t="shared" si="450"/>
        <v>02E5B9C5</v>
      </c>
      <c r="U235">
        <f t="shared" ref="U235" si="501">HEX2DEC(T235)</f>
        <v>48609733</v>
      </c>
      <c r="V235" t="str">
        <f t="shared" si="452"/>
        <v>2A0DD915</v>
      </c>
      <c r="W235">
        <f t="shared" ref="W235" si="502">HEX2DEC(V235)</f>
        <v>705550613</v>
      </c>
      <c r="X235" t="str">
        <f t="shared" si="454"/>
        <v>8FEDB266</v>
      </c>
      <c r="Y235">
        <f t="shared" si="448"/>
        <v>2414719590</v>
      </c>
    </row>
    <row r="236" spans="10:25" x14ac:dyDescent="0.25">
      <c r="J236">
        <f t="shared" ref="J236:J241" si="503">J235</f>
        <v>30</v>
      </c>
      <c r="K236">
        <f t="shared" si="431"/>
        <v>17</v>
      </c>
      <c r="P236">
        <f t="shared" si="455"/>
        <v>216</v>
      </c>
      <c r="Q236" t="str">
        <f t="shared" si="449"/>
        <v>D8</v>
      </c>
      <c r="R236" t="str">
        <f t="shared" si="494"/>
        <v>EBCDAF0C</v>
      </c>
      <c r="S236">
        <f t="shared" si="445"/>
        <v>3956125452</v>
      </c>
      <c r="T236" t="str">
        <f t="shared" si="450"/>
        <v>83260376</v>
      </c>
      <c r="U236">
        <f t="shared" ref="U236" si="504">HEX2DEC(T236)</f>
        <v>2200306550</v>
      </c>
      <c r="V236" t="str">
        <f t="shared" si="452"/>
        <v>B6636521</v>
      </c>
      <c r="W236">
        <f t="shared" ref="W236" si="505">HEX2DEC(V236)</f>
        <v>3059967265</v>
      </c>
      <c r="X236" t="str">
        <f t="shared" si="454"/>
        <v>ECAA8C71</v>
      </c>
      <c r="Y236">
        <f t="shared" si="448"/>
        <v>3970600049</v>
      </c>
    </row>
    <row r="237" spans="10:25" x14ac:dyDescent="0.25">
      <c r="J237">
        <f t="shared" si="503"/>
        <v>30</v>
      </c>
      <c r="K237">
        <f t="shared" si="431"/>
        <v>25</v>
      </c>
      <c r="P237">
        <f t="shared" si="455"/>
        <v>217</v>
      </c>
      <c r="Q237" t="str">
        <f t="shared" si="449"/>
        <v>D9</v>
      </c>
      <c r="R237" t="str">
        <f t="shared" si="494"/>
        <v>7B3E89A0</v>
      </c>
      <c r="S237">
        <f t="shared" si="445"/>
        <v>2067696032</v>
      </c>
      <c r="T237" t="str">
        <f t="shared" si="450"/>
        <v>6295CFA9</v>
      </c>
      <c r="U237">
        <f t="shared" ref="U237" si="506">HEX2DEC(T237)</f>
        <v>1653985193</v>
      </c>
      <c r="V237" t="str">
        <f t="shared" si="452"/>
        <v>E7B9F9B6</v>
      </c>
      <c r="W237">
        <f t="shared" ref="W237" si="507">HEX2DEC(V237)</f>
        <v>3887724982</v>
      </c>
      <c r="X237" t="str">
        <f t="shared" si="454"/>
        <v>699A17FF</v>
      </c>
      <c r="Y237">
        <f t="shared" si="448"/>
        <v>1771706367</v>
      </c>
    </row>
    <row r="238" spans="10:25" x14ac:dyDescent="0.25">
      <c r="J238">
        <f t="shared" si="503"/>
        <v>30</v>
      </c>
      <c r="K238">
        <f t="shared" si="431"/>
        <v>33</v>
      </c>
      <c r="P238">
        <f t="shared" si="455"/>
        <v>218</v>
      </c>
      <c r="Q238" t="str">
        <f t="shared" si="449"/>
        <v>DA</v>
      </c>
      <c r="R238" t="str">
        <f t="shared" si="494"/>
        <v>D6411BD3</v>
      </c>
      <c r="S238">
        <f t="shared" si="445"/>
        <v>3594591187</v>
      </c>
      <c r="T238" t="str">
        <f t="shared" si="450"/>
        <v>11C81968</v>
      </c>
      <c r="U238">
        <f t="shared" ref="U238" si="508">HEX2DEC(T238)</f>
        <v>298326376</v>
      </c>
      <c r="V238" t="str">
        <f t="shared" si="452"/>
        <v>FF34052E</v>
      </c>
      <c r="W238">
        <f t="shared" ref="W238" si="509">HEX2DEC(V238)</f>
        <v>4281599278</v>
      </c>
      <c r="X238" t="str">
        <f t="shared" si="454"/>
        <v>5664526C</v>
      </c>
      <c r="Y238">
        <f t="shared" si="448"/>
        <v>1449415276</v>
      </c>
    </row>
    <row r="239" spans="10:25" x14ac:dyDescent="0.25">
      <c r="J239">
        <f t="shared" si="503"/>
        <v>30</v>
      </c>
      <c r="K239">
        <f t="shared" si="431"/>
        <v>41</v>
      </c>
      <c r="P239">
        <f t="shared" si="455"/>
        <v>219</v>
      </c>
      <c r="Q239" t="str">
        <f t="shared" si="449"/>
        <v>DB</v>
      </c>
      <c r="R239" t="str">
        <f t="shared" si="494"/>
        <v>AE1E7E49</v>
      </c>
      <c r="S239">
        <f t="shared" si="445"/>
        <v>2921233993</v>
      </c>
      <c r="T239" t="str">
        <f t="shared" si="450"/>
        <v>4E734A41</v>
      </c>
      <c r="U239">
        <f t="shared" ref="U239" si="510">HEX2DEC(T239)</f>
        <v>1316178497</v>
      </c>
      <c r="V239" t="str">
        <f t="shared" si="452"/>
        <v>C5855664</v>
      </c>
      <c r="W239">
        <f t="shared" ref="W239" si="511">HEX2DEC(V239)</f>
        <v>3313849956</v>
      </c>
      <c r="X239" t="str">
        <f t="shared" si="454"/>
        <v>C2B19EE1</v>
      </c>
      <c r="Y239">
        <f t="shared" si="448"/>
        <v>3266420449</v>
      </c>
    </row>
    <row r="240" spans="10:25" x14ac:dyDescent="0.25">
      <c r="J240">
        <f t="shared" si="503"/>
        <v>30</v>
      </c>
      <c r="K240">
        <f t="shared" si="431"/>
        <v>49</v>
      </c>
      <c r="P240">
        <f t="shared" si="455"/>
        <v>220</v>
      </c>
      <c r="Q240" t="str">
        <f t="shared" si="449"/>
        <v>DC</v>
      </c>
      <c r="R240" t="str">
        <f t="shared" si="494"/>
        <v>00250E2D</v>
      </c>
      <c r="S240">
        <f t="shared" si="445"/>
        <v>2428461</v>
      </c>
      <c r="T240" t="str">
        <f t="shared" si="450"/>
        <v>B3472DCA</v>
      </c>
      <c r="U240">
        <f t="shared" ref="U240" si="512">HEX2DEC(T240)</f>
        <v>3007786442</v>
      </c>
      <c r="V240" t="str">
        <f t="shared" si="452"/>
        <v>53B02D5D</v>
      </c>
      <c r="W240">
        <f t="shared" ref="W240" si="513">HEX2DEC(V240)</f>
        <v>1404054877</v>
      </c>
      <c r="X240" t="str">
        <f t="shared" si="454"/>
        <v>193602A5</v>
      </c>
      <c r="Y240">
        <f t="shared" si="448"/>
        <v>422970021</v>
      </c>
    </row>
    <row r="241" spans="10:25" x14ac:dyDescent="0.25">
      <c r="J241">
        <f t="shared" si="503"/>
        <v>30</v>
      </c>
      <c r="K241">
        <f t="shared" si="431"/>
        <v>57</v>
      </c>
      <c r="P241">
        <f t="shared" si="455"/>
        <v>221</v>
      </c>
      <c r="Q241" t="str">
        <f t="shared" si="449"/>
        <v>DD</v>
      </c>
      <c r="R241" t="str">
        <f t="shared" si="494"/>
        <v>2071B35E</v>
      </c>
      <c r="S241">
        <f t="shared" si="445"/>
        <v>544322398</v>
      </c>
      <c r="T241" t="str">
        <f t="shared" si="450"/>
        <v>7B14A94A</v>
      </c>
      <c r="U241">
        <f t="shared" ref="U241" si="514">HEX2DEC(T241)</f>
        <v>2064951626</v>
      </c>
      <c r="V241" t="str">
        <f t="shared" si="452"/>
        <v>A99F8FA1</v>
      </c>
      <c r="W241">
        <f t="shared" ref="W241" si="515">HEX2DEC(V241)</f>
        <v>2845806497</v>
      </c>
      <c r="X241" t="str">
        <f t="shared" si="454"/>
        <v>75094C29</v>
      </c>
      <c r="Y241">
        <f t="shared" si="448"/>
        <v>1963543593</v>
      </c>
    </row>
    <row r="242" spans="10:25" x14ac:dyDescent="0.25">
      <c r="J242">
        <f>J241+1</f>
        <v>31</v>
      </c>
      <c r="K242">
        <f t="shared" si="431"/>
        <v>1</v>
      </c>
      <c r="P242">
        <f t="shared" si="455"/>
        <v>222</v>
      </c>
      <c r="Q242" t="str">
        <f t="shared" si="449"/>
        <v>DE</v>
      </c>
      <c r="R242" t="str">
        <f t="shared" si="494"/>
        <v>226800BB</v>
      </c>
      <c r="S242">
        <f t="shared" si="445"/>
        <v>577241275</v>
      </c>
      <c r="T242" t="str">
        <f t="shared" si="450"/>
        <v>1B510052</v>
      </c>
      <c r="U242">
        <f t="shared" ref="U242" si="516">HEX2DEC(T242)</f>
        <v>458293330</v>
      </c>
      <c r="V242" t="str">
        <f t="shared" si="452"/>
        <v>08BA4799</v>
      </c>
      <c r="W242">
        <f t="shared" ref="W242" si="517">HEX2DEC(V242)</f>
        <v>146425753</v>
      </c>
      <c r="X242" t="str">
        <f t="shared" si="454"/>
        <v>A0591340</v>
      </c>
      <c r="Y242">
        <f t="shared" si="448"/>
        <v>2690192192</v>
      </c>
    </row>
    <row r="243" spans="10:25" x14ac:dyDescent="0.25">
      <c r="J243">
        <f>J242</f>
        <v>31</v>
      </c>
      <c r="K243">
        <f t="shared" si="431"/>
        <v>9</v>
      </c>
      <c r="P243">
        <f t="shared" si="455"/>
        <v>223</v>
      </c>
      <c r="Q243" t="str">
        <f t="shared" si="449"/>
        <v>DF</v>
      </c>
      <c r="R243" t="str">
        <f t="shared" si="494"/>
        <v>57B8E0AF</v>
      </c>
      <c r="S243">
        <f t="shared" si="445"/>
        <v>1471733935</v>
      </c>
      <c r="T243" t="str">
        <f t="shared" si="450"/>
        <v>9A532915</v>
      </c>
      <c r="U243">
        <f t="shared" ref="U243" si="518">HEX2DEC(T243)</f>
        <v>2589141269</v>
      </c>
      <c r="V243" t="str">
        <f t="shared" si="452"/>
        <v>6E85076A</v>
      </c>
      <c r="W243">
        <f t="shared" ref="W243" si="519">HEX2DEC(V243)</f>
        <v>1854211946</v>
      </c>
      <c r="X243" t="str">
        <f t="shared" si="454"/>
        <v>E4183A3E</v>
      </c>
      <c r="Y243">
        <f t="shared" si="448"/>
        <v>3826793022</v>
      </c>
    </row>
    <row r="244" spans="10:25" x14ac:dyDescent="0.25">
      <c r="J244">
        <f t="shared" ref="J244:J249" si="520">J243</f>
        <v>31</v>
      </c>
      <c r="K244">
        <f t="shared" si="431"/>
        <v>17</v>
      </c>
      <c r="P244">
        <f t="shared" si="455"/>
        <v>224</v>
      </c>
      <c r="Q244" t="str">
        <f t="shared" si="449"/>
        <v>E0</v>
      </c>
      <c r="R244" t="str">
        <f t="shared" si="494"/>
        <v>2464369B</v>
      </c>
      <c r="S244">
        <f t="shared" si="445"/>
        <v>610547355</v>
      </c>
      <c r="T244" t="str">
        <f t="shared" si="450"/>
        <v>D60F573F</v>
      </c>
      <c r="U244">
        <f t="shared" ref="U244" si="521">HEX2DEC(T244)</f>
        <v>3591329599</v>
      </c>
      <c r="V244" t="str">
        <f t="shared" si="452"/>
        <v>4B7A70E9</v>
      </c>
      <c r="W244">
        <f t="shared" ref="W244" si="522">HEX2DEC(V244)</f>
        <v>1266315497</v>
      </c>
      <c r="X244" t="str">
        <f t="shared" si="454"/>
        <v>3F54989A</v>
      </c>
      <c r="Y244">
        <f t="shared" si="448"/>
        <v>1062508698</v>
      </c>
    </row>
    <row r="245" spans="10:25" x14ac:dyDescent="0.25">
      <c r="J245">
        <f t="shared" si="520"/>
        <v>31</v>
      </c>
      <c r="K245">
        <f t="shared" si="431"/>
        <v>25</v>
      </c>
      <c r="P245">
        <f t="shared" si="455"/>
        <v>225</v>
      </c>
      <c r="Q245" t="str">
        <f t="shared" si="449"/>
        <v>E1</v>
      </c>
      <c r="R245" t="str">
        <f t="shared" si="494"/>
        <v>F009B91E</v>
      </c>
      <c r="S245">
        <f t="shared" si="445"/>
        <v>4027169054</v>
      </c>
      <c r="T245" t="str">
        <f t="shared" si="450"/>
        <v>BC9BC6E4</v>
      </c>
      <c r="U245">
        <f t="shared" ref="U245" si="523">HEX2DEC(T245)</f>
        <v>3164325604</v>
      </c>
      <c r="V245" t="str">
        <f t="shared" si="452"/>
        <v>B5B32944</v>
      </c>
      <c r="W245">
        <f t="shared" ref="W245" si="524">HEX2DEC(V245)</f>
        <v>3048417604</v>
      </c>
      <c r="X245" t="str">
        <f t="shared" si="454"/>
        <v>5B429D65</v>
      </c>
      <c r="Y245">
        <f t="shared" si="448"/>
        <v>1531092325</v>
      </c>
    </row>
    <row r="246" spans="10:25" x14ac:dyDescent="0.25">
      <c r="J246">
        <f t="shared" si="520"/>
        <v>31</v>
      </c>
      <c r="K246">
        <f t="shared" si="431"/>
        <v>33</v>
      </c>
      <c r="P246">
        <f t="shared" si="455"/>
        <v>226</v>
      </c>
      <c r="Q246" t="str">
        <f t="shared" si="449"/>
        <v>E2</v>
      </c>
      <c r="R246" t="str">
        <f t="shared" si="494"/>
        <v>5563911D</v>
      </c>
      <c r="S246">
        <f t="shared" si="445"/>
        <v>1432588573</v>
      </c>
      <c r="T246" t="str">
        <f t="shared" si="450"/>
        <v>2B60A476</v>
      </c>
      <c r="U246">
        <f t="shared" ref="U246" si="525">HEX2DEC(T246)</f>
        <v>727753846</v>
      </c>
      <c r="V246" t="str">
        <f t="shared" si="452"/>
        <v>DB75092E</v>
      </c>
      <c r="W246">
        <f t="shared" ref="W246" si="526">HEX2DEC(V246)</f>
        <v>3681880366</v>
      </c>
      <c r="X246" t="str">
        <f t="shared" si="454"/>
        <v>6B8FE4D6</v>
      </c>
      <c r="Y246">
        <f t="shared" si="448"/>
        <v>1804592342</v>
      </c>
    </row>
    <row r="247" spans="10:25" x14ac:dyDescent="0.25">
      <c r="J247">
        <f t="shared" si="520"/>
        <v>31</v>
      </c>
      <c r="K247">
        <f t="shared" si="431"/>
        <v>41</v>
      </c>
      <c r="P247">
        <f t="shared" si="455"/>
        <v>227</v>
      </c>
      <c r="Q247" t="str">
        <f t="shared" si="449"/>
        <v>E3</v>
      </c>
      <c r="R247" t="str">
        <f t="shared" si="494"/>
        <v>59DFA6AA</v>
      </c>
      <c r="S247">
        <f t="shared" si="445"/>
        <v>1507829418</v>
      </c>
      <c r="T247" t="str">
        <f t="shared" si="450"/>
        <v>81E67400</v>
      </c>
      <c r="U247">
        <f t="shared" ref="U247" si="527">HEX2DEC(T247)</f>
        <v>2179363840</v>
      </c>
      <c r="V247" t="str">
        <f t="shared" si="452"/>
        <v>C4192623</v>
      </c>
      <c r="W247">
        <f t="shared" ref="W247" si="528">HEX2DEC(V247)</f>
        <v>3289982499</v>
      </c>
      <c r="X247" t="str">
        <f t="shared" si="454"/>
        <v>99F73FD6</v>
      </c>
      <c r="Y247">
        <f t="shared" si="448"/>
        <v>2583117782</v>
      </c>
    </row>
    <row r="248" spans="10:25" x14ac:dyDescent="0.25">
      <c r="J248">
        <f t="shared" si="520"/>
        <v>31</v>
      </c>
      <c r="K248">
        <f t="shared" si="431"/>
        <v>49</v>
      </c>
      <c r="P248">
        <f t="shared" si="455"/>
        <v>228</v>
      </c>
      <c r="Q248" t="str">
        <f t="shared" si="449"/>
        <v>E4</v>
      </c>
      <c r="R248" t="str">
        <f t="shared" si="494"/>
        <v>78C14389</v>
      </c>
      <c r="S248">
        <f t="shared" si="445"/>
        <v>2025931657</v>
      </c>
      <c r="T248" t="str">
        <f t="shared" si="450"/>
        <v>08BA6FB5</v>
      </c>
      <c r="U248">
        <f t="shared" ref="U248" si="529">HEX2DEC(T248)</f>
        <v>146436021</v>
      </c>
      <c r="V248" t="str">
        <f t="shared" si="452"/>
        <v>AD6EA6B0</v>
      </c>
      <c r="W248">
        <f t="shared" ref="W248" si="530">HEX2DEC(V248)</f>
        <v>2909710000</v>
      </c>
      <c r="X248" t="str">
        <f t="shared" si="454"/>
        <v>A1D29C07</v>
      </c>
      <c r="Y248">
        <f t="shared" si="448"/>
        <v>2714934279</v>
      </c>
    </row>
    <row r="249" spans="10:25" x14ac:dyDescent="0.25">
      <c r="J249">
        <f t="shared" si="520"/>
        <v>31</v>
      </c>
      <c r="K249">
        <f t="shared" si="431"/>
        <v>57</v>
      </c>
      <c r="P249">
        <f t="shared" si="455"/>
        <v>229</v>
      </c>
      <c r="Q249" t="str">
        <f t="shared" si="449"/>
        <v>E5</v>
      </c>
      <c r="R249" t="str">
        <f t="shared" si="494"/>
        <v>D95A537F</v>
      </c>
      <c r="S249">
        <f t="shared" si="445"/>
        <v>3646575487</v>
      </c>
      <c r="T249" t="str">
        <f t="shared" si="450"/>
        <v>571BE91F</v>
      </c>
      <c r="U249">
        <f t="shared" ref="U249" si="531">HEX2DEC(T249)</f>
        <v>1461446943</v>
      </c>
      <c r="V249" t="str">
        <f t="shared" si="452"/>
        <v>49A7DF7D</v>
      </c>
      <c r="W249">
        <f t="shared" ref="W249" si="532">HEX2DEC(V249)</f>
        <v>1235738493</v>
      </c>
      <c r="X249" t="str">
        <f t="shared" si="454"/>
        <v>EFE830F5</v>
      </c>
      <c r="Y249">
        <f t="shared" si="448"/>
        <v>4024971509</v>
      </c>
    </row>
    <row r="250" spans="10:25" x14ac:dyDescent="0.25">
      <c r="J250">
        <f>J249+1</f>
        <v>32</v>
      </c>
      <c r="K250">
        <f t="shared" si="431"/>
        <v>1</v>
      </c>
      <c r="P250">
        <f t="shared" si="455"/>
        <v>230</v>
      </c>
      <c r="Q250" t="str">
        <f t="shared" si="449"/>
        <v>E6</v>
      </c>
      <c r="R250" t="str">
        <f t="shared" si="494"/>
        <v>207D5BA2</v>
      </c>
      <c r="S250">
        <f t="shared" si="445"/>
        <v>545086370</v>
      </c>
      <c r="T250" t="str">
        <f t="shared" si="450"/>
        <v>F296EC6B</v>
      </c>
      <c r="U250">
        <f t="shared" ref="U250" si="533">HEX2DEC(T250)</f>
        <v>4069977195</v>
      </c>
      <c r="V250" t="str">
        <f t="shared" si="452"/>
        <v>9CEE60B8</v>
      </c>
      <c r="W250">
        <f t="shared" ref="W250" si="534">HEX2DEC(V250)</f>
        <v>2632868024</v>
      </c>
      <c r="X250" t="str">
        <f t="shared" si="454"/>
        <v>4D2D38E6</v>
      </c>
      <c r="Y250">
        <f t="shared" si="448"/>
        <v>1294809318</v>
      </c>
    </row>
    <row r="251" spans="10:25" x14ac:dyDescent="0.25">
      <c r="J251">
        <f>J250</f>
        <v>32</v>
      </c>
      <c r="K251">
        <f t="shared" si="431"/>
        <v>9</v>
      </c>
      <c r="P251">
        <f t="shared" si="455"/>
        <v>231</v>
      </c>
      <c r="Q251" t="str">
        <f t="shared" si="449"/>
        <v>E7</v>
      </c>
      <c r="R251" t="str">
        <f t="shared" si="494"/>
        <v>02E5B9C5</v>
      </c>
      <c r="S251">
        <f t="shared" si="445"/>
        <v>48609733</v>
      </c>
      <c r="T251" t="str">
        <f t="shared" si="450"/>
        <v>2A0DD915</v>
      </c>
      <c r="U251">
        <f t="shared" ref="U251" si="535">HEX2DEC(T251)</f>
        <v>705550613</v>
      </c>
      <c r="V251" t="str">
        <f t="shared" si="452"/>
        <v>8FEDB266</v>
      </c>
      <c r="W251">
        <f t="shared" ref="W251" si="536">HEX2DEC(V251)</f>
        <v>2414719590</v>
      </c>
      <c r="X251" t="str">
        <f t="shared" si="454"/>
        <v>F0255DC1</v>
      </c>
      <c r="Y251">
        <f t="shared" si="448"/>
        <v>4028980673</v>
      </c>
    </row>
    <row r="252" spans="10:25" x14ac:dyDescent="0.25">
      <c r="J252">
        <f t="shared" ref="J252:J257" si="537">J251</f>
        <v>32</v>
      </c>
      <c r="K252">
        <f t="shared" si="431"/>
        <v>17</v>
      </c>
      <c r="P252">
        <f t="shared" si="455"/>
        <v>232</v>
      </c>
      <c r="Q252" t="str">
        <f t="shared" si="449"/>
        <v>E8</v>
      </c>
      <c r="R252" t="str">
        <f t="shared" si="494"/>
        <v>83260376</v>
      </c>
      <c r="S252">
        <f t="shared" si="445"/>
        <v>2200306550</v>
      </c>
      <c r="T252" t="str">
        <f t="shared" si="450"/>
        <v>B6636521</v>
      </c>
      <c r="U252">
        <f t="shared" ref="U252" si="538">HEX2DEC(T252)</f>
        <v>3059967265</v>
      </c>
      <c r="V252" t="str">
        <f t="shared" si="452"/>
        <v>ECAA8C71</v>
      </c>
      <c r="W252">
        <f t="shared" ref="W252" si="539">HEX2DEC(V252)</f>
        <v>3970600049</v>
      </c>
      <c r="X252" t="str">
        <f t="shared" si="454"/>
        <v>4CDD2086</v>
      </c>
      <c r="Y252">
        <f t="shared" si="448"/>
        <v>1289560198</v>
      </c>
    </row>
    <row r="253" spans="10:25" x14ac:dyDescent="0.25">
      <c r="J253">
        <f t="shared" si="537"/>
        <v>32</v>
      </c>
      <c r="K253">
        <f t="shared" si="431"/>
        <v>25</v>
      </c>
      <c r="P253">
        <f t="shared" si="455"/>
        <v>233</v>
      </c>
      <c r="Q253" t="str">
        <f t="shared" si="449"/>
        <v>E9</v>
      </c>
      <c r="R253" t="str">
        <f t="shared" si="494"/>
        <v>6295CFA9</v>
      </c>
      <c r="S253">
        <f t="shared" si="445"/>
        <v>1653985193</v>
      </c>
      <c r="T253" t="str">
        <f t="shared" si="450"/>
        <v>E7B9F9B6</v>
      </c>
      <c r="U253">
        <f t="shared" ref="U253" si="540">HEX2DEC(T253)</f>
        <v>3887724982</v>
      </c>
      <c r="V253" t="str">
        <f t="shared" si="452"/>
        <v>699A17FF</v>
      </c>
      <c r="W253">
        <f t="shared" ref="W253" si="541">HEX2DEC(V253)</f>
        <v>1771706367</v>
      </c>
      <c r="X253" t="str">
        <f t="shared" si="454"/>
        <v>8470EB26</v>
      </c>
      <c r="Y253">
        <f t="shared" si="448"/>
        <v>2221992742</v>
      </c>
    </row>
    <row r="254" spans="10:25" x14ac:dyDescent="0.25">
      <c r="J254">
        <f t="shared" si="537"/>
        <v>32</v>
      </c>
      <c r="K254">
        <f t="shared" si="431"/>
        <v>33</v>
      </c>
      <c r="P254">
        <f t="shared" si="455"/>
        <v>234</v>
      </c>
      <c r="Q254" t="str">
        <f t="shared" si="449"/>
        <v>EA</v>
      </c>
      <c r="R254" t="str">
        <f t="shared" si="494"/>
        <v>11C81968</v>
      </c>
      <c r="S254">
        <f t="shared" si="445"/>
        <v>298326376</v>
      </c>
      <c r="T254" t="str">
        <f t="shared" si="450"/>
        <v>FF34052E</v>
      </c>
      <c r="U254">
        <f t="shared" ref="U254" si="542">HEX2DEC(T254)</f>
        <v>4281599278</v>
      </c>
      <c r="V254" t="str">
        <f t="shared" si="452"/>
        <v>5664526C</v>
      </c>
      <c r="W254">
        <f t="shared" ref="W254" si="543">HEX2DEC(V254)</f>
        <v>1449415276</v>
      </c>
      <c r="X254" t="str">
        <f t="shared" si="454"/>
        <v>6382E9C6</v>
      </c>
      <c r="Y254">
        <f t="shared" si="448"/>
        <v>1669523910</v>
      </c>
    </row>
    <row r="255" spans="10:25" x14ac:dyDescent="0.25">
      <c r="J255">
        <f t="shared" si="537"/>
        <v>32</v>
      </c>
      <c r="K255">
        <f t="shared" si="431"/>
        <v>41</v>
      </c>
      <c r="P255">
        <f t="shared" si="455"/>
        <v>235</v>
      </c>
      <c r="Q255" t="str">
        <f t="shared" si="449"/>
        <v>EB</v>
      </c>
      <c r="R255" t="str">
        <f t="shared" si="494"/>
        <v>4E734A41</v>
      </c>
      <c r="S255">
        <f t="shared" si="445"/>
        <v>1316178497</v>
      </c>
      <c r="T255" t="str">
        <f t="shared" si="450"/>
        <v>C5855664</v>
      </c>
      <c r="U255">
        <f t="shared" ref="U255" si="544">HEX2DEC(T255)</f>
        <v>3313849956</v>
      </c>
      <c r="V255" t="str">
        <f t="shared" si="452"/>
        <v>C2B19EE1</v>
      </c>
      <c r="W255">
        <f t="shared" ref="W255" si="545">HEX2DEC(V255)</f>
        <v>3266420449</v>
      </c>
      <c r="X255" t="str">
        <f t="shared" si="454"/>
        <v>021ECC5E</v>
      </c>
      <c r="Y255">
        <f t="shared" si="448"/>
        <v>35572830</v>
      </c>
    </row>
    <row r="256" spans="10:25" x14ac:dyDescent="0.25">
      <c r="J256">
        <f t="shared" si="537"/>
        <v>32</v>
      </c>
      <c r="K256">
        <f t="shared" si="431"/>
        <v>49</v>
      </c>
      <c r="P256">
        <f t="shared" si="455"/>
        <v>236</v>
      </c>
      <c r="Q256" t="str">
        <f t="shared" si="449"/>
        <v>EC</v>
      </c>
      <c r="R256" t="str">
        <f t="shared" si="494"/>
        <v>B3472DCA</v>
      </c>
      <c r="S256">
        <f t="shared" si="445"/>
        <v>3007786442</v>
      </c>
      <c r="T256" t="str">
        <f t="shared" si="450"/>
        <v>53B02D5D</v>
      </c>
      <c r="U256">
        <f t="shared" ref="U256" si="546">HEX2DEC(T256)</f>
        <v>1404054877</v>
      </c>
      <c r="V256" t="str">
        <f t="shared" si="452"/>
        <v>193602A5</v>
      </c>
      <c r="W256">
        <f t="shared" ref="W256" si="547">HEX2DEC(V256)</f>
        <v>422970021</v>
      </c>
      <c r="X256" t="str">
        <f t="shared" si="454"/>
        <v>09686B3F</v>
      </c>
      <c r="Y256">
        <f t="shared" si="448"/>
        <v>157838143</v>
      </c>
    </row>
    <row r="257" spans="10:25" x14ac:dyDescent="0.25">
      <c r="J257">
        <f t="shared" si="537"/>
        <v>32</v>
      </c>
      <c r="K257">
        <f t="shared" si="431"/>
        <v>57</v>
      </c>
      <c r="P257">
        <f t="shared" si="455"/>
        <v>237</v>
      </c>
      <c r="Q257" t="str">
        <f t="shared" si="449"/>
        <v>ED</v>
      </c>
      <c r="R257" t="str">
        <f t="shared" si="494"/>
        <v>7B14A94A</v>
      </c>
      <c r="S257">
        <f t="shared" si="445"/>
        <v>2064951626</v>
      </c>
      <c r="T257" t="str">
        <f t="shared" si="450"/>
        <v>A99F8FA1</v>
      </c>
      <c r="U257">
        <f t="shared" ref="U257" si="548">HEX2DEC(T257)</f>
        <v>2845806497</v>
      </c>
      <c r="V257" t="str">
        <f t="shared" si="452"/>
        <v>75094C29</v>
      </c>
      <c r="W257">
        <f t="shared" ref="W257" si="549">HEX2DEC(V257)</f>
        <v>1963543593</v>
      </c>
      <c r="X257" t="str">
        <f t="shared" si="454"/>
        <v>3EBAEFC9</v>
      </c>
      <c r="Y257">
        <f t="shared" si="448"/>
        <v>1052438473</v>
      </c>
    </row>
    <row r="258" spans="10:25" x14ac:dyDescent="0.25">
      <c r="J258">
        <f>J257+1</f>
        <v>33</v>
      </c>
      <c r="K258">
        <f t="shared" ref="K258:K281" si="550">K250</f>
        <v>1</v>
      </c>
      <c r="P258">
        <f t="shared" si="455"/>
        <v>238</v>
      </c>
      <c r="Q258" t="str">
        <f t="shared" si="449"/>
        <v>EE</v>
      </c>
      <c r="R258" t="str">
        <f t="shared" si="494"/>
        <v>1B510052</v>
      </c>
      <c r="S258">
        <f t="shared" si="445"/>
        <v>458293330</v>
      </c>
      <c r="T258" t="str">
        <f t="shared" si="450"/>
        <v>08BA4799</v>
      </c>
      <c r="U258">
        <f t="shared" ref="U258" si="551">HEX2DEC(T258)</f>
        <v>146425753</v>
      </c>
      <c r="V258" t="str">
        <f t="shared" si="452"/>
        <v>A0591340</v>
      </c>
      <c r="W258">
        <f t="shared" ref="W258" si="552">HEX2DEC(V258)</f>
        <v>2690192192</v>
      </c>
      <c r="X258" t="str">
        <f t="shared" si="454"/>
        <v>3C971814</v>
      </c>
      <c r="Y258">
        <f t="shared" si="448"/>
        <v>1016535060</v>
      </c>
    </row>
    <row r="259" spans="10:25" x14ac:dyDescent="0.25">
      <c r="J259">
        <f>J258</f>
        <v>33</v>
      </c>
      <c r="K259">
        <f t="shared" si="550"/>
        <v>9</v>
      </c>
      <c r="P259">
        <f t="shared" si="455"/>
        <v>239</v>
      </c>
      <c r="Q259" t="str">
        <f t="shared" si="449"/>
        <v>EF</v>
      </c>
      <c r="R259" t="str">
        <f t="shared" si="494"/>
        <v>9A532915</v>
      </c>
      <c r="S259">
        <f t="shared" si="445"/>
        <v>2589141269</v>
      </c>
      <c r="T259" t="str">
        <f t="shared" si="450"/>
        <v>6E85076A</v>
      </c>
      <c r="U259">
        <f t="shared" ref="U259" si="553">HEX2DEC(T259)</f>
        <v>1854211946</v>
      </c>
      <c r="V259" t="str">
        <f t="shared" si="452"/>
        <v>E4183A3E</v>
      </c>
      <c r="W259">
        <f t="shared" ref="W259" si="554">HEX2DEC(V259)</f>
        <v>3826793022</v>
      </c>
      <c r="X259" t="str">
        <f t="shared" si="454"/>
        <v>6B6A70A1</v>
      </c>
      <c r="Y259">
        <f t="shared" si="448"/>
        <v>1802137761</v>
      </c>
    </row>
    <row r="260" spans="10:25" x14ac:dyDescent="0.25">
      <c r="J260">
        <f t="shared" ref="J260:J265" si="555">J259</f>
        <v>33</v>
      </c>
      <c r="K260">
        <f t="shared" si="550"/>
        <v>17</v>
      </c>
      <c r="P260">
        <f t="shared" si="455"/>
        <v>240</v>
      </c>
      <c r="Q260" t="str">
        <f t="shared" si="449"/>
        <v>F0</v>
      </c>
      <c r="R260" t="str">
        <f t="shared" si="494"/>
        <v>D60F573F</v>
      </c>
      <c r="S260">
        <f t="shared" si="445"/>
        <v>3591329599</v>
      </c>
      <c r="T260" t="str">
        <f t="shared" si="450"/>
        <v>4B7A70E9</v>
      </c>
      <c r="U260">
        <f t="shared" ref="U260" si="556">HEX2DEC(T260)</f>
        <v>1266315497</v>
      </c>
      <c r="V260" t="str">
        <f t="shared" si="452"/>
        <v>3F54989A</v>
      </c>
      <c r="W260">
        <f t="shared" ref="W260" si="557">HEX2DEC(V260)</f>
        <v>1062508698</v>
      </c>
      <c r="X260" t="str">
        <f t="shared" si="454"/>
        <v>687F3584</v>
      </c>
      <c r="Y260">
        <f t="shared" si="448"/>
        <v>1753167236</v>
      </c>
    </row>
    <row r="261" spans="10:25" x14ac:dyDescent="0.25">
      <c r="J261">
        <f t="shared" si="555"/>
        <v>33</v>
      </c>
      <c r="K261">
        <f t="shared" si="550"/>
        <v>25</v>
      </c>
      <c r="P261">
        <f t="shared" si="455"/>
        <v>241</v>
      </c>
      <c r="Q261" t="str">
        <f t="shared" si="449"/>
        <v>F1</v>
      </c>
      <c r="R261" t="str">
        <f t="shared" si="494"/>
        <v>BC9BC6E4</v>
      </c>
      <c r="S261">
        <f t="shared" si="445"/>
        <v>3164325604</v>
      </c>
      <c r="T261" t="str">
        <f t="shared" si="450"/>
        <v>B5B32944</v>
      </c>
      <c r="U261">
        <f t="shared" ref="U261" si="558">HEX2DEC(T261)</f>
        <v>3048417604</v>
      </c>
      <c r="V261" t="str">
        <f t="shared" si="452"/>
        <v>5B429D65</v>
      </c>
      <c r="W261">
        <f t="shared" ref="W261" si="559">HEX2DEC(V261)</f>
        <v>1531092325</v>
      </c>
      <c r="X261" t="str">
        <f t="shared" si="454"/>
        <v>52A0E286</v>
      </c>
      <c r="Y261">
        <f t="shared" si="448"/>
        <v>1386275462</v>
      </c>
    </row>
    <row r="262" spans="10:25" x14ac:dyDescent="0.25">
      <c r="J262">
        <f t="shared" si="555"/>
        <v>33</v>
      </c>
      <c r="K262">
        <f t="shared" si="550"/>
        <v>33</v>
      </c>
      <c r="P262">
        <f t="shared" si="455"/>
        <v>242</v>
      </c>
      <c r="Q262" t="str">
        <f t="shared" si="449"/>
        <v>F2</v>
      </c>
      <c r="R262" t="str">
        <f t="shared" si="494"/>
        <v>2B60A476</v>
      </c>
      <c r="S262">
        <f t="shared" si="445"/>
        <v>727753846</v>
      </c>
      <c r="T262" t="str">
        <f t="shared" si="450"/>
        <v>DB75092E</v>
      </c>
      <c r="U262">
        <f t="shared" ref="U262" si="560">HEX2DEC(T262)</f>
        <v>3681880366</v>
      </c>
      <c r="V262" t="str">
        <f t="shared" si="452"/>
        <v>6B8FE4D6</v>
      </c>
      <c r="W262">
        <f t="shared" ref="W262" si="561">HEX2DEC(V262)</f>
        <v>1804592342</v>
      </c>
      <c r="X262" t="str">
        <f t="shared" si="454"/>
        <v>B79C5305</v>
      </c>
      <c r="Y262">
        <f t="shared" si="448"/>
        <v>3080475397</v>
      </c>
    </row>
    <row r="263" spans="10:25" x14ac:dyDescent="0.25">
      <c r="J263">
        <f t="shared" si="555"/>
        <v>33</v>
      </c>
      <c r="K263">
        <f t="shared" si="550"/>
        <v>41</v>
      </c>
      <c r="P263">
        <f t="shared" si="455"/>
        <v>243</v>
      </c>
      <c r="Q263" t="str">
        <f t="shared" si="449"/>
        <v>F3</v>
      </c>
      <c r="R263" t="str">
        <f t="shared" si="494"/>
        <v>81E67400</v>
      </c>
      <c r="S263">
        <f t="shared" si="445"/>
        <v>2179363840</v>
      </c>
      <c r="T263" t="str">
        <f t="shared" si="450"/>
        <v>C4192623</v>
      </c>
      <c r="U263">
        <f t="shared" ref="U263" si="562">HEX2DEC(T263)</f>
        <v>3289982499</v>
      </c>
      <c r="V263" t="str">
        <f t="shared" si="452"/>
        <v>99F73FD6</v>
      </c>
      <c r="W263">
        <f t="shared" ref="W263" si="563">HEX2DEC(V263)</f>
        <v>2583117782</v>
      </c>
      <c r="X263" t="str">
        <f t="shared" si="454"/>
        <v>AA500737</v>
      </c>
      <c r="Y263">
        <f t="shared" si="448"/>
        <v>2857371447</v>
      </c>
    </row>
    <row r="264" spans="10:25" x14ac:dyDescent="0.25">
      <c r="J264">
        <f t="shared" si="555"/>
        <v>33</v>
      </c>
      <c r="K264">
        <f t="shared" si="550"/>
        <v>49</v>
      </c>
      <c r="P264">
        <f t="shared" si="455"/>
        <v>244</v>
      </c>
      <c r="Q264" t="str">
        <f t="shared" si="449"/>
        <v>F4</v>
      </c>
      <c r="R264" t="str">
        <f t="shared" si="494"/>
        <v>08BA6FB5</v>
      </c>
      <c r="S264">
        <f t="shared" si="445"/>
        <v>146436021</v>
      </c>
      <c r="T264" t="str">
        <f t="shared" si="450"/>
        <v>AD6EA6B0</v>
      </c>
      <c r="U264">
        <f t="shared" ref="U264" si="564">HEX2DEC(T264)</f>
        <v>2909710000</v>
      </c>
      <c r="V264" t="str">
        <f t="shared" si="452"/>
        <v>A1D29C07</v>
      </c>
      <c r="W264">
        <f t="shared" ref="W264" si="565">HEX2DEC(V264)</f>
        <v>2714934279</v>
      </c>
      <c r="X264" t="str">
        <f t="shared" si="454"/>
        <v>3E07841C</v>
      </c>
      <c r="Y264">
        <f t="shared" si="448"/>
        <v>1040679964</v>
      </c>
    </row>
    <row r="265" spans="10:25" x14ac:dyDescent="0.25">
      <c r="J265">
        <f t="shared" si="555"/>
        <v>33</v>
      </c>
      <c r="K265">
        <f t="shared" si="550"/>
        <v>57</v>
      </c>
      <c r="P265">
        <f t="shared" si="455"/>
        <v>245</v>
      </c>
      <c r="Q265" t="str">
        <f t="shared" si="449"/>
        <v>F5</v>
      </c>
      <c r="R265" t="str">
        <f t="shared" si="494"/>
        <v>571BE91F</v>
      </c>
      <c r="S265">
        <f t="shared" si="445"/>
        <v>1461446943</v>
      </c>
      <c r="T265" t="str">
        <f t="shared" si="450"/>
        <v>49A7DF7D</v>
      </c>
      <c r="U265">
        <f t="shared" ref="U265" si="566">HEX2DEC(T265)</f>
        <v>1235738493</v>
      </c>
      <c r="V265" t="str">
        <f t="shared" si="452"/>
        <v>EFE830F5</v>
      </c>
      <c r="W265">
        <f t="shared" ref="W265" si="567">HEX2DEC(V265)</f>
        <v>4024971509</v>
      </c>
      <c r="X265" t="str">
        <f t="shared" si="454"/>
        <v>7FDEAE5C</v>
      </c>
      <c r="Y265">
        <f t="shared" si="448"/>
        <v>2145300060</v>
      </c>
    </row>
    <row r="266" spans="10:25" x14ac:dyDescent="0.25">
      <c r="J266">
        <f>J265+1</f>
        <v>34</v>
      </c>
      <c r="K266">
        <f t="shared" si="550"/>
        <v>1</v>
      </c>
      <c r="P266">
        <f t="shared" si="455"/>
        <v>246</v>
      </c>
      <c r="Q266" t="str">
        <f t="shared" si="449"/>
        <v>F6</v>
      </c>
      <c r="R266" t="str">
        <f t="shared" si="494"/>
        <v>F296EC6B</v>
      </c>
      <c r="S266">
        <f t="shared" si="445"/>
        <v>4069977195</v>
      </c>
      <c r="T266" t="str">
        <f t="shared" si="450"/>
        <v>9CEE60B8</v>
      </c>
      <c r="U266">
        <f t="shared" ref="U266" si="568">HEX2DEC(T266)</f>
        <v>2632868024</v>
      </c>
      <c r="V266" t="str">
        <f t="shared" si="452"/>
        <v>4D2D38E6</v>
      </c>
      <c r="W266">
        <f t="shared" ref="W266" si="569">HEX2DEC(V266)</f>
        <v>1294809318</v>
      </c>
      <c r="X266" t="str">
        <f t="shared" si="454"/>
        <v>8E7D44EC</v>
      </c>
      <c r="Y266">
        <f t="shared" si="448"/>
        <v>2390574316</v>
      </c>
    </row>
    <row r="267" spans="10:25" x14ac:dyDescent="0.25">
      <c r="J267">
        <f>J266</f>
        <v>34</v>
      </c>
      <c r="K267">
        <f t="shared" si="550"/>
        <v>9</v>
      </c>
      <c r="P267">
        <f>P266+1</f>
        <v>247</v>
      </c>
      <c r="Q267" t="str">
        <f t="shared" si="449"/>
        <v>F7</v>
      </c>
      <c r="R267" t="str">
        <f t="shared" si="494"/>
        <v>2A0DD915</v>
      </c>
      <c r="S267">
        <f t="shared" si="445"/>
        <v>705550613</v>
      </c>
      <c r="T267" t="str">
        <f t="shared" si="450"/>
        <v>8FEDB266</v>
      </c>
      <c r="U267">
        <f t="shared" ref="U267" si="570">HEX2DEC(T267)</f>
        <v>2414719590</v>
      </c>
      <c r="V267" t="str">
        <f t="shared" si="452"/>
        <v>F0255DC1</v>
      </c>
      <c r="W267">
        <f t="shared" ref="W267" si="571">HEX2DEC(V267)</f>
        <v>4028980673</v>
      </c>
      <c r="X267" t="str">
        <f t="shared" si="454"/>
        <v>5716F2B8</v>
      </c>
      <c r="Y267">
        <f t="shared" si="448"/>
        <v>1461121720</v>
      </c>
    </row>
    <row r="268" spans="10:25" x14ac:dyDescent="0.25">
      <c r="J268">
        <f t="shared" ref="J268:J273" si="572">J267</f>
        <v>34</v>
      </c>
      <c r="K268">
        <f t="shared" si="550"/>
        <v>17</v>
      </c>
      <c r="P268">
        <f t="shared" ref="P268:P274" si="573">P267+1</f>
        <v>248</v>
      </c>
      <c r="Q268" t="str">
        <f t="shared" si="449"/>
        <v>F8</v>
      </c>
      <c r="R268" t="str">
        <f t="shared" si="494"/>
        <v>B6636521</v>
      </c>
      <c r="S268">
        <f t="shared" si="445"/>
        <v>3059967265</v>
      </c>
      <c r="T268" t="str">
        <f t="shared" si="450"/>
        <v>ECAA8C71</v>
      </c>
      <c r="U268">
        <f t="shared" ref="U268" si="574">HEX2DEC(T268)</f>
        <v>3970600049</v>
      </c>
      <c r="V268" t="str">
        <f t="shared" si="452"/>
        <v>4CDD2086</v>
      </c>
      <c r="W268">
        <f t="shared" ref="W268" si="575">HEX2DEC(V268)</f>
        <v>1289560198</v>
      </c>
      <c r="X268" t="str">
        <f t="shared" si="454"/>
        <v>B03ADA37</v>
      </c>
      <c r="Y268">
        <f t="shared" si="448"/>
        <v>2956646967</v>
      </c>
    </row>
    <row r="269" spans="10:25" x14ac:dyDescent="0.25">
      <c r="J269">
        <f t="shared" si="572"/>
        <v>34</v>
      </c>
      <c r="K269">
        <f t="shared" si="550"/>
        <v>25</v>
      </c>
      <c r="P269">
        <f t="shared" si="573"/>
        <v>249</v>
      </c>
      <c r="Q269" t="str">
        <f t="shared" si="449"/>
        <v>F9</v>
      </c>
      <c r="R269" t="str">
        <f t="shared" si="494"/>
        <v>E7B9F9B6</v>
      </c>
      <c r="S269">
        <f t="shared" si="445"/>
        <v>3887724982</v>
      </c>
      <c r="T269" t="str">
        <f t="shared" si="450"/>
        <v>699A17FF</v>
      </c>
      <c r="U269">
        <f t="shared" ref="U269" si="576">HEX2DEC(T269)</f>
        <v>1771706367</v>
      </c>
      <c r="V269" t="str">
        <f t="shared" si="452"/>
        <v>8470EB26</v>
      </c>
      <c r="W269">
        <f t="shared" ref="W269" si="577">HEX2DEC(V269)</f>
        <v>2221992742</v>
      </c>
      <c r="X269" t="str">
        <f t="shared" si="454"/>
        <v>F0500C0D</v>
      </c>
      <c r="Y269">
        <f t="shared" si="448"/>
        <v>4031777805</v>
      </c>
    </row>
    <row r="270" spans="10:25" x14ac:dyDescent="0.25">
      <c r="J270">
        <f t="shared" si="572"/>
        <v>34</v>
      </c>
      <c r="K270">
        <f t="shared" si="550"/>
        <v>33</v>
      </c>
      <c r="P270">
        <f t="shared" si="573"/>
        <v>250</v>
      </c>
      <c r="Q270" t="str">
        <f t="shared" si="449"/>
        <v>FA</v>
      </c>
      <c r="R270" t="str">
        <f t="shared" si="494"/>
        <v>FF34052E</v>
      </c>
      <c r="S270">
        <f t="shared" si="445"/>
        <v>4281599278</v>
      </c>
      <c r="T270" t="str">
        <f t="shared" si="450"/>
        <v>5664526C</v>
      </c>
      <c r="U270">
        <f t="shared" ref="U270" si="578">HEX2DEC(T270)</f>
        <v>1449415276</v>
      </c>
      <c r="V270" t="str">
        <f t="shared" si="452"/>
        <v>6382E9C6</v>
      </c>
      <c r="W270">
        <f t="shared" ref="W270" si="579">HEX2DEC(V270)</f>
        <v>1669523910</v>
      </c>
      <c r="X270" t="str">
        <f t="shared" si="454"/>
        <v>F01C1F04</v>
      </c>
      <c r="Y270">
        <f t="shared" si="448"/>
        <v>4028374788</v>
      </c>
    </row>
    <row r="271" spans="10:25" x14ac:dyDescent="0.25">
      <c r="J271">
        <f t="shared" si="572"/>
        <v>34</v>
      </c>
      <c r="K271">
        <f t="shared" si="550"/>
        <v>41</v>
      </c>
      <c r="P271">
        <f t="shared" si="573"/>
        <v>251</v>
      </c>
      <c r="Q271" t="str">
        <f t="shared" si="449"/>
        <v>FB</v>
      </c>
      <c r="R271" t="str">
        <f t="shared" si="494"/>
        <v>C5855664</v>
      </c>
      <c r="S271">
        <f t="shared" si="445"/>
        <v>3313849956</v>
      </c>
      <c r="T271" t="str">
        <f t="shared" si="450"/>
        <v>C2B19EE1</v>
      </c>
      <c r="U271">
        <f t="shared" ref="U271" si="580">HEX2DEC(T271)</f>
        <v>3266420449</v>
      </c>
      <c r="V271" t="str">
        <f>MID(INDEX($A$2:$A$131,J271+4), K271, 8)</f>
        <v>021ECC5E</v>
      </c>
      <c r="W271">
        <f t="shared" ref="W271:W275" si="581">HEX2DEC(V271)</f>
        <v>35572830</v>
      </c>
      <c r="X271" t="str">
        <f t="shared" si="454"/>
        <v>0200B3FF</v>
      </c>
      <c r="Y271">
        <f t="shared" si="448"/>
        <v>33600511</v>
      </c>
    </row>
    <row r="272" spans="10:25" x14ac:dyDescent="0.25">
      <c r="J272">
        <f t="shared" si="572"/>
        <v>34</v>
      </c>
      <c r="K272">
        <f t="shared" si="550"/>
        <v>49</v>
      </c>
      <c r="P272">
        <f t="shared" si="573"/>
        <v>252</v>
      </c>
      <c r="Q272" t="str">
        <f t="shared" si="449"/>
        <v>FC</v>
      </c>
      <c r="R272" t="str">
        <f t="shared" si="494"/>
        <v>53B02D5D</v>
      </c>
      <c r="S272">
        <f t="shared" si="445"/>
        <v>1404054877</v>
      </c>
      <c r="T272" t="str">
        <f t="shared" si="450"/>
        <v>193602A5</v>
      </c>
      <c r="U272">
        <f t="shared" ref="U272" si="582">HEX2DEC(T272)</f>
        <v>422970021</v>
      </c>
      <c r="V272" t="str">
        <f t="shared" ref="V272:V275" si="583">MID(INDEX($A$2:$A$131,J272+4), K272, 8)</f>
        <v>09686B3F</v>
      </c>
      <c r="W272">
        <f t="shared" si="581"/>
        <v>157838143</v>
      </c>
      <c r="X272" t="str">
        <f t="shared" si="454"/>
        <v>AE0CF51A</v>
      </c>
      <c r="Y272">
        <f t="shared" si="448"/>
        <v>2920084762</v>
      </c>
    </row>
    <row r="273" spans="10:25" x14ac:dyDescent="0.25">
      <c r="J273">
        <f t="shared" si="572"/>
        <v>34</v>
      </c>
      <c r="K273">
        <f t="shared" si="550"/>
        <v>57</v>
      </c>
      <c r="P273">
        <f t="shared" si="573"/>
        <v>253</v>
      </c>
      <c r="Q273" t="str">
        <f t="shared" si="449"/>
        <v>FD</v>
      </c>
      <c r="R273" t="str">
        <f t="shared" si="494"/>
        <v>A99F8FA1</v>
      </c>
      <c r="S273">
        <f t="shared" si="445"/>
        <v>2845806497</v>
      </c>
      <c r="T273" t="str">
        <f t="shared" si="450"/>
        <v>75094C29</v>
      </c>
      <c r="U273">
        <f t="shared" ref="U273" si="584">HEX2DEC(T273)</f>
        <v>1963543593</v>
      </c>
      <c r="V273" t="str">
        <f t="shared" si="583"/>
        <v>3EBAEFC9</v>
      </c>
      <c r="W273">
        <f t="shared" si="581"/>
        <v>1052438473</v>
      </c>
      <c r="X273" t="str">
        <f t="shared" si="454"/>
        <v>3CB574B2</v>
      </c>
      <c r="Y273">
        <f t="shared" si="448"/>
        <v>1018524850</v>
      </c>
    </row>
    <row r="274" spans="10:25" x14ac:dyDescent="0.25">
      <c r="J274">
        <f>J273+1</f>
        <v>35</v>
      </c>
      <c r="K274">
        <f t="shared" si="550"/>
        <v>1</v>
      </c>
      <c r="P274">
        <f t="shared" si="573"/>
        <v>254</v>
      </c>
      <c r="Q274" t="str">
        <f t="shared" si="449"/>
        <v>FE</v>
      </c>
      <c r="R274" t="str">
        <f t="shared" si="494"/>
        <v>08BA4799</v>
      </c>
      <c r="S274">
        <f t="shared" si="445"/>
        <v>146425753</v>
      </c>
      <c r="T274" t="str">
        <f t="shared" si="450"/>
        <v>A0591340</v>
      </c>
      <c r="U274">
        <f t="shared" ref="U274" si="585">HEX2DEC(T274)</f>
        <v>2690192192</v>
      </c>
      <c r="V274" t="str">
        <f t="shared" si="583"/>
        <v>3C971814</v>
      </c>
      <c r="W274">
        <f t="shared" si="581"/>
        <v>1016535060</v>
      </c>
      <c r="X274" t="str">
        <f t="shared" si="454"/>
        <v>25837A58</v>
      </c>
      <c r="Y274">
        <f t="shared" si="448"/>
        <v>629373528</v>
      </c>
    </row>
    <row r="275" spans="10:25" x14ac:dyDescent="0.25">
      <c r="J275">
        <f>J274</f>
        <v>35</v>
      </c>
      <c r="K275">
        <f t="shared" si="550"/>
        <v>9</v>
      </c>
      <c r="P275">
        <f>P274+1</f>
        <v>255</v>
      </c>
      <c r="Q275" t="str">
        <f t="shared" si="449"/>
        <v>FF</v>
      </c>
      <c r="R275" t="str">
        <f t="shared" si="494"/>
        <v>6E85076A</v>
      </c>
      <c r="S275">
        <f t="shared" si="445"/>
        <v>1854211946</v>
      </c>
      <c r="T275" t="str">
        <f t="shared" si="450"/>
        <v>E4183A3E</v>
      </c>
      <c r="U275">
        <f t="shared" ref="U275" si="586">HEX2DEC(T275)</f>
        <v>3826793022</v>
      </c>
      <c r="V275" t="str">
        <f t="shared" si="583"/>
        <v>6B6A70A1</v>
      </c>
      <c r="W275">
        <f t="shared" si="581"/>
        <v>1802137761</v>
      </c>
      <c r="X275" t="str">
        <f t="shared" si="454"/>
        <v>DC0921BD</v>
      </c>
      <c r="Y275">
        <f t="shared" si="448"/>
        <v>3691585981</v>
      </c>
    </row>
    <row r="276" spans="10:25" x14ac:dyDescent="0.25">
      <c r="J276">
        <f t="shared" ref="J276:J281" si="587">J275</f>
        <v>35</v>
      </c>
      <c r="K276">
        <f t="shared" si="550"/>
        <v>17</v>
      </c>
    </row>
    <row r="277" spans="10:25" x14ac:dyDescent="0.25">
      <c r="J277">
        <f t="shared" si="587"/>
        <v>35</v>
      </c>
      <c r="K277">
        <f t="shared" si="550"/>
        <v>25</v>
      </c>
    </row>
    <row r="278" spans="10:25" x14ac:dyDescent="0.25">
      <c r="J278">
        <f t="shared" si="587"/>
        <v>35</v>
      </c>
      <c r="K278">
        <f t="shared" si="550"/>
        <v>33</v>
      </c>
    </row>
    <row r="279" spans="10:25" x14ac:dyDescent="0.25">
      <c r="J279">
        <f t="shared" si="587"/>
        <v>35</v>
      </c>
      <c r="K279">
        <f t="shared" si="550"/>
        <v>41</v>
      </c>
    </row>
    <row r="280" spans="10:25" x14ac:dyDescent="0.25">
      <c r="J280">
        <f t="shared" si="587"/>
        <v>35</v>
      </c>
      <c r="K280">
        <f t="shared" si="550"/>
        <v>49</v>
      </c>
    </row>
    <row r="281" spans="10:25" x14ac:dyDescent="0.25">
      <c r="J281">
        <f t="shared" si="587"/>
        <v>35</v>
      </c>
      <c r="K281">
        <f t="shared" si="550"/>
        <v>57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0"/>
  <sheetViews>
    <sheetView zoomScale="115" zoomScaleNormal="115" workbookViewId="0">
      <selection activeCell="I49" sqref="I49"/>
    </sheetView>
  </sheetViews>
  <sheetFormatPr defaultRowHeight="15" x14ac:dyDescent="0.25"/>
  <cols>
    <col min="1" max="1" width="7.42578125" customWidth="1"/>
    <col min="2" max="2" width="9.28515625" customWidth="1"/>
    <col min="3" max="4" width="11.85546875" bestFit="1" customWidth="1"/>
    <col min="5" max="5" width="11.5703125" customWidth="1"/>
    <col min="6" max="6" width="11.85546875" bestFit="1" customWidth="1"/>
    <col min="7" max="7" width="9.7109375" bestFit="1" customWidth="1"/>
    <col min="8" max="8" width="12.5703125" customWidth="1"/>
    <col min="9" max="19" width="11.85546875" bestFit="1" customWidth="1"/>
  </cols>
  <sheetData>
    <row r="1" spans="1:33" x14ac:dyDescent="0.25">
      <c r="A1" t="s">
        <v>161</v>
      </c>
    </row>
    <row r="2" spans="1:33" x14ac:dyDescent="0.25">
      <c r="A2" t="s">
        <v>162</v>
      </c>
    </row>
    <row r="3" spans="1:33" x14ac:dyDescent="0.25">
      <c r="A3" t="s">
        <v>163</v>
      </c>
      <c r="B3" t="s">
        <v>203</v>
      </c>
      <c r="G3" t="s">
        <v>164</v>
      </c>
      <c r="H3">
        <f>LEN(B3)</f>
        <v>32</v>
      </c>
    </row>
    <row r="4" spans="1:33" x14ac:dyDescent="0.25">
      <c r="A4" t="s">
        <v>165</v>
      </c>
      <c r="B4">
        <v>1</v>
      </c>
      <c r="C4">
        <f>B4+1</f>
        <v>2</v>
      </c>
      <c r="D4">
        <f t="shared" ref="D4:AG4" si="0">C4+1</f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  <c r="I4">
        <f t="shared" si="0"/>
        <v>8</v>
      </c>
      <c r="J4">
        <f t="shared" si="0"/>
        <v>9</v>
      </c>
      <c r="K4">
        <f t="shared" si="0"/>
        <v>10</v>
      </c>
      <c r="L4">
        <f t="shared" si="0"/>
        <v>11</v>
      </c>
      <c r="M4">
        <f t="shared" si="0"/>
        <v>12</v>
      </c>
      <c r="N4">
        <f t="shared" si="0"/>
        <v>13</v>
      </c>
      <c r="O4">
        <f t="shared" si="0"/>
        <v>14</v>
      </c>
      <c r="P4">
        <f t="shared" si="0"/>
        <v>15</v>
      </c>
      <c r="Q4">
        <f t="shared" si="0"/>
        <v>16</v>
      </c>
      <c r="R4">
        <f t="shared" si="0"/>
        <v>17</v>
      </c>
      <c r="S4">
        <f t="shared" si="0"/>
        <v>18</v>
      </c>
      <c r="T4">
        <f t="shared" si="0"/>
        <v>19</v>
      </c>
      <c r="U4">
        <f t="shared" si="0"/>
        <v>20</v>
      </c>
      <c r="V4">
        <f t="shared" si="0"/>
        <v>21</v>
      </c>
      <c r="W4">
        <f t="shared" si="0"/>
        <v>22</v>
      </c>
      <c r="X4">
        <f t="shared" si="0"/>
        <v>23</v>
      </c>
      <c r="Y4">
        <f t="shared" si="0"/>
        <v>24</v>
      </c>
      <c r="Z4">
        <f>Y4+1</f>
        <v>25</v>
      </c>
      <c r="AA4">
        <f t="shared" si="0"/>
        <v>26</v>
      </c>
      <c r="AB4">
        <f t="shared" si="0"/>
        <v>27</v>
      </c>
      <c r="AC4">
        <f t="shared" si="0"/>
        <v>28</v>
      </c>
      <c r="AD4">
        <f t="shared" si="0"/>
        <v>29</v>
      </c>
      <c r="AE4">
        <f>AD4+1</f>
        <v>30</v>
      </c>
      <c r="AF4">
        <f t="shared" si="0"/>
        <v>31</v>
      </c>
      <c r="AG4">
        <f t="shared" si="0"/>
        <v>32</v>
      </c>
    </row>
    <row r="5" spans="1:33" x14ac:dyDescent="0.25">
      <c r="A5" t="s">
        <v>166</v>
      </c>
      <c r="B5" t="str">
        <f>MID($B$3,B4,1)</f>
        <v>3</v>
      </c>
      <c r="C5" t="str">
        <f t="shared" ref="C5:AG5" si="1">MID($B$3,C4,1)</f>
        <v>О</v>
      </c>
      <c r="D5" t="str">
        <f t="shared" si="1"/>
        <v>И</v>
      </c>
      <c r="E5" t="str">
        <f t="shared" si="1"/>
        <v>Б</v>
      </c>
      <c r="F5" t="str">
        <f t="shared" si="1"/>
        <v>А</v>
      </c>
      <c r="G5" t="str">
        <f t="shared" si="1"/>
        <v>С</v>
      </c>
      <c r="H5" t="str">
        <f t="shared" si="1"/>
        <v>-</v>
      </c>
      <c r="I5" t="str">
        <f t="shared" si="1"/>
        <v>1</v>
      </c>
      <c r="J5" t="str">
        <f t="shared" si="1"/>
        <v>1</v>
      </c>
      <c r="K5" t="str">
        <f t="shared" si="1"/>
        <v>2</v>
      </c>
      <c r="L5" t="str">
        <f t="shared" si="1"/>
        <v>0</v>
      </c>
      <c r="M5" t="str">
        <f t="shared" si="1"/>
        <v>-</v>
      </c>
      <c r="N5" t="str">
        <f t="shared" si="1"/>
        <v>0</v>
      </c>
      <c r="O5" t="str">
        <f t="shared" si="1"/>
        <v>2</v>
      </c>
      <c r="P5" t="str">
        <f t="shared" si="1"/>
        <v>0</v>
      </c>
      <c r="Q5" t="str">
        <f t="shared" si="1"/>
        <v>_</v>
      </c>
      <c r="R5" t="str">
        <f t="shared" si="1"/>
        <v>1</v>
      </c>
      <c r="S5" t="str">
        <f t="shared" si="1"/>
        <v>4</v>
      </c>
      <c r="T5" t="str">
        <f t="shared" si="1"/>
        <v>.</v>
      </c>
      <c r="U5" t="str">
        <f t="shared" si="1"/>
        <v>0</v>
      </c>
      <c r="V5" t="str">
        <f t="shared" si="1"/>
        <v>2</v>
      </c>
      <c r="W5" t="str">
        <f t="shared" si="1"/>
        <v>.</v>
      </c>
      <c r="X5" t="str">
        <f t="shared" si="1"/>
        <v>2</v>
      </c>
      <c r="Y5" t="str">
        <f t="shared" si="1"/>
        <v>0</v>
      </c>
      <c r="Z5" t="str">
        <f t="shared" si="1"/>
        <v>2</v>
      </c>
      <c r="AA5" t="str">
        <f t="shared" si="1"/>
        <v>3</v>
      </c>
      <c r="AB5" t="str">
        <f t="shared" si="1"/>
        <v>_</v>
      </c>
      <c r="AC5" t="str">
        <f t="shared" si="1"/>
        <v>1</v>
      </c>
      <c r="AD5" t="str">
        <f t="shared" si="1"/>
        <v>5</v>
      </c>
      <c r="AE5" t="str">
        <f t="shared" si="1"/>
        <v>:</v>
      </c>
      <c r="AF5" t="str">
        <f t="shared" si="1"/>
        <v>0</v>
      </c>
      <c r="AG5" t="str">
        <f t="shared" si="1"/>
        <v>0</v>
      </c>
    </row>
    <row r="6" spans="1:33" x14ac:dyDescent="0.25">
      <c r="A6" t="s">
        <v>167</v>
      </c>
      <c r="B6">
        <f>CODE(B5)</f>
        <v>51</v>
      </c>
      <c r="C6">
        <f t="shared" ref="C6:AG6" si="2">CODE(C5)</f>
        <v>206</v>
      </c>
      <c r="D6">
        <f t="shared" si="2"/>
        <v>200</v>
      </c>
      <c r="E6">
        <f t="shared" si="2"/>
        <v>193</v>
      </c>
      <c r="F6">
        <f t="shared" si="2"/>
        <v>192</v>
      </c>
      <c r="G6">
        <f t="shared" si="2"/>
        <v>209</v>
      </c>
      <c r="H6">
        <f t="shared" si="2"/>
        <v>45</v>
      </c>
      <c r="I6">
        <f t="shared" si="2"/>
        <v>49</v>
      </c>
      <c r="J6">
        <f t="shared" si="2"/>
        <v>49</v>
      </c>
      <c r="K6">
        <f t="shared" si="2"/>
        <v>50</v>
      </c>
      <c r="L6">
        <f t="shared" si="2"/>
        <v>48</v>
      </c>
      <c r="M6">
        <f t="shared" si="2"/>
        <v>45</v>
      </c>
      <c r="N6">
        <f t="shared" si="2"/>
        <v>48</v>
      </c>
      <c r="O6">
        <f t="shared" si="2"/>
        <v>50</v>
      </c>
      <c r="P6">
        <f t="shared" si="2"/>
        <v>48</v>
      </c>
      <c r="Q6">
        <f t="shared" si="2"/>
        <v>95</v>
      </c>
      <c r="R6">
        <f t="shared" si="2"/>
        <v>49</v>
      </c>
      <c r="S6">
        <f t="shared" si="2"/>
        <v>52</v>
      </c>
      <c r="T6">
        <f t="shared" si="2"/>
        <v>46</v>
      </c>
      <c r="U6">
        <f t="shared" si="2"/>
        <v>48</v>
      </c>
      <c r="V6">
        <f t="shared" si="2"/>
        <v>50</v>
      </c>
      <c r="W6">
        <f t="shared" si="2"/>
        <v>46</v>
      </c>
      <c r="X6">
        <f t="shared" si="2"/>
        <v>50</v>
      </c>
      <c r="Y6">
        <f t="shared" si="2"/>
        <v>48</v>
      </c>
      <c r="Z6">
        <f t="shared" si="2"/>
        <v>50</v>
      </c>
      <c r="AA6">
        <f t="shared" si="2"/>
        <v>51</v>
      </c>
      <c r="AB6">
        <f t="shared" si="2"/>
        <v>95</v>
      </c>
      <c r="AC6">
        <f t="shared" si="2"/>
        <v>49</v>
      </c>
      <c r="AD6">
        <f t="shared" si="2"/>
        <v>53</v>
      </c>
      <c r="AE6">
        <f t="shared" si="2"/>
        <v>58</v>
      </c>
      <c r="AF6">
        <f t="shared" si="2"/>
        <v>48</v>
      </c>
      <c r="AG6">
        <f t="shared" si="2"/>
        <v>48</v>
      </c>
    </row>
    <row r="7" spans="1:33" x14ac:dyDescent="0.25">
      <c r="A7" t="s">
        <v>168</v>
      </c>
      <c r="B7" t="str">
        <f>DEC2HEX(B6)</f>
        <v>33</v>
      </c>
      <c r="C7" t="str">
        <f t="shared" ref="C7:AG7" si="3">DEC2HEX(C6)</f>
        <v>CE</v>
      </c>
      <c r="D7" t="str">
        <f t="shared" si="3"/>
        <v>C8</v>
      </c>
      <c r="E7" t="str">
        <f t="shared" si="3"/>
        <v>C1</v>
      </c>
      <c r="F7" t="str">
        <f t="shared" si="3"/>
        <v>C0</v>
      </c>
      <c r="G7" t="str">
        <f t="shared" si="3"/>
        <v>D1</v>
      </c>
      <c r="H7" t="str">
        <f t="shared" si="3"/>
        <v>2D</v>
      </c>
      <c r="I7" t="str">
        <f t="shared" si="3"/>
        <v>31</v>
      </c>
      <c r="J7" t="str">
        <f t="shared" si="3"/>
        <v>31</v>
      </c>
      <c r="K7" t="str">
        <f t="shared" si="3"/>
        <v>32</v>
      </c>
      <c r="L7" t="str">
        <f t="shared" si="3"/>
        <v>30</v>
      </c>
      <c r="M7" t="str">
        <f t="shared" si="3"/>
        <v>2D</v>
      </c>
      <c r="N7" t="str">
        <f t="shared" si="3"/>
        <v>30</v>
      </c>
      <c r="O7" t="str">
        <f t="shared" si="3"/>
        <v>32</v>
      </c>
      <c r="P7" t="str">
        <f t="shared" si="3"/>
        <v>30</v>
      </c>
      <c r="Q7" t="str">
        <f t="shared" si="3"/>
        <v>5F</v>
      </c>
      <c r="R7" t="str">
        <f t="shared" si="3"/>
        <v>31</v>
      </c>
      <c r="S7" t="str">
        <f t="shared" si="3"/>
        <v>34</v>
      </c>
      <c r="T7" t="str">
        <f t="shared" si="3"/>
        <v>2E</v>
      </c>
      <c r="U7" t="str">
        <f t="shared" si="3"/>
        <v>30</v>
      </c>
      <c r="V7" t="str">
        <f t="shared" si="3"/>
        <v>32</v>
      </c>
      <c r="W7" t="str">
        <f t="shared" si="3"/>
        <v>2E</v>
      </c>
      <c r="X7" t="str">
        <f t="shared" si="3"/>
        <v>32</v>
      </c>
      <c r="Y7" t="str">
        <f t="shared" si="3"/>
        <v>30</v>
      </c>
      <c r="Z7" t="str">
        <f t="shared" si="3"/>
        <v>32</v>
      </c>
      <c r="AA7" t="str">
        <f t="shared" si="3"/>
        <v>33</v>
      </c>
      <c r="AB7" t="str">
        <f t="shared" si="3"/>
        <v>5F</v>
      </c>
      <c r="AC7" t="str">
        <f t="shared" si="3"/>
        <v>31</v>
      </c>
      <c r="AD7" t="str">
        <f t="shared" si="3"/>
        <v>35</v>
      </c>
      <c r="AE7" t="str">
        <f t="shared" si="3"/>
        <v>3A</v>
      </c>
      <c r="AF7" t="str">
        <f t="shared" si="3"/>
        <v>30</v>
      </c>
      <c r="AG7" t="str">
        <f t="shared" si="3"/>
        <v>30</v>
      </c>
    </row>
    <row r="8" spans="1:33" x14ac:dyDescent="0.25">
      <c r="H8" s="11" t="s">
        <v>191</v>
      </c>
    </row>
    <row r="9" spans="1:33" x14ac:dyDescent="0.25">
      <c r="B9" t="s">
        <v>169</v>
      </c>
      <c r="C9" t="s">
        <v>170</v>
      </c>
      <c r="D9" t="s">
        <v>151</v>
      </c>
      <c r="E9" t="s">
        <v>179</v>
      </c>
      <c r="F9" t="s">
        <v>192</v>
      </c>
      <c r="H9" s="12" t="s">
        <v>177</v>
      </c>
      <c r="I9" s="12">
        <v>1</v>
      </c>
      <c r="N9" s="12" t="s">
        <v>177</v>
      </c>
      <c r="O9" s="12">
        <f>I162+1</f>
        <v>19</v>
      </c>
    </row>
    <row r="10" spans="1:33" x14ac:dyDescent="0.25">
      <c r="A10">
        <v>1</v>
      </c>
      <c r="B10" s="3" t="str">
        <f>B7&amp;C7&amp;D7&amp;E7</f>
        <v>33CEC8C1</v>
      </c>
      <c r="C10">
        <f>HEX2DEC(B10)</f>
        <v>869189825</v>
      </c>
      <c r="D10">
        <f>Лист1!N2</f>
        <v>608135816</v>
      </c>
      <c r="E10">
        <f>_xlfn.BITXOR(C10,D10)</f>
        <v>401711689</v>
      </c>
      <c r="F10">
        <f>I17</f>
        <v>1876348027</v>
      </c>
      <c r="H10" t="s">
        <v>178</v>
      </c>
      <c r="I10" t="s">
        <v>186</v>
      </c>
      <c r="N10" t="s">
        <v>148</v>
      </c>
      <c r="O10" t="s">
        <v>188</v>
      </c>
    </row>
    <row r="11" spans="1:33" x14ac:dyDescent="0.25">
      <c r="A11">
        <f>A10+1</f>
        <v>2</v>
      </c>
      <c r="B11" s="4" t="str">
        <f>F7&amp;G7&amp;H7&amp;I7</f>
        <v>C0D12D31</v>
      </c>
      <c r="C11">
        <f t="shared" ref="C11:C27" si="4">HEX2DEC(B11)</f>
        <v>3234934065</v>
      </c>
      <c r="D11">
        <f>Лист1!N3</f>
        <v>2242054355</v>
      </c>
      <c r="E11">
        <f t="shared" ref="E11:E27" si="5">_xlfn.BITXOR(C11,D11)</f>
        <v>1165108706</v>
      </c>
      <c r="F11">
        <f>I26</f>
        <v>1846767393</v>
      </c>
      <c r="H11" t="str">
        <f>DEC2HEX(0, 8)</f>
        <v>00000000</v>
      </c>
      <c r="I11" s="15">
        <f>_xlfn.BITXOR(INDEX($E$10:$E$27,I9), H11)</f>
        <v>401711689</v>
      </c>
      <c r="J11">
        <v>1</v>
      </c>
      <c r="K11">
        <f>J11+2</f>
        <v>3</v>
      </c>
      <c r="L11">
        <f t="shared" ref="L11:M11" si="6">K11+2</f>
        <v>5</v>
      </c>
      <c r="M11">
        <f t="shared" si="6"/>
        <v>7</v>
      </c>
      <c r="N11">
        <f>I170</f>
        <v>1369679343</v>
      </c>
      <c r="O11" s="15">
        <f>_xlfn.BITXOR(INDEX(Лист1!$S$20:$S$275,O9), N11)</f>
        <v>539519159</v>
      </c>
      <c r="P11">
        <v>1</v>
      </c>
      <c r="Q11">
        <f>P11+2</f>
        <v>3</v>
      </c>
      <c r="R11">
        <f t="shared" ref="R11:S11" si="7">Q11+2</f>
        <v>5</v>
      </c>
      <c r="S11">
        <f t="shared" si="7"/>
        <v>7</v>
      </c>
    </row>
    <row r="12" spans="1:33" x14ac:dyDescent="0.25">
      <c r="A12">
        <f t="shared" ref="A12:A27" si="8">A11+1</f>
        <v>3</v>
      </c>
      <c r="B12" s="5" t="str">
        <f>J7&amp;K7&amp;L7&amp;M7</f>
        <v>3132302D</v>
      </c>
      <c r="C12">
        <f t="shared" si="4"/>
        <v>825372717</v>
      </c>
      <c r="D12">
        <f>Лист1!N4</f>
        <v>320440878</v>
      </c>
      <c r="E12">
        <f t="shared" si="5"/>
        <v>573291011</v>
      </c>
      <c r="F12">
        <f>I35</f>
        <v>2429689424</v>
      </c>
      <c r="I12" t="str">
        <f>DEC2HEX(I11)</f>
        <v>17F1A249</v>
      </c>
      <c r="J12" t="str">
        <f>MID($I12,J$11,2)</f>
        <v>17</v>
      </c>
      <c r="K12" t="str">
        <f t="shared" ref="K12:M12" si="9">MID($I12,K$11,2)</f>
        <v>F1</v>
      </c>
      <c r="L12" t="str">
        <f t="shared" si="9"/>
        <v>A2</v>
      </c>
      <c r="M12" t="str">
        <f t="shared" si="9"/>
        <v>49</v>
      </c>
      <c r="O12" t="str">
        <f>DEC2HEX(O11)</f>
        <v>202868B7</v>
      </c>
      <c r="P12" t="str">
        <f>MID($O12,P$11,2)</f>
        <v>20</v>
      </c>
      <c r="Q12" t="str">
        <f t="shared" ref="Q12:S12" si="10">MID($O12,Q$11,2)</f>
        <v>28</v>
      </c>
      <c r="R12" t="str">
        <f t="shared" si="10"/>
        <v>68</v>
      </c>
      <c r="S12" t="str">
        <f t="shared" si="10"/>
        <v>B7</v>
      </c>
    </row>
    <row r="13" spans="1:33" x14ac:dyDescent="0.25">
      <c r="A13">
        <f t="shared" si="8"/>
        <v>4</v>
      </c>
      <c r="B13" s="8" t="str">
        <f>N7&amp;O7&amp;P7&amp;Q7</f>
        <v>3032305F</v>
      </c>
      <c r="C13">
        <f t="shared" si="4"/>
        <v>808595551</v>
      </c>
      <c r="D13">
        <f>Лист1!N5</f>
        <v>57701188</v>
      </c>
      <c r="E13">
        <f t="shared" si="5"/>
        <v>859980571</v>
      </c>
      <c r="F13">
        <f>I44</f>
        <v>2548777880</v>
      </c>
      <c r="J13" t="s">
        <v>181</v>
      </c>
      <c r="K13" t="s">
        <v>182</v>
      </c>
      <c r="L13" t="s">
        <v>183</v>
      </c>
      <c r="M13" t="s">
        <v>184</v>
      </c>
      <c r="P13" t="s">
        <v>181</v>
      </c>
      <c r="Q13" t="s">
        <v>182</v>
      </c>
      <c r="R13" t="s">
        <v>183</v>
      </c>
      <c r="S13" t="s">
        <v>184</v>
      </c>
    </row>
    <row r="14" spans="1:33" x14ac:dyDescent="0.25">
      <c r="A14">
        <f t="shared" si="8"/>
        <v>5</v>
      </c>
      <c r="B14" s="7" t="str">
        <f>R7&amp;S7&amp;T7&amp;U7</f>
        <v>31342E30</v>
      </c>
      <c r="C14">
        <f t="shared" si="4"/>
        <v>825503280</v>
      </c>
      <c r="D14">
        <f>Лист1!N6</f>
        <v>2752067618</v>
      </c>
      <c r="E14">
        <f t="shared" si="5"/>
        <v>2503808530</v>
      </c>
      <c r="F14">
        <f>I53</f>
        <v>700136034</v>
      </c>
      <c r="J14">
        <f>INDEX(Лист1!S20:S275,MATCH(J12,Лист1!$Q$20:$Q$275,0))</f>
        <v>720527379</v>
      </c>
      <c r="K14">
        <f>INDEX(Лист1!U20:U275,MATCH(K12,Лист1!$Q$20:$Q$275,0))</f>
        <v>3048417604</v>
      </c>
      <c r="L14">
        <f>INDEX(Лист1!W20:W275,MATCH(L12,Лист1!$Q$20:$Q$275,0))</f>
        <v>3520065937</v>
      </c>
      <c r="M14">
        <f>INDEX(Лист1!Y20:Y275,MATCH(M12,Лист1!$Q$20:$Q$275,0))</f>
        <v>1047286709</v>
      </c>
      <c r="P14">
        <f>INDEX(Лист1!S20:S275,MATCH(P12,Лист1!$Q$20:$Q$275,0))</f>
        <v>3608508353</v>
      </c>
      <c r="Q14">
        <f>INDEX(Лист1!U20:U275,MATCH(P12,Лист1!$Q$20:$Q$275,0))</f>
        <v>732546397</v>
      </c>
      <c r="R14">
        <f>INDEX(Лист1!W20:W275,MATCH(R12,Лист1!$Q$20:$Q$275,0))</f>
        <v>1434042557</v>
      </c>
      <c r="S14">
        <f>INDEX(Лист1!Y20:Y275,MATCH(R12,Лист1!$Q$20:$Q$275,0))</f>
        <v>2656851899</v>
      </c>
    </row>
    <row r="15" spans="1:33" x14ac:dyDescent="0.25">
      <c r="A15">
        <f t="shared" si="8"/>
        <v>6</v>
      </c>
      <c r="B15" s="6" t="str">
        <f>V7&amp;W7&amp;X7&amp;Y7</f>
        <v>322E3230</v>
      </c>
      <c r="C15">
        <f t="shared" si="4"/>
        <v>841888304</v>
      </c>
      <c r="D15">
        <f>Лист1!N7</f>
        <v>698298832</v>
      </c>
      <c r="E15">
        <f t="shared" si="5"/>
        <v>464585696</v>
      </c>
      <c r="F15">
        <f>I62</f>
        <v>3355162103</v>
      </c>
      <c r="H15" t="str">
        <f>H11</f>
        <v>00000000</v>
      </c>
      <c r="K15">
        <f>MOD(J14+K14, 2^32)</f>
        <v>3768944983</v>
      </c>
      <c r="L15">
        <f>_xlfn.BITXOR(K15,L14)</f>
        <v>829061318</v>
      </c>
      <c r="M15">
        <f>MOD(L15+M14, 2^32)</f>
        <v>1876348027</v>
      </c>
      <c r="N15">
        <f>I170</f>
        <v>1369679343</v>
      </c>
      <c r="Q15">
        <f>MOD(P14+Q14, 2^32)</f>
        <v>46087454</v>
      </c>
      <c r="R15">
        <f>_xlfn.BITXOR(Q15,R14)</f>
        <v>1472658851</v>
      </c>
      <c r="S15">
        <f>MOD(R15+S14, 2^32)</f>
        <v>4129510750</v>
      </c>
    </row>
    <row r="16" spans="1:33" x14ac:dyDescent="0.25">
      <c r="A16">
        <f t="shared" si="8"/>
        <v>7</v>
      </c>
      <c r="B16" s="9" t="str">
        <f>Z7&amp;AA7&amp;AB7&amp;AC7</f>
        <v>32335F31</v>
      </c>
      <c r="C16">
        <f t="shared" si="4"/>
        <v>842227505</v>
      </c>
      <c r="D16">
        <f>Лист1!N8</f>
        <v>137296536</v>
      </c>
      <c r="E16">
        <f t="shared" si="5"/>
        <v>975021481</v>
      </c>
      <c r="F16">
        <f>I71</f>
        <v>2032416776</v>
      </c>
      <c r="M16" s="14">
        <f>_xlfn.BITXOR(M15,H15)</f>
        <v>1876348027</v>
      </c>
      <c r="S16" s="14">
        <f>_xlfn.BITXOR(S15,N15)</f>
        <v>2810245297</v>
      </c>
    </row>
    <row r="17" spans="1:19" x14ac:dyDescent="0.25">
      <c r="A17">
        <f t="shared" si="8"/>
        <v>8</v>
      </c>
      <c r="B17" t="str">
        <f>AD7&amp;AE7&amp;AF7&amp;AG7</f>
        <v>353A3030</v>
      </c>
      <c r="C17">
        <f t="shared" si="4"/>
        <v>893005872</v>
      </c>
      <c r="D17">
        <f>Лист1!N9</f>
        <v>3964562569</v>
      </c>
      <c r="E17">
        <f t="shared" si="5"/>
        <v>3648281785</v>
      </c>
      <c r="F17">
        <f>I80</f>
        <v>1036401997</v>
      </c>
      <c r="H17" t="str">
        <f>"P"&amp;I9</f>
        <v>P1</v>
      </c>
      <c r="I17" s="14">
        <f>M16</f>
        <v>1876348027</v>
      </c>
      <c r="M17" s="15">
        <f>I11</f>
        <v>401711689</v>
      </c>
      <c r="N17" t="str">
        <f>"S1("&amp;I9&amp;")="</f>
        <v>S1(1)=</v>
      </c>
      <c r="O17" s="14">
        <f>S16</f>
        <v>2810245297</v>
      </c>
      <c r="S17" s="15">
        <f>O11</f>
        <v>539519159</v>
      </c>
    </row>
    <row r="18" spans="1:19" x14ac:dyDescent="0.25">
      <c r="A18">
        <f t="shared" si="8"/>
        <v>9</v>
      </c>
      <c r="B18" s="3" t="str">
        <f>B10</f>
        <v>33CEC8C1</v>
      </c>
      <c r="C18">
        <f t="shared" si="4"/>
        <v>869189825</v>
      </c>
      <c r="D18">
        <f>Лист1!N10</f>
        <v>1160258022</v>
      </c>
      <c r="E18">
        <f t="shared" si="5"/>
        <v>1994844455</v>
      </c>
      <c r="F18">
        <f>I89</f>
        <v>3409196998</v>
      </c>
      <c r="H18" s="2" t="str">
        <f>H9</f>
        <v>Раунд</v>
      </c>
      <c r="I18" s="2">
        <f>I9+1</f>
        <v>2</v>
      </c>
      <c r="N18" s="19" t="s">
        <v>177</v>
      </c>
      <c r="O18" s="19">
        <f>O9+1</f>
        <v>20</v>
      </c>
      <c r="P18" s="10"/>
      <c r="Q18" s="10"/>
      <c r="R18" s="10"/>
      <c r="S18" s="10"/>
    </row>
    <row r="19" spans="1:19" x14ac:dyDescent="0.25">
      <c r="A19">
        <f t="shared" si="8"/>
        <v>10</v>
      </c>
      <c r="B19" s="4" t="str">
        <f t="shared" ref="B19:B27" si="11">B11</f>
        <v>C0D12D31</v>
      </c>
      <c r="C19">
        <f t="shared" si="4"/>
        <v>3234934065</v>
      </c>
      <c r="D19">
        <f>Лист1!N11</f>
        <v>953160567</v>
      </c>
      <c r="E19">
        <f t="shared" si="5"/>
        <v>4160831046</v>
      </c>
      <c r="F19">
        <f>I98</f>
        <v>4250365650</v>
      </c>
      <c r="H19" t="str">
        <f>"P"&amp;I18</f>
        <v>P2</v>
      </c>
      <c r="I19" t="s">
        <v>187</v>
      </c>
      <c r="N19" s="10" t="s">
        <v>190</v>
      </c>
      <c r="O19" s="10" t="s">
        <v>189</v>
      </c>
      <c r="P19" s="10"/>
      <c r="Q19" s="10"/>
      <c r="R19" s="10"/>
      <c r="S19" s="10"/>
    </row>
    <row r="20" spans="1:19" x14ac:dyDescent="0.25">
      <c r="A20">
        <f t="shared" si="8"/>
        <v>11</v>
      </c>
      <c r="B20" s="5" t="str">
        <f t="shared" si="11"/>
        <v>3132302D</v>
      </c>
      <c r="C20">
        <f t="shared" si="4"/>
        <v>825372717</v>
      </c>
      <c r="D20">
        <f>Лист1!N12</f>
        <v>3193202383</v>
      </c>
      <c r="E20">
        <f t="shared" si="5"/>
        <v>2405848802</v>
      </c>
      <c r="F20">
        <f>I107</f>
        <v>3804793844</v>
      </c>
      <c r="H20" s="14">
        <f>I17</f>
        <v>1876348027</v>
      </c>
      <c r="I20" s="16">
        <f>_xlfn.BITXOR(INDEX($E$10:$E$27,I18), H20)</f>
        <v>715450777</v>
      </c>
      <c r="J20">
        <v>1</v>
      </c>
      <c r="K20">
        <f>J20+2</f>
        <v>3</v>
      </c>
      <c r="L20">
        <f t="shared" ref="L20:M20" si="12">K20+2</f>
        <v>5</v>
      </c>
      <c r="M20">
        <f t="shared" si="12"/>
        <v>7</v>
      </c>
      <c r="N20" s="10">
        <f>O17</f>
        <v>2810245297</v>
      </c>
      <c r="O20" s="10">
        <f>_xlfn.BITXOR(INDEX(Лист1!$S$20:$S$275,O18), N20)</f>
        <v>630569567</v>
      </c>
      <c r="P20" s="10">
        <v>1</v>
      </c>
      <c r="Q20" s="10">
        <f>P20+2</f>
        <v>3</v>
      </c>
      <c r="R20" s="10">
        <f t="shared" ref="R20:S20" si="13">Q20+2</f>
        <v>5</v>
      </c>
      <c r="S20" s="10">
        <f t="shared" si="13"/>
        <v>7</v>
      </c>
    </row>
    <row r="21" spans="1:19" x14ac:dyDescent="0.25">
      <c r="A21">
        <f t="shared" si="8"/>
        <v>12</v>
      </c>
      <c r="B21" s="8" t="str">
        <f t="shared" si="11"/>
        <v>3032305F</v>
      </c>
      <c r="C21">
        <f t="shared" si="4"/>
        <v>808595551</v>
      </c>
      <c r="D21">
        <f>Лист1!N13</f>
        <v>887688300</v>
      </c>
      <c r="E21">
        <f t="shared" si="5"/>
        <v>81476659</v>
      </c>
      <c r="F21">
        <f>I116</f>
        <v>2688182025</v>
      </c>
      <c r="I21" t="str">
        <f>DEC2HEX(I20)</f>
        <v>2AA4E999</v>
      </c>
      <c r="J21" t="str">
        <f>MID($I21,J$11,2)</f>
        <v>2A</v>
      </c>
      <c r="K21" t="str">
        <f t="shared" ref="K21:M21" si="14">MID($I21,K$11,2)</f>
        <v>A4</v>
      </c>
      <c r="L21" t="str">
        <f t="shared" si="14"/>
        <v>E9</v>
      </c>
      <c r="M21" t="str">
        <f t="shared" si="14"/>
        <v>99</v>
      </c>
      <c r="N21" s="10"/>
      <c r="O21" s="10" t="str">
        <f>DEC2HEX(O20)</f>
        <v>2595BA5F</v>
      </c>
      <c r="P21" s="10" t="str">
        <f>MID($O21,P$11,2)</f>
        <v>25</v>
      </c>
      <c r="Q21" s="10" t="str">
        <f t="shared" ref="Q21:S21" si="15">MID($O21,Q$11,2)</f>
        <v>95</v>
      </c>
      <c r="R21" s="10" t="str">
        <f t="shared" si="15"/>
        <v>BA</v>
      </c>
      <c r="S21" s="10" t="str">
        <f t="shared" si="15"/>
        <v>5F</v>
      </c>
    </row>
    <row r="22" spans="1:19" x14ac:dyDescent="0.25">
      <c r="A22">
        <f t="shared" si="8"/>
        <v>13</v>
      </c>
      <c r="B22" s="7" t="str">
        <f t="shared" si="11"/>
        <v>31342E30</v>
      </c>
      <c r="C22">
        <f t="shared" si="4"/>
        <v>825503280</v>
      </c>
      <c r="D22">
        <f>Лист1!N14</f>
        <v>3232508343</v>
      </c>
      <c r="E22">
        <f t="shared" si="5"/>
        <v>4053272455</v>
      </c>
      <c r="F22">
        <f>I125</f>
        <v>3613561461</v>
      </c>
      <c r="J22" t="s">
        <v>181</v>
      </c>
      <c r="K22" t="s">
        <v>182</v>
      </c>
      <c r="L22" t="s">
        <v>183</v>
      </c>
      <c r="M22" t="s">
        <v>184</v>
      </c>
      <c r="N22" s="10"/>
      <c r="O22" s="10"/>
      <c r="P22" s="10" t="s">
        <v>181</v>
      </c>
      <c r="Q22" s="10" t="s">
        <v>182</v>
      </c>
      <c r="R22" s="10" t="s">
        <v>183</v>
      </c>
      <c r="S22" s="10" t="s">
        <v>184</v>
      </c>
    </row>
    <row r="23" spans="1:19" x14ac:dyDescent="0.25">
      <c r="A23">
        <f t="shared" si="8"/>
        <v>14</v>
      </c>
      <c r="B23" s="6" t="str">
        <f t="shared" si="11"/>
        <v>322E3230</v>
      </c>
      <c r="C23">
        <f t="shared" si="4"/>
        <v>841888304</v>
      </c>
      <c r="D23">
        <f>Лист1!N15</f>
        <v>3380367581</v>
      </c>
      <c r="E23">
        <f t="shared" si="5"/>
        <v>4216480493</v>
      </c>
      <c r="F23">
        <f>I134</f>
        <v>1006144238</v>
      </c>
      <c r="J23">
        <f>INDEX(Лист1!S29:S284,MATCH(J21,Лист1!$Q$20:$Q$275,0))</f>
        <v>2609353502</v>
      </c>
      <c r="K23">
        <f>INDEX(Лист1!U29:U284,MATCH(K21,Лист1!$Q$20:$Q$275,0))</f>
        <v>4061277028</v>
      </c>
      <c r="L23">
        <f>INDEX(Лист1!W29:W284,MATCH(L21,Лист1!$Q$20:$Q$275,0))</f>
        <v>1804592342</v>
      </c>
      <c r="M23">
        <f>INDEX(Лист1!Y29:Y284,MATCH(M21,Лист1!$Q$20:$Q$275,0))</f>
        <v>2479649556</v>
      </c>
      <c r="N23" s="10"/>
      <c r="O23" s="10"/>
      <c r="P23" s="10">
        <f>INDEX(Лист1!S29:S284,MATCH(P21,Лист1!$Q$20:$Q$275,0))</f>
        <v>3018724369</v>
      </c>
      <c r="Q23" s="10">
        <f>INDEX(Лист1!U29:U284,MATCH(P21,Лист1!$Q$20:$Q$275,0))</f>
        <v>1216130144</v>
      </c>
      <c r="R23" s="10">
        <f>INDEX(Лист1!W29:W284,MATCH(R21,Лист1!$Q$20:$Q$275,0))</f>
        <v>1507829418</v>
      </c>
      <c r="S23" s="10">
        <f>INDEX(Лист1!Y29:Y284,MATCH(R21,Лист1!$Q$20:$Q$275,0))</f>
        <v>2179363840</v>
      </c>
    </row>
    <row r="24" spans="1:19" x14ac:dyDescent="0.25">
      <c r="A24">
        <f t="shared" si="8"/>
        <v>15</v>
      </c>
      <c r="B24" s="9" t="str">
        <f t="shared" si="11"/>
        <v>32335F31</v>
      </c>
      <c r="C24">
        <f t="shared" si="4"/>
        <v>842227505</v>
      </c>
      <c r="D24">
        <f>Лист1!N16</f>
        <v>1065670069</v>
      </c>
      <c r="E24">
        <f t="shared" si="5"/>
        <v>230132356</v>
      </c>
      <c r="F24">
        <f>I143</f>
        <v>1261907819</v>
      </c>
      <c r="H24" s="15">
        <f>M17</f>
        <v>401711689</v>
      </c>
      <c r="K24">
        <f>MOD(J23+K23, 2^32)</f>
        <v>2375663234</v>
      </c>
      <c r="L24">
        <f>_xlfn.BITXOR(K24,L23)</f>
        <v>3860224596</v>
      </c>
      <c r="M24">
        <f>MOD(L24+M23, 2^32)</f>
        <v>2044906856</v>
      </c>
      <c r="N24" s="10">
        <f>S17</f>
        <v>539519159</v>
      </c>
      <c r="O24" s="10"/>
      <c r="P24" s="10"/>
      <c r="Q24" s="10">
        <f>MOD(P23+Q23, 2^32)</f>
        <v>4234854513</v>
      </c>
      <c r="R24" s="10">
        <f>_xlfn.BITXOR(Q24,R23)</f>
        <v>2780128987</v>
      </c>
      <c r="S24" s="10">
        <f>MOD(R24+S23, 2^32)</f>
        <v>664525531</v>
      </c>
    </row>
    <row r="25" spans="1:19" x14ac:dyDescent="0.25">
      <c r="A25">
        <f t="shared" si="8"/>
        <v>16</v>
      </c>
      <c r="B25" t="str">
        <f t="shared" si="11"/>
        <v>353A3030</v>
      </c>
      <c r="C25">
        <f t="shared" si="4"/>
        <v>893005872</v>
      </c>
      <c r="D25">
        <f>Лист1!N17</f>
        <v>3041331479</v>
      </c>
      <c r="E25">
        <f t="shared" si="5"/>
        <v>2155690279</v>
      </c>
      <c r="F25">
        <f>I152</f>
        <v>4034640119</v>
      </c>
      <c r="M25" s="17">
        <f>_xlfn.BITXOR(M24,H24)</f>
        <v>1846767393</v>
      </c>
      <c r="N25" s="10"/>
      <c r="O25" s="10"/>
      <c r="P25" s="10"/>
      <c r="Q25" s="10"/>
      <c r="R25" s="10"/>
      <c r="S25" s="10">
        <f>_xlfn.BITXOR(S24,N24)</f>
        <v>129217132</v>
      </c>
    </row>
    <row r="26" spans="1:19" x14ac:dyDescent="0.25">
      <c r="A26">
        <f t="shared" si="8"/>
        <v>17</v>
      </c>
      <c r="B26" s="3" t="str">
        <f t="shared" si="11"/>
        <v>33CEC8C1</v>
      </c>
      <c r="C26">
        <f t="shared" si="4"/>
        <v>869189825</v>
      </c>
      <c r="D26">
        <f>Лист1!N18</f>
        <v>2450970073</v>
      </c>
      <c r="E26">
        <f t="shared" si="5"/>
        <v>2715295000</v>
      </c>
      <c r="F26">
        <f>I161</f>
        <v>994291538</v>
      </c>
      <c r="H26" t="str">
        <f>"P"&amp;I18</f>
        <v>P2</v>
      </c>
      <c r="I26" s="17">
        <f>M25</f>
        <v>1846767393</v>
      </c>
      <c r="M26" s="16">
        <f>I20</f>
        <v>715450777</v>
      </c>
      <c r="N26" s="10" t="str">
        <f>"S1("&amp;I18&amp;")="</f>
        <v>S1(2)=</v>
      </c>
      <c r="O26" s="10">
        <f>S25</f>
        <v>129217132</v>
      </c>
      <c r="P26" s="10"/>
      <c r="Q26" s="10"/>
      <c r="R26" s="10"/>
      <c r="S26" s="10">
        <f>O20</f>
        <v>630569567</v>
      </c>
    </row>
    <row r="27" spans="1:19" x14ac:dyDescent="0.25">
      <c r="A27">
        <f t="shared" si="8"/>
        <v>18</v>
      </c>
      <c r="B27" s="4" t="str">
        <f t="shared" si="11"/>
        <v>C0D12D31</v>
      </c>
      <c r="C27">
        <f t="shared" si="4"/>
        <v>3234934065</v>
      </c>
      <c r="D27">
        <f>Лист1!N19</f>
        <v>2306472731</v>
      </c>
      <c r="E27">
        <f t="shared" si="5"/>
        <v>1235801642</v>
      </c>
      <c r="F27">
        <f>I170</f>
        <v>1369679343</v>
      </c>
      <c r="H27" s="18" t="str">
        <f>H18</f>
        <v>Раунд</v>
      </c>
      <c r="I27" s="18">
        <f>I18+1</f>
        <v>3</v>
      </c>
      <c r="J27" s="13"/>
      <c r="K27" s="13"/>
      <c r="L27" s="13"/>
      <c r="M27" s="13"/>
      <c r="N27" s="19" t="s">
        <v>177</v>
      </c>
      <c r="O27" s="19">
        <f>O18+1</f>
        <v>21</v>
      </c>
      <c r="P27" s="10"/>
      <c r="Q27" s="10"/>
      <c r="R27" s="10"/>
      <c r="S27" s="10"/>
    </row>
    <row r="28" spans="1:19" s="10" customFormat="1" x14ac:dyDescent="0.25">
      <c r="H28" s="13" t="str">
        <f>"P"&amp;I27</f>
        <v>P3</v>
      </c>
      <c r="I28" s="13" t="s">
        <v>187</v>
      </c>
      <c r="J28" s="13"/>
      <c r="K28" s="13"/>
      <c r="L28" s="13"/>
      <c r="M28" s="13"/>
      <c r="N28" s="10" t="s">
        <v>190</v>
      </c>
      <c r="O28" s="10" t="s">
        <v>189</v>
      </c>
    </row>
    <row r="29" spans="1:19" x14ac:dyDescent="0.25">
      <c r="H29" s="13">
        <f>I26</f>
        <v>1846767393</v>
      </c>
      <c r="I29" s="13">
        <f>_xlfn.BITXOR(INDEX($E$10:$E$27,I27), H29)</f>
        <v>1278792994</v>
      </c>
      <c r="J29" s="13">
        <v>1</v>
      </c>
      <c r="K29" s="13">
        <f>J29+2</f>
        <v>3</v>
      </c>
      <c r="L29" s="13">
        <f t="shared" ref="L29:M29" si="16">K29+2</f>
        <v>5</v>
      </c>
      <c r="M29" s="13">
        <f t="shared" si="16"/>
        <v>7</v>
      </c>
      <c r="N29" s="10">
        <f>O26</f>
        <v>129217132</v>
      </c>
      <c r="O29" s="10">
        <f>_xlfn.BITXOR(INDEX(Лист1!$S$20:$S$275,O27), N29)</f>
        <v>2095519345</v>
      </c>
      <c r="P29" s="10">
        <v>1</v>
      </c>
      <c r="Q29" s="10">
        <f>P29+2</f>
        <v>3</v>
      </c>
      <c r="R29" s="10">
        <f t="shared" ref="R29:S29" si="17">Q29+2</f>
        <v>5</v>
      </c>
      <c r="S29" s="10">
        <f t="shared" si="17"/>
        <v>7</v>
      </c>
    </row>
    <row r="30" spans="1:19" x14ac:dyDescent="0.25">
      <c r="H30" s="13"/>
      <c r="I30" s="13" t="str">
        <f>DEC2HEX(I29)</f>
        <v>4C38D522</v>
      </c>
      <c r="J30" s="13" t="str">
        <f>MID($I30,J$11,2)</f>
        <v>4C</v>
      </c>
      <c r="K30" s="13" t="str">
        <f t="shared" ref="K30:M30" si="18">MID($I30,K$11,2)</f>
        <v>38</v>
      </c>
      <c r="L30" s="13" t="str">
        <f t="shared" si="18"/>
        <v>D5</v>
      </c>
      <c r="M30" s="13" t="str">
        <f t="shared" si="18"/>
        <v>22</v>
      </c>
      <c r="N30" s="10"/>
      <c r="O30" s="10" t="str">
        <f>DEC2HEX(O29)</f>
        <v>7CE71671</v>
      </c>
      <c r="P30" s="10" t="str">
        <f>MID($O30,P$11,2)</f>
        <v>7C</v>
      </c>
      <c r="Q30" s="10" t="str">
        <f t="shared" ref="Q30:S30" si="19">MID($O30,Q$11,2)</f>
        <v>E7</v>
      </c>
      <c r="R30" s="10" t="str">
        <f t="shared" si="19"/>
        <v>16</v>
      </c>
      <c r="S30" s="10" t="str">
        <f t="shared" si="19"/>
        <v>71</v>
      </c>
    </row>
    <row r="31" spans="1:19" x14ac:dyDescent="0.25">
      <c r="H31" s="13"/>
      <c r="I31" s="13"/>
      <c r="J31" s="13" t="s">
        <v>181</v>
      </c>
      <c r="K31" s="13" t="s">
        <v>182</v>
      </c>
      <c r="L31" s="13" t="s">
        <v>183</v>
      </c>
      <c r="M31" s="13" t="s">
        <v>184</v>
      </c>
      <c r="N31" s="10"/>
      <c r="O31" s="10"/>
      <c r="P31" s="10" t="s">
        <v>181</v>
      </c>
      <c r="Q31" s="10" t="s">
        <v>182</v>
      </c>
      <c r="R31" s="10" t="s">
        <v>183</v>
      </c>
      <c r="S31" s="10" t="s">
        <v>184</v>
      </c>
    </row>
    <row r="32" spans="1:19" x14ac:dyDescent="0.25">
      <c r="H32" s="13"/>
      <c r="I32" s="13"/>
      <c r="J32" s="13">
        <f>INDEX(Лист1!S38:S293,MATCH(J30,Лист1!$Q$20:$Q$275,0))</f>
        <v>2105845187</v>
      </c>
      <c r="K32" s="13">
        <f>INDEX(Лист1!U38:U293,MATCH(K30,Лист1!$Q$20:$Q$275,0))</f>
        <v>1724537150</v>
      </c>
      <c r="L32" s="13">
        <f>INDEX(Лист1!W38:W293,MATCH(L30,Лист1!$Q$20:$Q$275,0))</f>
        <v>2414719590</v>
      </c>
      <c r="M32" s="13">
        <f>INDEX(Лист1!Y38:Y293,MATCH(M30,Лист1!$Q$20:$Q$275,0))</f>
        <v>1322494562</v>
      </c>
      <c r="N32" s="10"/>
      <c r="O32" s="10"/>
      <c r="P32" s="10">
        <f>INDEX(Лист1!S38:S293,MATCH(P30,Лист1!$Q$20:$Q$275,0))</f>
        <v>2393238008</v>
      </c>
      <c r="Q32" s="10">
        <f>INDEX(Лист1!U38:U293,MATCH(P30,Лист1!$Q$20:$Q$275,0))</f>
        <v>2892444358</v>
      </c>
      <c r="R32" s="10">
        <f>INDEX(Лист1!W38:W293,MATCH(R30,Лист1!$Q$20:$Q$275,0))</f>
        <v>772490370</v>
      </c>
      <c r="S32" s="10">
        <f>INDEX(Лист1!Y38:Y293,MATCH(R30,Лист1!$Q$20:$Q$275,0))</f>
        <v>2716951837</v>
      </c>
    </row>
    <row r="33" spans="8:19" x14ac:dyDescent="0.25">
      <c r="H33" s="13">
        <f>M26</f>
        <v>715450777</v>
      </c>
      <c r="I33" s="13"/>
      <c r="J33" s="13"/>
      <c r="K33" s="13">
        <f>MOD(J32+K32, 2^32)</f>
        <v>3830382337</v>
      </c>
      <c r="L33" s="13">
        <f>_xlfn.BITXOR(K33,L32)</f>
        <v>1805864295</v>
      </c>
      <c r="M33" s="13">
        <f>MOD(L33+M32, 2^32)</f>
        <v>3128358857</v>
      </c>
      <c r="N33" s="10">
        <f>S26</f>
        <v>630569567</v>
      </c>
      <c r="O33" s="10"/>
      <c r="P33" s="10"/>
      <c r="Q33" s="10">
        <f>MOD(P32+Q32, 2^32)</f>
        <v>990715070</v>
      </c>
      <c r="R33" s="10">
        <f>_xlfn.BITXOR(Q33,R32)</f>
        <v>352737340</v>
      </c>
      <c r="S33" s="10">
        <f>MOD(R33+S32, 2^32)</f>
        <v>3069689177</v>
      </c>
    </row>
    <row r="34" spans="8:19" x14ac:dyDescent="0.25">
      <c r="H34" s="13"/>
      <c r="I34" s="13"/>
      <c r="J34" s="13"/>
      <c r="K34" s="13"/>
      <c r="L34" s="13"/>
      <c r="M34" s="13">
        <f>_xlfn.BITXOR(M33,H33)</f>
        <v>2429689424</v>
      </c>
      <c r="N34" s="10"/>
      <c r="O34" s="10"/>
      <c r="P34" s="10"/>
      <c r="Q34" s="10"/>
      <c r="R34" s="10"/>
      <c r="S34" s="10">
        <f>_xlfn.BITXOR(S33,N33)</f>
        <v>2472675078</v>
      </c>
    </row>
    <row r="35" spans="8:19" x14ac:dyDescent="0.25">
      <c r="H35" s="13" t="str">
        <f>"P"&amp;I27</f>
        <v>P3</v>
      </c>
      <c r="I35" s="13">
        <f>M34</f>
        <v>2429689424</v>
      </c>
      <c r="J35" s="13"/>
      <c r="K35" s="13"/>
      <c r="L35" s="13"/>
      <c r="M35" s="13">
        <f>I29</f>
        <v>1278792994</v>
      </c>
      <c r="N35" s="10" t="str">
        <f>"S1("&amp;I27&amp;")="</f>
        <v>S1(3)=</v>
      </c>
      <c r="O35" s="10">
        <f>S34</f>
        <v>2472675078</v>
      </c>
      <c r="P35" s="10"/>
      <c r="Q35" s="10"/>
      <c r="R35" s="10"/>
      <c r="S35" s="10">
        <f>O29</f>
        <v>2095519345</v>
      </c>
    </row>
    <row r="36" spans="8:19" x14ac:dyDescent="0.25">
      <c r="H36" s="18" t="str">
        <f>H27</f>
        <v>Раунд</v>
      </c>
      <c r="I36" s="18">
        <f>I27+1</f>
        <v>4</v>
      </c>
      <c r="J36" s="13"/>
      <c r="K36" s="13"/>
      <c r="L36" s="13"/>
      <c r="M36" s="13"/>
      <c r="N36" s="19" t="s">
        <v>177</v>
      </c>
      <c r="O36" s="19">
        <f>O27+1</f>
        <v>22</v>
      </c>
      <c r="P36" s="10"/>
      <c r="Q36" s="10"/>
      <c r="R36" s="10"/>
      <c r="S36" s="10"/>
    </row>
    <row r="37" spans="8:19" x14ac:dyDescent="0.25">
      <c r="H37" s="13" t="str">
        <f>"P"&amp;I36</f>
        <v>P4</v>
      </c>
      <c r="I37" s="13" t="s">
        <v>187</v>
      </c>
      <c r="J37" s="13"/>
      <c r="K37" s="13"/>
      <c r="L37" s="13"/>
      <c r="M37" s="13"/>
      <c r="N37" s="10" t="s">
        <v>190</v>
      </c>
      <c r="O37" s="10" t="s">
        <v>189</v>
      </c>
      <c r="P37" s="10"/>
      <c r="Q37" s="10"/>
      <c r="R37" s="10"/>
      <c r="S37" s="10"/>
    </row>
    <row r="38" spans="8:19" x14ac:dyDescent="0.25">
      <c r="H38" s="13">
        <f>I35</f>
        <v>2429689424</v>
      </c>
      <c r="I38" s="13">
        <f>_xlfn.BITXOR(INDEX($E$10:$E$27,I36), H38)</f>
        <v>2744147275</v>
      </c>
      <c r="J38" s="13">
        <v>1</v>
      </c>
      <c r="K38" s="13">
        <f>J38+2</f>
        <v>3</v>
      </c>
      <c r="L38" s="13">
        <f t="shared" ref="L38:M38" si="20">K38+2</f>
        <v>5</v>
      </c>
      <c r="M38" s="13">
        <f t="shared" si="20"/>
        <v>7</v>
      </c>
      <c r="N38" s="10">
        <f>O35</f>
        <v>2472675078</v>
      </c>
      <c r="O38" s="10">
        <f>_xlfn.BITXOR(INDEX(Лист1!$S$20:$S$275,O36), N38)</f>
        <v>1362648755</v>
      </c>
      <c r="P38" s="10">
        <v>1</v>
      </c>
      <c r="Q38" s="10">
        <f>P38+2</f>
        <v>3</v>
      </c>
      <c r="R38" s="10">
        <f t="shared" ref="R38:S38" si="21">Q38+2</f>
        <v>5</v>
      </c>
      <c r="S38" s="10">
        <f t="shared" si="21"/>
        <v>7</v>
      </c>
    </row>
    <row r="39" spans="8:19" x14ac:dyDescent="0.25">
      <c r="H39" s="13"/>
      <c r="I39" s="13" t="str">
        <f>DEC2HEX(I38)</f>
        <v>A3905D4B</v>
      </c>
      <c r="J39" s="13" t="str">
        <f>MID($I39,J$11,2)</f>
        <v>A3</v>
      </c>
      <c r="K39" s="13" t="str">
        <f t="shared" ref="K39:M39" si="22">MID($I39,K$11,2)</f>
        <v>90</v>
      </c>
      <c r="L39" s="13" t="str">
        <f t="shared" si="22"/>
        <v>5D</v>
      </c>
      <c r="M39" s="13" t="str">
        <f t="shared" si="22"/>
        <v>4B</v>
      </c>
      <c r="N39" s="10"/>
      <c r="O39" s="10" t="str">
        <f>DEC2HEX(O38)</f>
        <v>51385EB3</v>
      </c>
      <c r="P39" s="10" t="str">
        <f>MID($O39,P$11,2)</f>
        <v>51</v>
      </c>
      <c r="Q39" s="10" t="str">
        <f t="shared" ref="Q39:S39" si="23">MID($O39,Q$11,2)</f>
        <v>38</v>
      </c>
      <c r="R39" s="10" t="str">
        <f t="shared" si="23"/>
        <v>5E</v>
      </c>
      <c r="S39" s="10" t="str">
        <f t="shared" si="23"/>
        <v>B3</v>
      </c>
    </row>
    <row r="40" spans="8:19" x14ac:dyDescent="0.25">
      <c r="H40" s="13"/>
      <c r="I40" s="13"/>
      <c r="J40" s="13" t="s">
        <v>181</v>
      </c>
      <c r="K40" s="13" t="s">
        <v>182</v>
      </c>
      <c r="L40" s="13" t="s">
        <v>183</v>
      </c>
      <c r="M40" s="13" t="s">
        <v>184</v>
      </c>
      <c r="N40" s="10"/>
      <c r="O40" s="10"/>
      <c r="P40" s="10" t="s">
        <v>181</v>
      </c>
      <c r="Q40" s="10" t="s">
        <v>182</v>
      </c>
      <c r="R40" s="10" t="s">
        <v>183</v>
      </c>
      <c r="S40" s="10" t="s">
        <v>184</v>
      </c>
    </row>
    <row r="41" spans="8:19" x14ac:dyDescent="0.25">
      <c r="H41" s="13"/>
      <c r="I41" s="13"/>
      <c r="J41" s="13">
        <f>INDEX(Лист1!S47:S302,MATCH(J39,Лист1!$Q$20:$Q$275,0))</f>
        <v>2290661394</v>
      </c>
      <c r="K41" s="13">
        <f>INDEX(Лист1!U47:U302,MATCH(K39,Лист1!$Q$20:$Q$275,0))</f>
        <v>2390070455</v>
      </c>
      <c r="L41" s="13">
        <f>INDEX(Лист1!W47:W302,MATCH(L39,Лист1!$Q$20:$Q$275,0))</f>
        <v>2656851899</v>
      </c>
      <c r="M41" s="13">
        <f>INDEX(Лист1!Y47:Y302,MATCH(M39,Лист1!$Q$20:$Q$275,0))</f>
        <v>1395751752</v>
      </c>
      <c r="N41" s="10"/>
      <c r="O41" s="10"/>
      <c r="P41" s="10">
        <f>INDEX(Лист1!S47:S302,MATCH(P39,Лист1!$Q$20:$Q$275,0))</f>
        <v>122909385</v>
      </c>
      <c r="Q41" s="10">
        <f>INDEX(Лист1!U47:U302,MATCH(P39,Лист1!$Q$20:$Q$275,0))</f>
        <v>1845252383</v>
      </c>
      <c r="R41" s="10">
        <f>INDEX(Лист1!W47:W302,MATCH(R39,Лист1!$Q$20:$Q$275,0))</f>
        <v>3396308128</v>
      </c>
      <c r="S41" s="10">
        <f>INDEX(Лист1!Y47:Y302,MATCH(R39,Лист1!$Q$20:$Q$275,0))</f>
        <v>3069724005</v>
      </c>
    </row>
    <row r="42" spans="8:19" x14ac:dyDescent="0.25">
      <c r="H42" s="13">
        <f>M35</f>
        <v>1278792994</v>
      </c>
      <c r="I42" s="13"/>
      <c r="J42" s="13"/>
      <c r="K42" s="13">
        <f>MOD(J41+K41, 2^32)</f>
        <v>385764553</v>
      </c>
      <c r="L42" s="13">
        <f>_xlfn.BITXOR(K42,L41)</f>
        <v>2292325234</v>
      </c>
      <c r="M42" s="13">
        <f>MOD(L42+M41, 2^32)</f>
        <v>3688076986</v>
      </c>
      <c r="N42" s="10">
        <f>S35</f>
        <v>2095519345</v>
      </c>
      <c r="O42" s="10"/>
      <c r="P42" s="10"/>
      <c r="Q42" s="10">
        <f>MOD(P41+Q41, 2^32)</f>
        <v>1968161768</v>
      </c>
      <c r="R42" s="10">
        <f>_xlfn.BITXOR(Q42,R41)</f>
        <v>3206565704</v>
      </c>
      <c r="S42" s="10">
        <f>MOD(R42+S41, 2^32)</f>
        <v>1981322413</v>
      </c>
    </row>
    <row r="43" spans="8:19" x14ac:dyDescent="0.25">
      <c r="H43" s="13"/>
      <c r="I43" s="13"/>
      <c r="J43" s="13"/>
      <c r="K43" s="13"/>
      <c r="L43" s="13"/>
      <c r="M43" s="13">
        <f>_xlfn.BITXOR(M42,H42)</f>
        <v>2548777880</v>
      </c>
      <c r="N43" s="10"/>
      <c r="O43" s="10"/>
      <c r="P43" s="10"/>
      <c r="Q43" s="10"/>
      <c r="R43" s="10"/>
      <c r="S43" s="10">
        <f>_xlfn.BITXOR(S42,N42)</f>
        <v>184517340</v>
      </c>
    </row>
    <row r="44" spans="8:19" x14ac:dyDescent="0.25">
      <c r="H44" s="13" t="str">
        <f>"P"&amp;I36</f>
        <v>P4</v>
      </c>
      <c r="I44" s="13">
        <f>M43</f>
        <v>2548777880</v>
      </c>
      <c r="J44" s="13"/>
      <c r="K44" s="13"/>
      <c r="L44" s="13"/>
      <c r="M44" s="13">
        <f>I38</f>
        <v>2744147275</v>
      </c>
      <c r="N44" s="10" t="str">
        <f>"S1("&amp;I36&amp;")="</f>
        <v>S1(4)=</v>
      </c>
      <c r="O44" s="10">
        <f>S43</f>
        <v>184517340</v>
      </c>
      <c r="P44" s="10"/>
      <c r="Q44" s="10"/>
      <c r="R44" s="10"/>
      <c r="S44" s="10">
        <f>O38</f>
        <v>1362648755</v>
      </c>
    </row>
    <row r="45" spans="8:19" x14ac:dyDescent="0.25">
      <c r="H45" s="18" t="str">
        <f>H36</f>
        <v>Раунд</v>
      </c>
      <c r="I45" s="18">
        <f>I36+1</f>
        <v>5</v>
      </c>
      <c r="J45" s="13"/>
      <c r="K45" s="13"/>
      <c r="L45" s="13"/>
      <c r="M45" s="13"/>
      <c r="N45" s="19" t="s">
        <v>177</v>
      </c>
      <c r="O45" s="19">
        <f>O36+1</f>
        <v>23</v>
      </c>
      <c r="P45" s="10"/>
      <c r="Q45" s="10"/>
      <c r="R45" s="10"/>
      <c r="S45" s="10"/>
    </row>
    <row r="46" spans="8:19" x14ac:dyDescent="0.25">
      <c r="H46" s="13" t="str">
        <f>"P"&amp;I45</f>
        <v>P5</v>
      </c>
      <c r="I46" s="13" t="s">
        <v>187</v>
      </c>
      <c r="J46" s="13"/>
      <c r="K46" s="13"/>
      <c r="L46" s="13"/>
      <c r="M46" s="13"/>
      <c r="N46" s="10" t="s">
        <v>190</v>
      </c>
      <c r="O46" s="10" t="s">
        <v>189</v>
      </c>
      <c r="P46" s="10"/>
      <c r="Q46" s="10"/>
      <c r="R46" s="10"/>
      <c r="S46" s="10"/>
    </row>
    <row r="47" spans="8:19" x14ac:dyDescent="0.25">
      <c r="H47" s="13">
        <f>I44</f>
        <v>2548777880</v>
      </c>
      <c r="I47" s="13">
        <f>_xlfn.BITXOR(INDEX($E$10:$E$27,I45), H47)</f>
        <v>47601034</v>
      </c>
      <c r="J47" s="13">
        <v>1</v>
      </c>
      <c r="K47" s="13">
        <f>J47+2</f>
        <v>3</v>
      </c>
      <c r="L47" s="13">
        <f t="shared" ref="L47:M47" si="24">K47+2</f>
        <v>5</v>
      </c>
      <c r="M47" s="13">
        <f t="shared" si="24"/>
        <v>7</v>
      </c>
      <c r="N47" s="10">
        <f>O44</f>
        <v>184517340</v>
      </c>
      <c r="O47" s="10">
        <f>_xlfn.BITXOR(INDEX(Лист1!$S$20:$S$275,O45), N47)</f>
        <v>2530170853</v>
      </c>
      <c r="P47" s="10">
        <v>1</v>
      </c>
      <c r="Q47" s="10">
        <f>P47+2</f>
        <v>3</v>
      </c>
      <c r="R47" s="10">
        <f t="shared" ref="R47:S47" si="25">Q47+2</f>
        <v>5</v>
      </c>
      <c r="S47" s="10">
        <f t="shared" si="25"/>
        <v>7</v>
      </c>
    </row>
    <row r="48" spans="8:19" x14ac:dyDescent="0.25">
      <c r="H48" s="13"/>
      <c r="I48" s="13" t="str">
        <f>DEC2HEX(I47,8)</f>
        <v>02D6558A</v>
      </c>
      <c r="J48" s="13" t="str">
        <f>MID($I48,J$11,2)</f>
        <v>02</v>
      </c>
      <c r="K48" s="13" t="str">
        <f t="shared" ref="K48:M48" si="26">MID($I48,K$11,2)</f>
        <v>D6</v>
      </c>
      <c r="L48" s="13" t="str">
        <f t="shared" si="26"/>
        <v>55</v>
      </c>
      <c r="M48" s="13" t="str">
        <f t="shared" si="26"/>
        <v>8A</v>
      </c>
      <c r="N48" s="10"/>
      <c r="O48" s="10" t="str">
        <f>DEC2HEX(O47)</f>
        <v>96CF57E5</v>
      </c>
      <c r="P48" s="10" t="str">
        <f>MID($O48,P$11,2)</f>
        <v>96</v>
      </c>
      <c r="Q48" s="10" t="str">
        <f t="shared" ref="Q48:S48" si="27">MID($O48,Q$11,2)</f>
        <v>CF</v>
      </c>
      <c r="R48" s="10" t="str">
        <f t="shared" si="27"/>
        <v>57</v>
      </c>
      <c r="S48" s="10" t="str">
        <f t="shared" si="27"/>
        <v>E5</v>
      </c>
    </row>
    <row r="49" spans="8:19" x14ac:dyDescent="0.25">
      <c r="H49" s="13"/>
      <c r="I49" s="13"/>
      <c r="J49" s="13" t="s">
        <v>181</v>
      </c>
      <c r="K49" s="13" t="s">
        <v>182</v>
      </c>
      <c r="L49" s="13" t="s">
        <v>183</v>
      </c>
      <c r="M49" s="13" t="s">
        <v>184</v>
      </c>
      <c r="N49" s="10"/>
      <c r="O49" s="10"/>
      <c r="P49" s="10" t="s">
        <v>181</v>
      </c>
      <c r="Q49" s="10" t="s">
        <v>182</v>
      </c>
      <c r="R49" s="10" t="s">
        <v>183</v>
      </c>
      <c r="S49" s="10" t="s">
        <v>184</v>
      </c>
    </row>
    <row r="50" spans="8:19" x14ac:dyDescent="0.25">
      <c r="H50" s="13"/>
      <c r="I50" s="13"/>
      <c r="J50" s="13">
        <f>INDEX(Лист1!S56:S311,MATCH(J48,Лист1!$Q$20:$Q$275,0))</f>
        <v>1464375394</v>
      </c>
      <c r="K50" s="13">
        <f>INDEX(Лист1!U56:U311,MATCH(K48,Лист1!$Q$20:$Q$275,0))</f>
        <v>1449415276</v>
      </c>
      <c r="L50" s="13">
        <f>INDEX(Лист1!W56:W311,MATCH(L48,Лист1!$Q$20:$Q$275,0))</f>
        <v>3396308128</v>
      </c>
      <c r="M50" s="13">
        <f>INDEX(Лист1!Y56:Y311,MATCH(M48,Лист1!$Q$20:$Q$275,0))</f>
        <v>577241275</v>
      </c>
      <c r="N50" s="10"/>
      <c r="O50" s="10"/>
      <c r="P50" s="10">
        <f>INDEX(Лист1!S56:S311,MATCH(P48,Лист1!$Q$20:$Q$275,0))</f>
        <v>2386320175</v>
      </c>
      <c r="Q50" s="10">
        <f>INDEX(Лист1!U56:U311,MATCH(P48,Лист1!$Q$20:$Q$275,0))</f>
        <v>413987798</v>
      </c>
      <c r="R50" s="10">
        <f>INDEX(Лист1!W56:W311,MATCH(R48,Лист1!$Q$20:$Q$275,0))</f>
        <v>3742853595</v>
      </c>
      <c r="S50" s="10">
        <f>INDEX(Лист1!Y56:Y311,MATCH(R48,Лист1!$Q$20:$Q$275,0))</f>
        <v>1274779536</v>
      </c>
    </row>
    <row r="51" spans="8:19" x14ac:dyDescent="0.25">
      <c r="H51" s="13">
        <f>M44</f>
        <v>2744147275</v>
      </c>
      <c r="I51" s="13"/>
      <c r="J51" s="13"/>
      <c r="K51" s="13">
        <f>MOD(J50+K50, 2^32)</f>
        <v>2913790670</v>
      </c>
      <c r="L51" s="13">
        <f>_xlfn.BITXOR(K51,L50)</f>
        <v>1740858990</v>
      </c>
      <c r="M51" s="13">
        <f>MOD(L51+M50, 2^32)</f>
        <v>2318100265</v>
      </c>
      <c r="N51" s="10">
        <f>S44</f>
        <v>1362648755</v>
      </c>
      <c r="O51" s="10"/>
      <c r="P51" s="10"/>
      <c r="Q51" s="10">
        <f>MOD(P50+Q50, 2^32)</f>
        <v>2800307973</v>
      </c>
      <c r="R51" s="10">
        <f>_xlfn.BITXOR(Q51,R50)</f>
        <v>2046699230</v>
      </c>
      <c r="S51" s="10">
        <f>MOD(R51+S50, 2^32)</f>
        <v>3321478766</v>
      </c>
    </row>
    <row r="52" spans="8:19" x14ac:dyDescent="0.25">
      <c r="H52" s="13"/>
      <c r="I52" s="13"/>
      <c r="J52" s="13"/>
      <c r="K52" s="13"/>
      <c r="L52" s="13"/>
      <c r="M52" s="13">
        <f>_xlfn.BITXOR(M51,H51)</f>
        <v>700136034</v>
      </c>
      <c r="N52" s="10"/>
      <c r="O52" s="10"/>
      <c r="P52" s="10"/>
      <c r="Q52" s="10"/>
      <c r="R52" s="10"/>
      <c r="S52" s="10">
        <f>_xlfn.BITXOR(S51,N51)</f>
        <v>2495733981</v>
      </c>
    </row>
    <row r="53" spans="8:19" x14ac:dyDescent="0.25">
      <c r="H53" s="13" t="str">
        <f>"P"&amp;I45</f>
        <v>P5</v>
      </c>
      <c r="I53" s="13">
        <f>M52</f>
        <v>700136034</v>
      </c>
      <c r="J53" s="13"/>
      <c r="K53" s="13"/>
      <c r="L53" s="13"/>
      <c r="M53" s="13">
        <f>I47</f>
        <v>47601034</v>
      </c>
      <c r="N53" s="10" t="str">
        <f>"S1("&amp;I45&amp;")="</f>
        <v>S1(5)=</v>
      </c>
      <c r="O53" s="10">
        <f>S52</f>
        <v>2495733981</v>
      </c>
      <c r="P53" s="10"/>
      <c r="Q53" s="10"/>
      <c r="R53" s="10"/>
      <c r="S53" s="10">
        <f>O47</f>
        <v>2530170853</v>
      </c>
    </row>
    <row r="54" spans="8:19" x14ac:dyDescent="0.25">
      <c r="H54" s="18" t="str">
        <f>H45</f>
        <v>Раунд</v>
      </c>
      <c r="I54" s="18">
        <f>I45+1</f>
        <v>6</v>
      </c>
      <c r="J54" s="13"/>
      <c r="K54" s="13"/>
      <c r="L54" s="13"/>
      <c r="M54" s="13"/>
      <c r="N54" s="19" t="s">
        <v>177</v>
      </c>
      <c r="O54" s="19">
        <f>O45+1</f>
        <v>24</v>
      </c>
      <c r="P54" s="10"/>
      <c r="Q54" s="10"/>
      <c r="R54" s="10"/>
      <c r="S54" s="10"/>
    </row>
    <row r="55" spans="8:19" x14ac:dyDescent="0.25">
      <c r="H55" s="13" t="str">
        <f>"P"&amp;I54</f>
        <v>P6</v>
      </c>
      <c r="I55" s="13" t="s">
        <v>187</v>
      </c>
      <c r="J55" s="13"/>
      <c r="K55" s="13"/>
      <c r="L55" s="13"/>
      <c r="M55" s="13"/>
      <c r="N55" s="10" t="s">
        <v>190</v>
      </c>
      <c r="O55" s="10" t="s">
        <v>189</v>
      </c>
      <c r="P55" s="10"/>
      <c r="Q55" s="10"/>
      <c r="R55" s="10"/>
      <c r="S55" s="10"/>
    </row>
    <row r="56" spans="8:19" x14ac:dyDescent="0.25">
      <c r="H56" s="13">
        <f>I53</f>
        <v>700136034</v>
      </c>
      <c r="I56" s="13">
        <f>_xlfn.BITXOR(INDEX($E$10:$E$27,I54), H56)</f>
        <v>839530882</v>
      </c>
      <c r="J56" s="13">
        <v>1</v>
      </c>
      <c r="K56" s="13">
        <f>J56+2</f>
        <v>3</v>
      </c>
      <c r="L56" s="13">
        <f t="shared" ref="L56:M56" si="28">K56+2</f>
        <v>5</v>
      </c>
      <c r="M56" s="13">
        <f t="shared" si="28"/>
        <v>7</v>
      </c>
      <c r="N56" s="10">
        <f>O53</f>
        <v>2495733981</v>
      </c>
      <c r="O56" s="10">
        <f>_xlfn.BITXOR(INDEX(Лист1!$S$20:$S$275,O54), N56)</f>
        <v>3191046350</v>
      </c>
      <c r="P56" s="10">
        <v>1</v>
      </c>
      <c r="Q56" s="10">
        <f>P56+2</f>
        <v>3</v>
      </c>
      <c r="R56" s="10">
        <f t="shared" ref="R56:S56" si="29">Q56+2</f>
        <v>5</v>
      </c>
      <c r="S56" s="10">
        <f t="shared" si="29"/>
        <v>7</v>
      </c>
    </row>
    <row r="57" spans="8:19" x14ac:dyDescent="0.25">
      <c r="H57" s="13"/>
      <c r="I57" s="13" t="str">
        <f>DEC2HEX(I56)</f>
        <v>320A3982</v>
      </c>
      <c r="J57" s="13" t="str">
        <f>MID($I57,J$11,2)</f>
        <v>32</v>
      </c>
      <c r="K57" s="13" t="str">
        <f t="shared" ref="K57:M57" si="30">MID($I57,K$11,2)</f>
        <v>0A</v>
      </c>
      <c r="L57" s="13" t="str">
        <f t="shared" si="30"/>
        <v>39</v>
      </c>
      <c r="M57" s="13" t="str">
        <f t="shared" si="30"/>
        <v>82</v>
      </c>
      <c r="N57" s="10"/>
      <c r="O57" s="10" t="str">
        <f>DEC2HEX(O56)</f>
        <v>BE3380CE</v>
      </c>
      <c r="P57" s="10" t="str">
        <f>MID($O57,P$11,2)</f>
        <v>BE</v>
      </c>
      <c r="Q57" s="10" t="str">
        <f t="shared" ref="Q57:S57" si="31">MID($O57,Q$11,2)</f>
        <v>33</v>
      </c>
      <c r="R57" s="10" t="str">
        <f t="shared" si="31"/>
        <v>80</v>
      </c>
      <c r="S57" s="10" t="str">
        <f t="shared" si="31"/>
        <v>CE</v>
      </c>
    </row>
    <row r="58" spans="8:19" x14ac:dyDescent="0.25">
      <c r="H58" s="13"/>
      <c r="I58" s="13"/>
      <c r="J58" s="13" t="s">
        <v>181</v>
      </c>
      <c r="K58" s="13" t="s">
        <v>182</v>
      </c>
      <c r="L58" s="13" t="s">
        <v>183</v>
      </c>
      <c r="M58" s="13" t="s">
        <v>184</v>
      </c>
      <c r="N58" s="10"/>
      <c r="O58" s="10"/>
      <c r="P58" s="10" t="s">
        <v>181</v>
      </c>
      <c r="Q58" s="10" t="s">
        <v>182</v>
      </c>
      <c r="R58" s="10" t="s">
        <v>183</v>
      </c>
      <c r="S58" s="10" t="s">
        <v>184</v>
      </c>
    </row>
    <row r="59" spans="8:19" x14ac:dyDescent="0.25">
      <c r="H59" s="13"/>
      <c r="I59" s="13"/>
      <c r="J59" s="13">
        <f>INDEX(Лист1!S65:S320,MATCH(J57,Лист1!$Q$20:$Q$275,0))</f>
        <v>998989502</v>
      </c>
      <c r="K59" s="13">
        <f>INDEX(Лист1!U65:U320,MATCH(K57,Лист1!$Q$20:$Q$275,0))</f>
        <v>2213823033</v>
      </c>
      <c r="L59" s="13">
        <f>INDEX(Лист1!W65:W320,MATCH(L57,Лист1!$Q$20:$Q$275,0))</f>
        <v>3523960633</v>
      </c>
      <c r="M59" s="13">
        <f>INDEX(Лист1!Y65:Y320,MATCH(M57,Лист1!$Q$20:$Q$275,0))</f>
        <v>1471733935</v>
      </c>
      <c r="N59" s="10"/>
      <c r="O59" s="10"/>
      <c r="P59" s="10">
        <f>INDEX(Лист1!S65:S320,MATCH(P57,Лист1!$Q$20:$Q$275,0))</f>
        <v>1316178497</v>
      </c>
      <c r="Q59" s="10">
        <f>INDEX(Лист1!U65:U320,MATCH(P57,Лист1!$Q$20:$Q$275,0))</f>
        <v>3313849956</v>
      </c>
      <c r="R59" s="10">
        <f>INDEX(Лист1!W65:W320,MATCH(R57,Лист1!$Q$20:$Q$275,0))</f>
        <v>4245938359</v>
      </c>
      <c r="S59" s="10">
        <f>INDEX(Лист1!Y65:Y320,MATCH(R57,Лист1!$Q$20:$Q$275,0))</f>
        <v>544322398</v>
      </c>
    </row>
    <row r="60" spans="8:19" x14ac:dyDescent="0.25">
      <c r="H60" s="13">
        <f>M53</f>
        <v>47601034</v>
      </c>
      <c r="I60" s="13"/>
      <c r="J60" s="13"/>
      <c r="K60" s="13">
        <f>MOD(J59+K59, 2^32)</f>
        <v>3212812535</v>
      </c>
      <c r="L60" s="13">
        <f>_xlfn.BITXOR(K60,L59)</f>
        <v>1836384206</v>
      </c>
      <c r="M60" s="13">
        <f>MOD(L60+M59, 2^32)</f>
        <v>3308118141</v>
      </c>
      <c r="N60" s="10">
        <f>S53</f>
        <v>2530170853</v>
      </c>
      <c r="O60" s="10"/>
      <c r="P60" s="10"/>
      <c r="Q60" s="10">
        <f>MOD(P59+Q59, 2^32)</f>
        <v>335061157</v>
      </c>
      <c r="R60" s="10">
        <f>_xlfn.BITXOR(Q60,R59)</f>
        <v>4008394770</v>
      </c>
      <c r="S60" s="10">
        <f>MOD(R60+S59, 2^32)</f>
        <v>257749872</v>
      </c>
    </row>
    <row r="61" spans="8:19" x14ac:dyDescent="0.25">
      <c r="H61" s="13"/>
      <c r="I61" s="13"/>
      <c r="J61" s="13"/>
      <c r="K61" s="13"/>
      <c r="L61" s="13"/>
      <c r="M61" s="13">
        <f>_xlfn.BITXOR(M60,H60)</f>
        <v>3355162103</v>
      </c>
      <c r="N61" s="10"/>
      <c r="O61" s="10"/>
      <c r="P61" s="10"/>
      <c r="Q61" s="10"/>
      <c r="R61" s="10"/>
      <c r="S61" s="10">
        <f>_xlfn.BITXOR(S60,N60)</f>
        <v>2576589973</v>
      </c>
    </row>
    <row r="62" spans="8:19" x14ac:dyDescent="0.25">
      <c r="H62" s="13" t="str">
        <f>"P"&amp;I54</f>
        <v>P6</v>
      </c>
      <c r="I62" s="13">
        <f>M61</f>
        <v>3355162103</v>
      </c>
      <c r="J62" s="13"/>
      <c r="K62" s="13"/>
      <c r="L62" s="13"/>
      <c r="M62" s="13">
        <f>I56</f>
        <v>839530882</v>
      </c>
      <c r="N62" s="10" t="str">
        <f>"S1("&amp;I54&amp;")="</f>
        <v>S1(6)=</v>
      </c>
      <c r="O62" s="10">
        <f>S61</f>
        <v>2576589973</v>
      </c>
      <c r="P62" s="10"/>
      <c r="Q62" s="10"/>
      <c r="R62" s="10"/>
      <c r="S62" s="10">
        <f>O56</f>
        <v>3191046350</v>
      </c>
    </row>
    <row r="63" spans="8:19" x14ac:dyDescent="0.25">
      <c r="H63" s="18" t="str">
        <f>H54</f>
        <v>Раунд</v>
      </c>
      <c r="I63" s="18">
        <f>I54+1</f>
        <v>7</v>
      </c>
      <c r="J63" s="13"/>
      <c r="K63" s="13"/>
      <c r="L63" s="13"/>
      <c r="M63" s="13"/>
      <c r="N63" s="19" t="s">
        <v>177</v>
      </c>
      <c r="O63" s="19">
        <f>O54+1</f>
        <v>25</v>
      </c>
      <c r="P63" s="10"/>
      <c r="Q63" s="10"/>
      <c r="R63" s="10"/>
      <c r="S63" s="10"/>
    </row>
    <row r="64" spans="8:19" x14ac:dyDescent="0.25">
      <c r="H64" s="13" t="str">
        <f>"P"&amp;I63</f>
        <v>P7</v>
      </c>
      <c r="I64" s="13" t="s">
        <v>187</v>
      </c>
      <c r="J64" s="13"/>
      <c r="K64" s="13"/>
      <c r="L64" s="13"/>
      <c r="M64" s="13"/>
      <c r="N64" s="10" t="s">
        <v>190</v>
      </c>
      <c r="O64" s="10" t="s">
        <v>189</v>
      </c>
      <c r="P64" s="10"/>
      <c r="Q64" s="10"/>
      <c r="R64" s="10"/>
      <c r="S64" s="10"/>
    </row>
    <row r="65" spans="8:19" x14ac:dyDescent="0.25">
      <c r="H65" s="13">
        <f>I62</f>
        <v>3355162103</v>
      </c>
      <c r="I65" s="13">
        <f>_xlfn.BITXOR(INDEX($E$10:$E$27,I63), H65)</f>
        <v>4259713118</v>
      </c>
      <c r="J65" s="13">
        <v>1</v>
      </c>
      <c r="K65" s="13">
        <f>J65+2</f>
        <v>3</v>
      </c>
      <c r="L65" s="13">
        <f t="shared" ref="L65:M65" si="32">K65+2</f>
        <v>5</v>
      </c>
      <c r="M65" s="13">
        <f t="shared" si="32"/>
        <v>7</v>
      </c>
      <c r="N65" s="10">
        <f>O62</f>
        <v>2576589973</v>
      </c>
      <c r="O65" s="10">
        <f>_xlfn.BITXOR(INDEX(Лист1!$S$20:$S$275,O63), N65)</f>
        <v>1547834550</v>
      </c>
      <c r="P65" s="10">
        <v>1</v>
      </c>
      <c r="Q65" s="10">
        <f>P65+2</f>
        <v>3</v>
      </c>
      <c r="R65" s="10">
        <f t="shared" ref="R65:S65" si="33">Q65+2</f>
        <v>5</v>
      </c>
      <c r="S65" s="10">
        <f t="shared" si="33"/>
        <v>7</v>
      </c>
    </row>
    <row r="66" spans="8:19" x14ac:dyDescent="0.25">
      <c r="H66" s="13"/>
      <c r="I66" s="13" t="str">
        <f>DEC2HEX(I65)</f>
        <v>FDE6105E</v>
      </c>
      <c r="J66" s="13" t="str">
        <f>MID($I66,J$11,2)</f>
        <v>FD</v>
      </c>
      <c r="K66" s="13" t="str">
        <f t="shared" ref="K66:M66" si="34">MID($I66,K$11,2)</f>
        <v>E6</v>
      </c>
      <c r="L66" s="13" t="str">
        <f t="shared" si="34"/>
        <v>10</v>
      </c>
      <c r="M66" s="13" t="str">
        <f t="shared" si="34"/>
        <v>5E</v>
      </c>
      <c r="N66" s="10"/>
      <c r="O66" s="10" t="str">
        <f>DEC2HEX(O65)</f>
        <v>5C4214B6</v>
      </c>
      <c r="P66" s="10" t="str">
        <f>MID($O66,P$11,2)</f>
        <v>5C</v>
      </c>
      <c r="Q66" s="10" t="str">
        <f t="shared" ref="Q66:S66" si="35">MID($O66,Q$11,2)</f>
        <v>42</v>
      </c>
      <c r="R66" s="10" t="str">
        <f t="shared" si="35"/>
        <v>14</v>
      </c>
      <c r="S66" s="10" t="str">
        <f t="shared" si="35"/>
        <v>B6</v>
      </c>
    </row>
    <row r="67" spans="8:19" x14ac:dyDescent="0.25">
      <c r="H67" s="13"/>
      <c r="I67" s="13"/>
      <c r="J67" s="13" t="s">
        <v>181</v>
      </c>
      <c r="K67" s="13" t="s">
        <v>182</v>
      </c>
      <c r="L67" s="13" t="s">
        <v>183</v>
      </c>
      <c r="M67" s="13" t="s">
        <v>184</v>
      </c>
      <c r="N67" s="10"/>
      <c r="O67" s="10"/>
      <c r="P67" s="10" t="s">
        <v>181</v>
      </c>
      <c r="Q67" s="10" t="s">
        <v>182</v>
      </c>
      <c r="R67" s="10" t="s">
        <v>183</v>
      </c>
      <c r="S67" s="10" t="s">
        <v>184</v>
      </c>
    </row>
    <row r="68" spans="8:19" x14ac:dyDescent="0.25">
      <c r="H68" s="13"/>
      <c r="I68" s="13"/>
      <c r="J68" s="13">
        <f>INDEX(Лист1!S74:S329,MATCH(J66,Лист1!$Q$20:$Q$275,0))</f>
        <v>0</v>
      </c>
      <c r="K68" s="13">
        <f>INDEX(Лист1!U74:U329,MATCH(K66,Лист1!$Q$20:$Q$275,0))</f>
        <v>0</v>
      </c>
      <c r="L68" s="13">
        <f>INDEX(Лист1!W74:W329,MATCH(L66,Лист1!$Q$20:$Q$275,0))</f>
        <v>469688178</v>
      </c>
      <c r="M68" s="13">
        <f>INDEX(Лист1!Y74:Y329,MATCH(M66,Лист1!$Q$20:$Q$275,0))</f>
        <v>791618072</v>
      </c>
      <c r="N68" s="10"/>
      <c r="O68" s="10"/>
      <c r="P68" s="10">
        <f>INDEX(Лист1!S74:S329,MATCH(P66,Лист1!$Q$20:$Q$275,0))</f>
        <v>793779912</v>
      </c>
      <c r="Q68" s="10">
        <f>INDEX(Лист1!U74:U329,MATCH(P66,Лист1!$Q$20:$Q$275,0))</f>
        <v>3791627101</v>
      </c>
      <c r="R68" s="10">
        <f>INDEX(Лист1!W74:W329,MATCH(R66,Лист1!$Q$20:$Q$275,0))</f>
        <v>3675253459</v>
      </c>
      <c r="S68" s="10">
        <f>INDEX(Лист1!Y74:Y329,MATCH(R66,Лист1!$Q$20:$Q$275,0))</f>
        <v>322548459</v>
      </c>
    </row>
    <row r="69" spans="8:19" x14ac:dyDescent="0.25">
      <c r="H69" s="13">
        <f>M62</f>
        <v>839530882</v>
      </c>
      <c r="I69" s="13"/>
      <c r="J69" s="13"/>
      <c r="K69" s="13">
        <f>MOD(J68+K68, 2^32)</f>
        <v>0</v>
      </c>
      <c r="L69" s="13">
        <f>_xlfn.BITXOR(K69,L68)</f>
        <v>469688178</v>
      </c>
      <c r="M69" s="13">
        <f>MOD(L69+M68, 2^32)</f>
        <v>1261306250</v>
      </c>
      <c r="N69" s="10">
        <f>S62</f>
        <v>3191046350</v>
      </c>
      <c r="O69" s="10"/>
      <c r="P69" s="10"/>
      <c r="Q69" s="10">
        <f>MOD(P68+Q68, 2^32)</f>
        <v>290439717</v>
      </c>
      <c r="R69" s="10">
        <f>_xlfn.BITXOR(Q69,R68)</f>
        <v>3393202422</v>
      </c>
      <c r="S69" s="10">
        <f>MOD(R69+S68, 2^32)</f>
        <v>3715750881</v>
      </c>
    </row>
    <row r="70" spans="8:19" x14ac:dyDescent="0.25">
      <c r="H70" s="13"/>
      <c r="I70" s="13"/>
      <c r="J70" s="13"/>
      <c r="K70" s="13"/>
      <c r="L70" s="13"/>
      <c r="M70" s="13">
        <f>_xlfn.BITXOR(M69,H69)</f>
        <v>2032416776</v>
      </c>
      <c r="N70" s="10"/>
      <c r="O70" s="10"/>
      <c r="P70" s="10"/>
      <c r="Q70" s="10"/>
      <c r="R70" s="10"/>
      <c r="S70" s="10">
        <f>_xlfn.BITXOR(S69,N69)</f>
        <v>1665817391</v>
      </c>
    </row>
    <row r="71" spans="8:19" x14ac:dyDescent="0.25">
      <c r="H71" s="13" t="str">
        <f>"P"&amp;I63</f>
        <v>P7</v>
      </c>
      <c r="I71" s="13">
        <f>M70</f>
        <v>2032416776</v>
      </c>
      <c r="J71" s="13"/>
      <c r="K71" s="13"/>
      <c r="L71" s="13"/>
      <c r="M71" s="13">
        <f>I65</f>
        <v>4259713118</v>
      </c>
      <c r="N71" s="10" t="str">
        <f>"S1("&amp;I63&amp;")="</f>
        <v>S1(7)=</v>
      </c>
      <c r="O71" s="10">
        <f>S70</f>
        <v>1665817391</v>
      </c>
      <c r="P71" s="10"/>
      <c r="Q71" s="10"/>
      <c r="R71" s="10"/>
      <c r="S71" s="10">
        <f>O65</f>
        <v>1547834550</v>
      </c>
    </row>
    <row r="72" spans="8:19" x14ac:dyDescent="0.25">
      <c r="H72" s="18" t="str">
        <f>H63</f>
        <v>Раунд</v>
      </c>
      <c r="I72" s="18">
        <f>I63+1</f>
        <v>8</v>
      </c>
      <c r="J72" s="13"/>
      <c r="K72" s="13"/>
      <c r="L72" s="13"/>
      <c r="M72" s="13"/>
      <c r="N72" s="19" t="s">
        <v>177</v>
      </c>
      <c r="O72" s="19">
        <f>O63+1</f>
        <v>26</v>
      </c>
      <c r="P72" s="10"/>
      <c r="Q72" s="10"/>
      <c r="R72" s="10"/>
      <c r="S72" s="10"/>
    </row>
    <row r="73" spans="8:19" x14ac:dyDescent="0.25">
      <c r="H73" s="13" t="str">
        <f>"P"&amp;I72</f>
        <v>P8</v>
      </c>
      <c r="I73" s="13" t="s">
        <v>187</v>
      </c>
      <c r="J73" s="13"/>
      <c r="K73" s="13"/>
      <c r="L73" s="13"/>
      <c r="M73" s="13"/>
      <c r="N73" s="10" t="s">
        <v>190</v>
      </c>
      <c r="O73" s="10" t="s">
        <v>189</v>
      </c>
      <c r="P73" s="10"/>
      <c r="Q73" s="10"/>
      <c r="R73" s="10"/>
      <c r="S73" s="10"/>
    </row>
    <row r="74" spans="8:19" x14ac:dyDescent="0.25">
      <c r="H74" s="13">
        <f>I71</f>
        <v>2032416776</v>
      </c>
      <c r="I74" s="13">
        <f>_xlfn.BITXOR(INDEX($E$10:$E$27,I72), H74)</f>
        <v>2689623217</v>
      </c>
      <c r="J74" s="13">
        <v>1</v>
      </c>
      <c r="K74" s="13">
        <f>J74+2</f>
        <v>3</v>
      </c>
      <c r="L74" s="13">
        <f t="shared" ref="L74:M74" si="36">K74+2</f>
        <v>5</v>
      </c>
      <c r="M74" s="13">
        <f t="shared" si="36"/>
        <v>7</v>
      </c>
      <c r="N74" s="10">
        <f>O71</f>
        <v>1665817391</v>
      </c>
      <c r="O74" s="10">
        <f>_xlfn.BITXOR(INDEX(Лист1!$S$20:$S$275,O72), N74)</f>
        <v>1261100767</v>
      </c>
      <c r="P74" s="10">
        <v>1</v>
      </c>
      <c r="Q74" s="10">
        <f>P74+2</f>
        <v>3</v>
      </c>
      <c r="R74" s="10">
        <f t="shared" ref="R74:S74" si="37">Q74+2</f>
        <v>5</v>
      </c>
      <c r="S74" s="10">
        <f t="shared" si="37"/>
        <v>7</v>
      </c>
    </row>
    <row r="75" spans="8:19" x14ac:dyDescent="0.25">
      <c r="H75" s="13"/>
      <c r="I75" s="13" t="str">
        <f>DEC2HEX(I74)</f>
        <v>A05064B1</v>
      </c>
      <c r="J75" s="13" t="str">
        <f>MID($I75,J$11,2)</f>
        <v>A0</v>
      </c>
      <c r="K75" s="13" t="str">
        <f t="shared" ref="K75:M75" si="38">MID($I75,K$11,2)</f>
        <v>50</v>
      </c>
      <c r="L75" s="13" t="str">
        <f t="shared" si="38"/>
        <v>64</v>
      </c>
      <c r="M75" s="13" t="str">
        <f t="shared" si="38"/>
        <v>B1</v>
      </c>
      <c r="N75" s="10"/>
      <c r="O75" s="10" t="str">
        <f>DEC2HEX(O74)</f>
        <v>4B2ADEDF</v>
      </c>
      <c r="P75" s="10" t="str">
        <f>MID($O75,P$11,2)</f>
        <v>4B</v>
      </c>
      <c r="Q75" s="10" t="str">
        <f t="shared" ref="Q75:S75" si="39">MID($O75,Q$11,2)</f>
        <v>2A</v>
      </c>
      <c r="R75" s="10" t="str">
        <f t="shared" si="39"/>
        <v>DE</v>
      </c>
      <c r="S75" s="10" t="str">
        <f t="shared" si="39"/>
        <v>DF</v>
      </c>
    </row>
    <row r="76" spans="8:19" x14ac:dyDescent="0.25">
      <c r="H76" s="13"/>
      <c r="I76" s="13"/>
      <c r="J76" s="13" t="s">
        <v>181</v>
      </c>
      <c r="K76" s="13" t="s">
        <v>182</v>
      </c>
      <c r="L76" s="13" t="s">
        <v>183</v>
      </c>
      <c r="M76" s="13" t="s">
        <v>184</v>
      </c>
      <c r="N76" s="10"/>
      <c r="O76" s="10"/>
      <c r="P76" s="10" t="s">
        <v>181</v>
      </c>
      <c r="Q76" s="10" t="s">
        <v>182</v>
      </c>
      <c r="R76" s="10" t="s">
        <v>183</v>
      </c>
      <c r="S76" s="10" t="s">
        <v>184</v>
      </c>
    </row>
    <row r="77" spans="8:19" x14ac:dyDescent="0.25">
      <c r="H77" s="13"/>
      <c r="I77" s="13"/>
      <c r="J77" s="13">
        <f>INDEX(Лист1!S83:S338,MATCH(J75,Лист1!$Q$20:$Q$275,0))</f>
        <v>1471733935</v>
      </c>
      <c r="K77" s="13">
        <f>INDEX(Лист1!U83:U338,MATCH(K75,Лист1!$Q$20:$Q$275,0))</f>
        <v>2354009459</v>
      </c>
      <c r="L77" s="13">
        <f>INDEX(Лист1!W83:W338,MATCH(L75,Лист1!$Q$20:$Q$275,0))</f>
        <v>3014181293</v>
      </c>
      <c r="M77" s="13">
        <f>INDEX(Лист1!Y83:Y338,MATCH(M75,Лист1!$Q$20:$Q$275,0))</f>
        <v>1753167236</v>
      </c>
      <c r="N77" s="10"/>
      <c r="O77" s="10"/>
      <c r="P77" s="10">
        <f>INDEX(Лист1!S83:S338,MATCH(P75,Лист1!$Q$20:$Q$275,0))</f>
        <v>3600875718</v>
      </c>
      <c r="Q77" s="10">
        <f>INDEX(Лист1!U83:U338,MATCH(P75,Лист1!$Q$20:$Q$275,0))</f>
        <v>445077038</v>
      </c>
      <c r="R77" s="10">
        <f>INDEX(Лист1!W83:W338,MATCH(R75,Лист1!$Q$20:$Q$275,0))</f>
        <v>0</v>
      </c>
      <c r="S77" s="10">
        <f>INDEX(Лист1!Y83:Y338,MATCH(R75,Лист1!$Q$20:$Q$275,0))</f>
        <v>0</v>
      </c>
    </row>
    <row r="78" spans="8:19" x14ac:dyDescent="0.25">
      <c r="H78" s="13">
        <f>M71</f>
        <v>4259713118</v>
      </c>
      <c r="I78" s="13"/>
      <c r="J78" s="13"/>
      <c r="K78" s="13">
        <f>MOD(J77+K77, 2^32)</f>
        <v>3825743394</v>
      </c>
      <c r="L78" s="13">
        <f>_xlfn.BITXOR(K78,L77)</f>
        <v>1470166927</v>
      </c>
      <c r="M78" s="13">
        <f>MOD(L78+M77, 2^32)</f>
        <v>3223334163</v>
      </c>
      <c r="N78" s="10">
        <f>S71</f>
        <v>1547834550</v>
      </c>
      <c r="O78" s="10"/>
      <c r="P78" s="10"/>
      <c r="Q78" s="10">
        <f>MOD(P77+Q77, 2^32)</f>
        <v>4045952756</v>
      </c>
      <c r="R78" s="10">
        <f>_xlfn.BITXOR(Q78,R77)</f>
        <v>4045952756</v>
      </c>
      <c r="S78" s="10">
        <f>MOD(R78+S77, 2^32)</f>
        <v>4045952756</v>
      </c>
    </row>
    <row r="79" spans="8:19" x14ac:dyDescent="0.25">
      <c r="H79" s="13"/>
      <c r="I79" s="13"/>
      <c r="J79" s="13"/>
      <c r="K79" s="13"/>
      <c r="L79" s="13"/>
      <c r="M79" s="13">
        <f>_xlfn.BITXOR(M78,H78)</f>
        <v>1036401997</v>
      </c>
      <c r="N79" s="10"/>
      <c r="O79" s="10"/>
      <c r="P79" s="10"/>
      <c r="Q79" s="10"/>
      <c r="R79" s="10"/>
      <c r="S79" s="10">
        <f>_xlfn.BITXOR(S78,N78)</f>
        <v>2909422146</v>
      </c>
    </row>
    <row r="80" spans="8:19" x14ac:dyDescent="0.25">
      <c r="H80" s="13" t="str">
        <f>"P"&amp;I72</f>
        <v>P8</v>
      </c>
      <c r="I80" s="13">
        <f>M79</f>
        <v>1036401997</v>
      </c>
      <c r="J80" s="13"/>
      <c r="K80" s="13"/>
      <c r="L80" s="13"/>
      <c r="M80" s="13">
        <f>I74</f>
        <v>2689623217</v>
      </c>
      <c r="N80" s="10" t="str">
        <f>"S1("&amp;I72&amp;")="</f>
        <v>S1(8)=</v>
      </c>
      <c r="O80" s="10">
        <f>S79</f>
        <v>2909422146</v>
      </c>
      <c r="P80" s="10"/>
      <c r="Q80" s="10"/>
      <c r="R80" s="10"/>
      <c r="S80" s="10">
        <f>O74</f>
        <v>1261100767</v>
      </c>
    </row>
    <row r="81" spans="8:19" x14ac:dyDescent="0.25">
      <c r="H81" s="18" t="str">
        <f>H72</f>
        <v>Раунд</v>
      </c>
      <c r="I81" s="18">
        <f>I72+1</f>
        <v>9</v>
      </c>
      <c r="J81" s="13"/>
      <c r="K81" s="13"/>
      <c r="L81" s="13"/>
      <c r="M81" s="13"/>
      <c r="N81" s="19" t="s">
        <v>177</v>
      </c>
      <c r="O81" s="19">
        <f>O72+1</f>
        <v>27</v>
      </c>
      <c r="P81" s="10"/>
      <c r="Q81" s="10"/>
      <c r="R81" s="10"/>
      <c r="S81" s="10"/>
    </row>
    <row r="82" spans="8:19" x14ac:dyDescent="0.25">
      <c r="H82" s="13" t="str">
        <f>"P"&amp;I81</f>
        <v>P9</v>
      </c>
      <c r="I82" s="13" t="s">
        <v>187</v>
      </c>
      <c r="J82" s="13"/>
      <c r="K82" s="13"/>
      <c r="L82" s="13"/>
      <c r="M82" s="13"/>
      <c r="N82" s="10" t="s">
        <v>190</v>
      </c>
      <c r="O82" s="10" t="s">
        <v>189</v>
      </c>
      <c r="P82" s="10"/>
      <c r="Q82" s="10"/>
      <c r="R82" s="10"/>
      <c r="S82" s="10"/>
    </row>
    <row r="83" spans="8:19" x14ac:dyDescent="0.25">
      <c r="H83" s="13">
        <f>I80</f>
        <v>1036401997</v>
      </c>
      <c r="I83" s="13">
        <f>_xlfn.BITXOR(INDEX($E$10:$E$27,I81), H83)</f>
        <v>1260442730</v>
      </c>
      <c r="J83" s="13">
        <v>1</v>
      </c>
      <c r="K83" s="13">
        <f>J83+2</f>
        <v>3</v>
      </c>
      <c r="L83" s="13">
        <f t="shared" ref="L83:M83" si="40">K83+2</f>
        <v>5</v>
      </c>
      <c r="M83" s="13">
        <f t="shared" si="40"/>
        <v>7</v>
      </c>
      <c r="N83" s="10">
        <f>O80</f>
        <v>2909422146</v>
      </c>
      <c r="O83" s="10">
        <f>_xlfn.BITXOR(INDEX(Лист1!$S$20:$S$275,O81), N83)</f>
        <v>1730886490</v>
      </c>
      <c r="P83" s="10">
        <v>1</v>
      </c>
      <c r="Q83" s="10">
        <f>P83+2</f>
        <v>3</v>
      </c>
      <c r="R83" s="10">
        <f t="shared" ref="R83:S83" si="41">Q83+2</f>
        <v>5</v>
      </c>
      <c r="S83" s="10">
        <f t="shared" si="41"/>
        <v>7</v>
      </c>
    </row>
    <row r="84" spans="8:19" x14ac:dyDescent="0.25">
      <c r="H84" s="13"/>
      <c r="I84" s="13" t="str">
        <f>DEC2HEX(I83)</f>
        <v>4B20D46A</v>
      </c>
      <c r="J84" s="13" t="str">
        <f>MID($I84,J$11,2)</f>
        <v>4B</v>
      </c>
      <c r="K84" s="13" t="str">
        <f t="shared" ref="K84:M84" si="42">MID($I84,K$11,2)</f>
        <v>20</v>
      </c>
      <c r="L84" s="13" t="str">
        <f t="shared" si="42"/>
        <v>D4</v>
      </c>
      <c r="M84" s="13" t="str">
        <f t="shared" si="42"/>
        <v>6A</v>
      </c>
      <c r="N84" s="10"/>
      <c r="O84" s="10" t="str">
        <f>DEC2HEX(O83)</f>
        <v>672B3B5A</v>
      </c>
      <c r="P84" s="10" t="str">
        <f>MID($O84,P$11,2)</f>
        <v>67</v>
      </c>
      <c r="Q84" s="10" t="str">
        <f t="shared" ref="Q84:S84" si="43">MID($O84,Q$11,2)</f>
        <v>2B</v>
      </c>
      <c r="R84" s="10" t="str">
        <f t="shared" si="43"/>
        <v>3B</v>
      </c>
      <c r="S84" s="10" t="str">
        <f t="shared" si="43"/>
        <v>5A</v>
      </c>
    </row>
    <row r="85" spans="8:19" x14ac:dyDescent="0.25">
      <c r="H85" s="13"/>
      <c r="I85" s="13"/>
      <c r="J85" s="13" t="s">
        <v>181</v>
      </c>
      <c r="K85" s="13" t="s">
        <v>182</v>
      </c>
      <c r="L85" s="13" t="s">
        <v>183</v>
      </c>
      <c r="M85" s="13" t="s">
        <v>184</v>
      </c>
      <c r="N85" s="10"/>
      <c r="O85" s="10"/>
      <c r="P85" s="10" t="s">
        <v>181</v>
      </c>
      <c r="Q85" s="10" t="s">
        <v>182</v>
      </c>
      <c r="R85" s="10" t="s">
        <v>183</v>
      </c>
      <c r="S85" s="10" t="s">
        <v>184</v>
      </c>
    </row>
    <row r="86" spans="8:19" x14ac:dyDescent="0.25">
      <c r="H86" s="13"/>
      <c r="I86" s="13"/>
      <c r="J86" s="13">
        <f>INDEX(Лист1!S92:S347,MATCH(J84,Лист1!$Q$20:$Q$275,0))</f>
        <v>2902807211</v>
      </c>
      <c r="K86" s="13">
        <f>INDEX(Лист1!U92:U347,MATCH(K84,Лист1!$Q$20:$Q$275,0))</f>
        <v>1761308591</v>
      </c>
      <c r="L86" s="13">
        <f>INDEX(Лист1!W92:W347,MATCH(L84,Лист1!$Q$20:$Q$275,0))</f>
        <v>0</v>
      </c>
      <c r="M86" s="13">
        <f>INDEX(Лист1!Y92:Y347,MATCH(M84,Лист1!$Q$20:$Q$275,0))</f>
        <v>1432588573</v>
      </c>
      <c r="N86" s="10"/>
      <c r="O86" s="10"/>
      <c r="P86" s="10">
        <f>INDEX(Лист1!S92:S347,MATCH(P84,Лист1!$Q$20:$Q$275,0))</f>
        <v>3471099624</v>
      </c>
      <c r="Q86" s="10">
        <f>INDEX(Лист1!U92:U347,MATCH(P84,Лист1!$Q$20:$Q$275,0))</f>
        <v>2416832540</v>
      </c>
      <c r="R86" s="10">
        <f>INDEX(Лист1!W92:W347,MATCH(R84,Лист1!$Q$20:$Q$275,0))</f>
        <v>3102740896</v>
      </c>
      <c r="S86" s="10">
        <f>INDEX(Лист1!Y92:Y347,MATCH(R84,Лист1!$Q$20:$Q$275,0))</f>
        <v>737222580</v>
      </c>
    </row>
    <row r="87" spans="8:19" x14ac:dyDescent="0.25">
      <c r="H87" s="13">
        <f>M80</f>
        <v>2689623217</v>
      </c>
      <c r="I87" s="13"/>
      <c r="J87" s="13"/>
      <c r="K87" s="13">
        <f>MOD(J86+K86, 2^32)</f>
        <v>369148506</v>
      </c>
      <c r="L87" s="13">
        <f>_xlfn.BITXOR(K87,L86)</f>
        <v>369148506</v>
      </c>
      <c r="M87" s="13">
        <f>MOD(L87+M86, 2^32)</f>
        <v>1801737079</v>
      </c>
      <c r="N87" s="10">
        <f>S80</f>
        <v>1261100767</v>
      </c>
      <c r="O87" s="10"/>
      <c r="P87" s="10"/>
      <c r="Q87" s="10">
        <f>MOD(P86+Q86, 2^32)</f>
        <v>1592964868</v>
      </c>
      <c r="R87" s="10">
        <f>_xlfn.BITXOR(Q87,R86)</f>
        <v>3858933412</v>
      </c>
      <c r="S87" s="10">
        <f>MOD(R87+S86, 2^32)</f>
        <v>301188696</v>
      </c>
    </row>
    <row r="88" spans="8:19" x14ac:dyDescent="0.25">
      <c r="H88" s="13"/>
      <c r="I88" s="13"/>
      <c r="J88" s="13"/>
      <c r="K88" s="13"/>
      <c r="L88" s="13"/>
      <c r="M88" s="13">
        <f>_xlfn.BITXOR(M87,H87)</f>
        <v>3409196998</v>
      </c>
      <c r="N88" s="10"/>
      <c r="O88" s="10"/>
      <c r="P88" s="10"/>
      <c r="Q88" s="10"/>
      <c r="R88" s="10"/>
      <c r="S88" s="10">
        <f>_xlfn.BITXOR(S87,N87)</f>
        <v>1524177031</v>
      </c>
    </row>
    <row r="89" spans="8:19" x14ac:dyDescent="0.25">
      <c r="H89" s="13" t="str">
        <f>"P"&amp;I81</f>
        <v>P9</v>
      </c>
      <c r="I89" s="13">
        <f>M88</f>
        <v>3409196998</v>
      </c>
      <c r="J89" s="13"/>
      <c r="K89" s="13"/>
      <c r="L89" s="13"/>
      <c r="M89" s="13">
        <f>I83</f>
        <v>1260442730</v>
      </c>
      <c r="N89" s="10" t="str">
        <f>"S1("&amp;I81&amp;")="</f>
        <v>S1(9)=</v>
      </c>
      <c r="O89" s="10">
        <f>S88</f>
        <v>1524177031</v>
      </c>
      <c r="P89" s="10"/>
      <c r="Q89" s="10"/>
      <c r="R89" s="10"/>
      <c r="S89" s="10">
        <f>O83</f>
        <v>1730886490</v>
      </c>
    </row>
    <row r="90" spans="8:19" x14ac:dyDescent="0.25">
      <c r="H90" s="18" t="str">
        <f>H81</f>
        <v>Раунд</v>
      </c>
      <c r="I90" s="18">
        <f>I81+1</f>
        <v>10</v>
      </c>
      <c r="J90" s="13"/>
      <c r="K90" s="13"/>
      <c r="L90" s="13"/>
      <c r="M90" s="13"/>
      <c r="N90" s="19" t="s">
        <v>177</v>
      </c>
      <c r="O90" s="19">
        <f>O81+1</f>
        <v>28</v>
      </c>
      <c r="P90" s="10"/>
      <c r="Q90" s="10"/>
      <c r="R90" s="10"/>
      <c r="S90" s="10"/>
    </row>
    <row r="91" spans="8:19" x14ac:dyDescent="0.25">
      <c r="H91" s="13" t="str">
        <f>"P"&amp;I90</f>
        <v>P10</v>
      </c>
      <c r="I91" s="13" t="s">
        <v>187</v>
      </c>
      <c r="J91" s="13"/>
      <c r="K91" s="13"/>
      <c r="L91" s="13"/>
      <c r="M91" s="13"/>
      <c r="N91" s="10" t="s">
        <v>190</v>
      </c>
      <c r="O91" s="10" t="s">
        <v>189</v>
      </c>
      <c r="P91" s="10"/>
      <c r="Q91" s="10"/>
      <c r="R91" s="10"/>
      <c r="S91" s="10"/>
    </row>
    <row r="92" spans="8:19" x14ac:dyDescent="0.25">
      <c r="H92" s="13">
        <f>I89</f>
        <v>3409196998</v>
      </c>
      <c r="I92" s="13">
        <f>_xlfn.BITXOR(INDEX($E$10:$E$27,I90), H92)</f>
        <v>859113856</v>
      </c>
      <c r="J92" s="13">
        <v>1</v>
      </c>
      <c r="K92" s="13">
        <f>J92+2</f>
        <v>3</v>
      </c>
      <c r="L92" s="13">
        <f t="shared" ref="L92:M92" si="44">K92+2</f>
        <v>5</v>
      </c>
      <c r="M92" s="13">
        <f t="shared" si="44"/>
        <v>7</v>
      </c>
      <c r="N92" s="10">
        <f>O89</f>
        <v>1524177031</v>
      </c>
      <c r="O92" s="10">
        <f>_xlfn.BITXOR(INDEX(Лист1!$S$20:$S$275,O90), N92)</f>
        <v>3791790184</v>
      </c>
      <c r="P92" s="10">
        <v>1</v>
      </c>
      <c r="Q92" s="10">
        <f>P92+2</f>
        <v>3</v>
      </c>
      <c r="R92" s="10">
        <f t="shared" ref="R92:S92" si="45">Q92+2</f>
        <v>5</v>
      </c>
      <c r="S92" s="10">
        <f t="shared" si="45"/>
        <v>7</v>
      </c>
    </row>
    <row r="93" spans="8:19" x14ac:dyDescent="0.25">
      <c r="H93" s="13"/>
      <c r="I93" s="13" t="str">
        <f>DEC2HEX(I92)</f>
        <v>33350980</v>
      </c>
      <c r="J93" s="13" t="str">
        <f>MID($I93,J$11,2)</f>
        <v>33</v>
      </c>
      <c r="K93" s="13" t="str">
        <f t="shared" ref="K93:M93" si="46">MID($I93,K$11,2)</f>
        <v>35</v>
      </c>
      <c r="L93" s="13" t="str">
        <f t="shared" si="46"/>
        <v>09</v>
      </c>
      <c r="M93" s="13" t="str">
        <f t="shared" si="46"/>
        <v>80</v>
      </c>
      <c r="N93" s="10"/>
      <c r="O93" s="10" t="str">
        <f>DEC2HEX(O92)</f>
        <v>E2022068</v>
      </c>
      <c r="P93" s="10" t="str">
        <f>MID($O93,P$11,2)</f>
        <v>E2</v>
      </c>
      <c r="Q93" s="10" t="str">
        <f t="shared" ref="Q93:S93" si="47">MID($O93,Q$11,2)</f>
        <v>02</v>
      </c>
      <c r="R93" s="10" t="str">
        <f t="shared" si="47"/>
        <v>20</v>
      </c>
      <c r="S93" s="10" t="str">
        <f t="shared" si="47"/>
        <v>68</v>
      </c>
    </row>
    <row r="94" spans="8:19" x14ac:dyDescent="0.25">
      <c r="H94" s="13"/>
      <c r="I94" s="13"/>
      <c r="J94" s="13" t="s">
        <v>181</v>
      </c>
      <c r="K94" s="13" t="s">
        <v>182</v>
      </c>
      <c r="L94" s="13" t="s">
        <v>183</v>
      </c>
      <c r="M94" s="13" t="s">
        <v>184</v>
      </c>
      <c r="N94" s="10"/>
      <c r="O94" s="10"/>
      <c r="P94" s="10" t="s">
        <v>181</v>
      </c>
      <c r="Q94" s="10" t="s">
        <v>182</v>
      </c>
      <c r="R94" s="10" t="s">
        <v>183</v>
      </c>
      <c r="S94" s="10" t="s">
        <v>184</v>
      </c>
    </row>
    <row r="95" spans="8:19" x14ac:dyDescent="0.25">
      <c r="H95" s="13"/>
      <c r="I95" s="13"/>
      <c r="J95" s="13">
        <f>INDEX(Лист1!S101:S356,MATCH(J93,Лист1!$Q$20:$Q$275,0))</f>
        <v>3234572375</v>
      </c>
      <c r="K95" s="13">
        <f>INDEX(Лист1!U101:U356,MATCH(K93,Лист1!$Q$20:$Q$275,0))</f>
        <v>1395751752</v>
      </c>
      <c r="L95" s="13">
        <f>INDEX(Лист1!W101:W356,MATCH(L93,Лист1!$Q$20:$Q$275,0))</f>
        <v>322548459</v>
      </c>
      <c r="M95" s="13">
        <f>INDEX(Лист1!Y101:Y356,MATCH(M93,Лист1!$Q$20:$Q$275,0))</f>
        <v>3048417604</v>
      </c>
      <c r="N95" s="10"/>
      <c r="O95" s="10"/>
      <c r="P95" s="10">
        <f>INDEX(Лист1!S101:S356,MATCH(P93,Лист1!$Q$20:$Q$275,0))</f>
        <v>0</v>
      </c>
      <c r="Q95" s="10">
        <f>INDEX(Лист1!U101:U356,MATCH(P93,Лист1!$Q$20:$Q$275,0))</f>
        <v>0</v>
      </c>
      <c r="R95" s="10">
        <f>INDEX(Лист1!W101:W356,MATCH(R93,Лист1!$Q$20:$Q$275,0))</f>
        <v>4251020053</v>
      </c>
      <c r="S95" s="10">
        <f>INDEX(Лист1!Y101:Y356,MATCH(R93,Лист1!$Q$20:$Q$275,0))</f>
        <v>3150600392</v>
      </c>
    </row>
    <row r="96" spans="8:19" x14ac:dyDescent="0.25">
      <c r="H96" s="13">
        <f>M89</f>
        <v>1260442730</v>
      </c>
      <c r="I96" s="13"/>
      <c r="J96" s="13"/>
      <c r="K96" s="13">
        <f>MOD(J95+K95, 2^32)</f>
        <v>335356831</v>
      </c>
      <c r="L96" s="13">
        <f>_xlfn.BITXOR(K96,L95)</f>
        <v>12882292</v>
      </c>
      <c r="M96" s="13">
        <f>MOD(L96+M95, 2^32)</f>
        <v>3061299896</v>
      </c>
      <c r="N96" s="10">
        <f>S89</f>
        <v>1730886490</v>
      </c>
      <c r="O96" s="10"/>
      <c r="P96" s="10"/>
      <c r="Q96" s="10">
        <f>MOD(P95+Q95, 2^32)</f>
        <v>0</v>
      </c>
      <c r="R96" s="10">
        <f>_xlfn.BITXOR(Q96,R95)</f>
        <v>4251020053</v>
      </c>
      <c r="S96" s="10">
        <f>MOD(R96+S95, 2^32)</f>
        <v>3106653149</v>
      </c>
    </row>
    <row r="97" spans="8:19" x14ac:dyDescent="0.25">
      <c r="H97" s="13"/>
      <c r="I97" s="13"/>
      <c r="J97" s="13"/>
      <c r="K97" s="13"/>
      <c r="L97" s="13"/>
      <c r="M97" s="13">
        <f>_xlfn.BITXOR(M96,H96)</f>
        <v>4250365650</v>
      </c>
      <c r="N97" s="10"/>
      <c r="O97" s="10"/>
      <c r="P97" s="10"/>
      <c r="Q97" s="10"/>
      <c r="R97" s="10"/>
      <c r="S97" s="10">
        <f>_xlfn.BITXOR(S96,N96)</f>
        <v>3724605575</v>
      </c>
    </row>
    <row r="98" spans="8:19" x14ac:dyDescent="0.25">
      <c r="H98" s="13" t="str">
        <f>"P"&amp;I90</f>
        <v>P10</v>
      </c>
      <c r="I98" s="13">
        <f>M97</f>
        <v>4250365650</v>
      </c>
      <c r="J98" s="13"/>
      <c r="K98" s="13"/>
      <c r="L98" s="13"/>
      <c r="M98" s="13">
        <f>I92</f>
        <v>859113856</v>
      </c>
      <c r="N98" s="10" t="str">
        <f>"S1("&amp;I90&amp;")="</f>
        <v>S1(10)=</v>
      </c>
      <c r="O98" s="10">
        <f>S97</f>
        <v>3724605575</v>
      </c>
      <c r="P98" s="10"/>
      <c r="Q98" s="10"/>
      <c r="R98" s="10"/>
      <c r="S98" s="10">
        <f>O92</f>
        <v>3791790184</v>
      </c>
    </row>
    <row r="99" spans="8:19" x14ac:dyDescent="0.25">
      <c r="H99" s="18" t="str">
        <f>H90</f>
        <v>Раунд</v>
      </c>
      <c r="I99" s="18">
        <f>I90+1</f>
        <v>11</v>
      </c>
      <c r="J99" s="13"/>
      <c r="K99" s="13"/>
      <c r="L99" s="13"/>
      <c r="M99" s="13"/>
      <c r="N99" s="19" t="s">
        <v>177</v>
      </c>
      <c r="O99" s="19">
        <f>O90+1</f>
        <v>29</v>
      </c>
      <c r="P99" s="10"/>
      <c r="Q99" s="10"/>
      <c r="R99" s="10"/>
      <c r="S99" s="10"/>
    </row>
    <row r="100" spans="8:19" x14ac:dyDescent="0.25">
      <c r="H100" s="13" t="str">
        <f>"P"&amp;I99</f>
        <v>P11</v>
      </c>
      <c r="I100" s="13" t="s">
        <v>187</v>
      </c>
      <c r="J100" s="13"/>
      <c r="K100" s="13"/>
      <c r="L100" s="13"/>
      <c r="M100" s="13"/>
      <c r="N100" s="10" t="s">
        <v>190</v>
      </c>
      <c r="O100" s="10" t="s">
        <v>189</v>
      </c>
      <c r="P100" s="10"/>
      <c r="Q100" s="10"/>
      <c r="R100" s="10"/>
      <c r="S100" s="10"/>
    </row>
    <row r="101" spans="8:19" x14ac:dyDescent="0.25">
      <c r="H101" s="13">
        <f>I98</f>
        <v>4250365650</v>
      </c>
      <c r="I101" s="13">
        <f>_xlfn.BITXOR(INDEX($E$10:$E$27,I99), H101)</f>
        <v>1915828272</v>
      </c>
      <c r="J101" s="13">
        <v>1</v>
      </c>
      <c r="K101" s="13">
        <f>J101+2</f>
        <v>3</v>
      </c>
      <c r="L101" s="13">
        <f t="shared" ref="L101:M101" si="48">K101+2</f>
        <v>5</v>
      </c>
      <c r="M101" s="13">
        <f t="shared" si="48"/>
        <v>7</v>
      </c>
      <c r="N101" s="10">
        <f>O98</f>
        <v>3724605575</v>
      </c>
      <c r="O101" s="10">
        <f>_xlfn.BITXOR(INDEX(Лист1!$S$20:$S$275,O99), N101)</f>
        <v>1350116407</v>
      </c>
      <c r="P101" s="10">
        <v>1</v>
      </c>
      <c r="Q101" s="10">
        <f>P101+2</f>
        <v>3</v>
      </c>
      <c r="R101" s="10">
        <f t="shared" ref="R101:S101" si="49">Q101+2</f>
        <v>5</v>
      </c>
      <c r="S101" s="10">
        <f t="shared" si="49"/>
        <v>7</v>
      </c>
    </row>
    <row r="102" spans="8:19" x14ac:dyDescent="0.25">
      <c r="H102" s="13"/>
      <c r="I102" s="13" t="str">
        <f>DEC2HEX(I101)</f>
        <v>72313830</v>
      </c>
      <c r="J102" s="13" t="str">
        <f>MID($I102,J$11,2)</f>
        <v>72</v>
      </c>
      <c r="K102" s="13" t="str">
        <f t="shared" ref="K102:M102" si="50">MID($I102,K$11,2)</f>
        <v>31</v>
      </c>
      <c r="L102" s="13" t="str">
        <f t="shared" si="50"/>
        <v>38</v>
      </c>
      <c r="M102" s="13" t="str">
        <f t="shared" si="50"/>
        <v>30</v>
      </c>
      <c r="N102" s="10"/>
      <c r="O102" s="10" t="str">
        <f>DEC2HEX(O101)</f>
        <v>50792437</v>
      </c>
      <c r="P102" s="10" t="str">
        <f>MID($O102,P$11,2)</f>
        <v>50</v>
      </c>
      <c r="Q102" s="10" t="str">
        <f t="shared" ref="Q102:S102" si="51">MID($O102,Q$11,2)</f>
        <v>79</v>
      </c>
      <c r="R102" s="10" t="str">
        <f t="shared" si="51"/>
        <v>24</v>
      </c>
      <c r="S102" s="10" t="str">
        <f t="shared" si="51"/>
        <v>37</v>
      </c>
    </row>
    <row r="103" spans="8:19" x14ac:dyDescent="0.25">
      <c r="H103" s="13"/>
      <c r="I103" s="13"/>
      <c r="J103" s="13" t="s">
        <v>181</v>
      </c>
      <c r="K103" s="13" t="s">
        <v>182</v>
      </c>
      <c r="L103" s="13" t="s">
        <v>183</v>
      </c>
      <c r="M103" s="13" t="s">
        <v>184</v>
      </c>
      <c r="N103" s="10"/>
      <c r="O103" s="10"/>
      <c r="P103" s="10" t="s">
        <v>181</v>
      </c>
      <c r="Q103" s="10" t="s">
        <v>182</v>
      </c>
      <c r="R103" s="10" t="s">
        <v>183</v>
      </c>
      <c r="S103" s="10" t="s">
        <v>184</v>
      </c>
    </row>
    <row r="104" spans="8:19" x14ac:dyDescent="0.25">
      <c r="H104" s="13"/>
      <c r="I104" s="13"/>
      <c r="J104" s="13">
        <f>INDEX(Лист1!S110:S365,MATCH(J102,Лист1!$Q$20:$Q$275,0))</f>
        <v>3030929376</v>
      </c>
      <c r="K104" s="13">
        <f>INDEX(Лист1!U110:U365,MATCH(K102,Лист1!$Q$20:$Q$275,0))</f>
        <v>3742853595</v>
      </c>
      <c r="L104" s="13">
        <f>INDEX(Лист1!W110:W365,MATCH(L102,Лист1!$Q$20:$Q$275,0))</f>
        <v>3497959166</v>
      </c>
      <c r="M104" s="13">
        <f>INDEX(Лист1!Y110:Y365,MATCH(M102,Лист1!$Q$20:$Q$275,0))</f>
        <v>2386320175</v>
      </c>
      <c r="N104" s="10"/>
      <c r="O104" s="10"/>
      <c r="P104" s="10">
        <f>INDEX(Лист1!S110:S365,MATCH(P102,Лист1!$Q$20:$Q$275,0))</f>
        <v>3532540348</v>
      </c>
      <c r="Q104" s="10">
        <f>INDEX(Лист1!U110:U365,MATCH(P102,Лист1!$Q$20:$Q$275,0))</f>
        <v>2386320175</v>
      </c>
      <c r="R104" s="10">
        <f>INDEX(Лист1!W110:W365,MATCH(R102,Лист1!$Q$20:$Q$275,0))</f>
        <v>2892444358</v>
      </c>
      <c r="S104" s="10">
        <f>INDEX(Лист1!Y110:Y365,MATCH(R102,Лист1!$Q$20:$Q$275,0))</f>
        <v>1660621633</v>
      </c>
    </row>
    <row r="105" spans="8:19" x14ac:dyDescent="0.25">
      <c r="H105" s="13">
        <f>M98</f>
        <v>859113856</v>
      </c>
      <c r="I105" s="13"/>
      <c r="J105" s="13"/>
      <c r="K105" s="13">
        <f>MOD(J104+K104, 2^32)</f>
        <v>2478815675</v>
      </c>
      <c r="L105" s="13">
        <f>_xlfn.BITXOR(K105,L104)</f>
        <v>1136731973</v>
      </c>
      <c r="M105" s="13">
        <f>MOD(L105+M104, 2^32)</f>
        <v>3523052148</v>
      </c>
      <c r="N105" s="10">
        <f>S98</f>
        <v>3791790184</v>
      </c>
      <c r="O105" s="10"/>
      <c r="P105" s="10"/>
      <c r="Q105" s="10">
        <f>MOD(P104+Q104, 2^32)</f>
        <v>1623893227</v>
      </c>
      <c r="R105" s="10">
        <f>_xlfn.BITXOR(Q105,R104)</f>
        <v>3433928237</v>
      </c>
      <c r="S105" s="10">
        <f>MOD(R105+S104, 2^32)</f>
        <v>799582574</v>
      </c>
    </row>
    <row r="106" spans="8:19" x14ac:dyDescent="0.25">
      <c r="H106" s="13"/>
      <c r="I106" s="13"/>
      <c r="J106" s="13"/>
      <c r="K106" s="13"/>
      <c r="L106" s="13"/>
      <c r="M106" s="13">
        <f>_xlfn.BITXOR(M105,H105)</f>
        <v>3804793844</v>
      </c>
      <c r="N106" s="10"/>
      <c r="O106" s="10"/>
      <c r="P106" s="10"/>
      <c r="Q106" s="10"/>
      <c r="R106" s="10"/>
      <c r="S106" s="10">
        <f>_xlfn.BITXOR(S105,N105)</f>
        <v>3450505478</v>
      </c>
    </row>
    <row r="107" spans="8:19" x14ac:dyDescent="0.25">
      <c r="H107" s="13" t="str">
        <f>"P"&amp;I99</f>
        <v>P11</v>
      </c>
      <c r="I107" s="13">
        <f>M106</f>
        <v>3804793844</v>
      </c>
      <c r="J107" s="13"/>
      <c r="K107" s="13"/>
      <c r="L107" s="13"/>
      <c r="M107" s="13">
        <f>I101</f>
        <v>1915828272</v>
      </c>
      <c r="N107" s="10" t="str">
        <f>"S1("&amp;I99&amp;")="</f>
        <v>S1(11)=</v>
      </c>
      <c r="O107" s="10">
        <f>S106</f>
        <v>3450505478</v>
      </c>
      <c r="P107" s="10"/>
      <c r="Q107" s="10"/>
      <c r="R107" s="10"/>
      <c r="S107" s="10">
        <f>O101</f>
        <v>1350116407</v>
      </c>
    </row>
    <row r="108" spans="8:19" x14ac:dyDescent="0.25">
      <c r="H108" s="18" t="str">
        <f>H99</f>
        <v>Раунд</v>
      </c>
      <c r="I108" s="18">
        <f>I99+1</f>
        <v>12</v>
      </c>
      <c r="J108" s="13"/>
      <c r="K108" s="13"/>
      <c r="L108" s="13"/>
      <c r="M108" s="13"/>
      <c r="N108" s="19" t="s">
        <v>177</v>
      </c>
      <c r="O108" s="19">
        <f>O99+1</f>
        <v>30</v>
      </c>
      <c r="P108" s="10"/>
      <c r="Q108" s="10"/>
      <c r="R108" s="10"/>
      <c r="S108" s="10"/>
    </row>
    <row r="109" spans="8:19" x14ac:dyDescent="0.25">
      <c r="H109" s="13" t="str">
        <f>"P"&amp;I108</f>
        <v>P12</v>
      </c>
      <c r="I109" s="13" t="s">
        <v>187</v>
      </c>
      <c r="J109" s="13"/>
      <c r="K109" s="13"/>
      <c r="L109" s="13"/>
      <c r="M109" s="13"/>
      <c r="N109" s="10" t="s">
        <v>190</v>
      </c>
      <c r="O109" s="10" t="s">
        <v>189</v>
      </c>
      <c r="P109" s="10"/>
      <c r="Q109" s="10"/>
      <c r="R109" s="10"/>
      <c r="S109" s="10"/>
    </row>
    <row r="110" spans="8:19" x14ac:dyDescent="0.25">
      <c r="H110" s="13">
        <f>I107</f>
        <v>3804793844</v>
      </c>
      <c r="I110" s="13">
        <f>_xlfn.BITXOR(INDEX($E$10:$E$27,I108), H110)</f>
        <v>3860051911</v>
      </c>
      <c r="J110" s="13">
        <v>1</v>
      </c>
      <c r="K110" s="13">
        <f>J110+2</f>
        <v>3</v>
      </c>
      <c r="L110" s="13">
        <f t="shared" ref="L110:M110" si="52">K110+2</f>
        <v>5</v>
      </c>
      <c r="M110" s="13">
        <f t="shared" si="52"/>
        <v>7</v>
      </c>
      <c r="N110" s="10">
        <f>O107</f>
        <v>3450505478</v>
      </c>
      <c r="O110" s="10">
        <f>_xlfn.BITXOR(INDEX(Лист1!$S$20:$S$275,O108), N110)</f>
        <v>2911932680</v>
      </c>
      <c r="P110" s="10">
        <v>1</v>
      </c>
      <c r="Q110" s="10">
        <f>P110+2</f>
        <v>3</v>
      </c>
      <c r="R110" s="10">
        <f t="shared" ref="R110:S110" si="53">Q110+2</f>
        <v>5</v>
      </c>
      <c r="S110" s="10">
        <f t="shared" si="53"/>
        <v>7</v>
      </c>
    </row>
    <row r="111" spans="8:19" x14ac:dyDescent="0.25">
      <c r="H111" s="13"/>
      <c r="I111" s="13" t="str">
        <f>DEC2HEX(I110)</f>
        <v>E613B7C7</v>
      </c>
      <c r="J111" s="13" t="str">
        <f>MID($I111,J$11,2)</f>
        <v>E6</v>
      </c>
      <c r="K111" s="13" t="str">
        <f t="shared" ref="K111:M111" si="54">MID($I111,K$11,2)</f>
        <v>13</v>
      </c>
      <c r="L111" s="13" t="str">
        <f t="shared" si="54"/>
        <v>B7</v>
      </c>
      <c r="M111" s="13" t="str">
        <f t="shared" si="54"/>
        <v>C7</v>
      </c>
      <c r="N111" s="10"/>
      <c r="O111" s="10" t="str">
        <f>DEC2HEX(O110)</f>
        <v>AD909108</v>
      </c>
      <c r="P111" s="10" t="str">
        <f>MID($O111,P$11,2)</f>
        <v>AD</v>
      </c>
      <c r="Q111" s="10" t="str">
        <f t="shared" ref="Q111:S111" si="55">MID($O111,Q$11,2)</f>
        <v>90</v>
      </c>
      <c r="R111" s="10" t="str">
        <f t="shared" si="55"/>
        <v>91</v>
      </c>
      <c r="S111" s="10" t="str">
        <f t="shared" si="55"/>
        <v>08</v>
      </c>
    </row>
    <row r="112" spans="8:19" x14ac:dyDescent="0.25">
      <c r="H112" s="13"/>
      <c r="I112" s="13"/>
      <c r="J112" s="13" t="s">
        <v>181</v>
      </c>
      <c r="K112" s="13" t="s">
        <v>182</v>
      </c>
      <c r="L112" s="13" t="s">
        <v>183</v>
      </c>
      <c r="M112" s="13" t="s">
        <v>184</v>
      </c>
      <c r="N112" s="10"/>
      <c r="O112" s="10"/>
      <c r="P112" s="10" t="s">
        <v>181</v>
      </c>
      <c r="Q112" s="10" t="s">
        <v>182</v>
      </c>
      <c r="R112" s="10" t="s">
        <v>183</v>
      </c>
      <c r="S112" s="10" t="s">
        <v>184</v>
      </c>
    </row>
    <row r="113" spans="8:19" x14ac:dyDescent="0.25">
      <c r="H113" s="13"/>
      <c r="I113" s="13"/>
      <c r="J113" s="13">
        <f>INDEX(Лист1!S119:S374,MATCH(J111,Лист1!$Q$20:$Q$275,0))</f>
        <v>0</v>
      </c>
      <c r="K113" s="13">
        <f>INDEX(Лист1!U119:U374,MATCH(K111,Лист1!$Q$20:$Q$275,0))</f>
        <v>3523960633</v>
      </c>
      <c r="L113" s="13">
        <f>INDEX(Лист1!W119:W374,MATCH(L111,Лист1!$Q$20:$Q$275,0))</f>
        <v>0</v>
      </c>
      <c r="M113" s="13">
        <f>INDEX(Лист1!Y119:Y374,MATCH(M111,Лист1!$Q$20:$Q$275,0))</f>
        <v>0</v>
      </c>
      <c r="N113" s="10"/>
      <c r="O113" s="10"/>
      <c r="P113" s="10">
        <f>INDEX(Лист1!S119:S374,MATCH(P111,Лист1!$Q$20:$Q$275,0))</f>
        <v>0</v>
      </c>
      <c r="Q113" s="10">
        <f>INDEX(Лист1!U119:U374,MATCH(P111,Лист1!$Q$20:$Q$275,0))</f>
        <v>0</v>
      </c>
      <c r="R113" s="10">
        <f>INDEX(Лист1!W119:W374,MATCH(R111,Лист1!$Q$20:$Q$275,0))</f>
        <v>2714934279</v>
      </c>
      <c r="S113" s="10">
        <f>INDEX(Лист1!Y119:Y374,MATCH(R111,Лист1!$Q$20:$Q$275,0))</f>
        <v>1040679964</v>
      </c>
    </row>
    <row r="114" spans="8:19" x14ac:dyDescent="0.25">
      <c r="H114" s="13">
        <f>M107</f>
        <v>1915828272</v>
      </c>
      <c r="I114" s="13"/>
      <c r="J114" s="13"/>
      <c r="K114" s="13">
        <f>MOD(J113+K113, 2^32)</f>
        <v>3523960633</v>
      </c>
      <c r="L114" s="13">
        <f>_xlfn.BITXOR(K114,L113)</f>
        <v>3523960633</v>
      </c>
      <c r="M114" s="13">
        <f>MOD(L114+M113, 2^32)</f>
        <v>3523960633</v>
      </c>
      <c r="N114" s="10">
        <f>S107</f>
        <v>1350116407</v>
      </c>
      <c r="O114" s="10"/>
      <c r="P114" s="10"/>
      <c r="Q114" s="10">
        <f>MOD(P113+Q113, 2^32)</f>
        <v>0</v>
      </c>
      <c r="R114" s="10">
        <f>_xlfn.BITXOR(Q114,R113)</f>
        <v>2714934279</v>
      </c>
      <c r="S114" s="10">
        <f>MOD(R114+S113, 2^32)</f>
        <v>3755614243</v>
      </c>
    </row>
    <row r="115" spans="8:19" x14ac:dyDescent="0.25">
      <c r="H115" s="13"/>
      <c r="I115" s="13"/>
      <c r="J115" s="13"/>
      <c r="K115" s="13"/>
      <c r="L115" s="13"/>
      <c r="M115" s="13">
        <f>_xlfn.BITXOR(M114,H114)</f>
        <v>2688182025</v>
      </c>
      <c r="N115" s="10"/>
      <c r="O115" s="10"/>
      <c r="P115" s="10"/>
      <c r="Q115" s="10"/>
      <c r="R115" s="10"/>
      <c r="S115" s="10">
        <f>_xlfn.BITXOR(S114,N114)</f>
        <v>2409825300</v>
      </c>
    </row>
    <row r="116" spans="8:19" x14ac:dyDescent="0.25">
      <c r="H116" s="13" t="str">
        <f>"P"&amp;I108</f>
        <v>P12</v>
      </c>
      <c r="I116" s="13">
        <f>M115</f>
        <v>2688182025</v>
      </c>
      <c r="J116" s="13"/>
      <c r="K116" s="13"/>
      <c r="L116" s="13"/>
      <c r="M116" s="13">
        <f>I110</f>
        <v>3860051911</v>
      </c>
      <c r="N116" s="10" t="str">
        <f>"S1("&amp;I108&amp;")="</f>
        <v>S1(12)=</v>
      </c>
      <c r="O116" s="10">
        <f>S115</f>
        <v>2409825300</v>
      </c>
      <c r="P116" s="10"/>
      <c r="Q116" s="10"/>
      <c r="R116" s="10"/>
      <c r="S116" s="10">
        <f>O110</f>
        <v>2911932680</v>
      </c>
    </row>
    <row r="117" spans="8:19" x14ac:dyDescent="0.25">
      <c r="H117" s="18" t="str">
        <f>H108</f>
        <v>Раунд</v>
      </c>
      <c r="I117" s="18">
        <f>I108+1</f>
        <v>13</v>
      </c>
      <c r="J117" s="13"/>
      <c r="K117" s="13"/>
      <c r="L117" s="13"/>
      <c r="M117" s="13"/>
      <c r="N117" s="19" t="s">
        <v>177</v>
      </c>
      <c r="O117" s="19">
        <f>O108+1</f>
        <v>31</v>
      </c>
      <c r="P117" s="10"/>
      <c r="Q117" s="10"/>
      <c r="R117" s="10"/>
      <c r="S117" s="10"/>
    </row>
    <row r="118" spans="8:19" x14ac:dyDescent="0.25">
      <c r="H118" s="13" t="str">
        <f>"P"&amp;I117</f>
        <v>P13</v>
      </c>
      <c r="I118" s="13" t="s">
        <v>187</v>
      </c>
      <c r="J118" s="13"/>
      <c r="K118" s="13"/>
      <c r="L118" s="13"/>
      <c r="M118" s="13"/>
      <c r="N118" s="10" t="s">
        <v>190</v>
      </c>
      <c r="O118" s="10" t="s">
        <v>189</v>
      </c>
      <c r="P118" s="10"/>
      <c r="Q118" s="10"/>
      <c r="R118" s="10"/>
      <c r="S118" s="10"/>
    </row>
    <row r="119" spans="8:19" x14ac:dyDescent="0.25">
      <c r="H119" s="13">
        <f>I116</f>
        <v>2688182025</v>
      </c>
      <c r="I119" s="13">
        <f>_xlfn.BITXOR(INDEX($E$10:$E$27,I117), H119)</f>
        <v>1369596046</v>
      </c>
      <c r="J119" s="13">
        <v>1</v>
      </c>
      <c r="K119" s="13">
        <f>J119+2</f>
        <v>3</v>
      </c>
      <c r="L119" s="13">
        <f t="shared" ref="L119:M119" si="56">K119+2</f>
        <v>5</v>
      </c>
      <c r="M119" s="13">
        <f t="shared" si="56"/>
        <v>7</v>
      </c>
      <c r="N119" s="10">
        <f>O116</f>
        <v>2409825300</v>
      </c>
      <c r="O119" s="10">
        <f>_xlfn.BITXOR(INDEX(Лист1!$S$20:$S$275,O117), N119)</f>
        <v>3812428447</v>
      </c>
      <c r="P119" s="10">
        <v>1</v>
      </c>
      <c r="Q119" s="10">
        <f>P119+2</f>
        <v>3</v>
      </c>
      <c r="R119" s="10">
        <f t="shared" ref="R119:S119" si="57">Q119+2</f>
        <v>5</v>
      </c>
      <c r="S119" s="10">
        <f t="shared" si="57"/>
        <v>7</v>
      </c>
    </row>
    <row r="120" spans="8:19" x14ac:dyDescent="0.25">
      <c r="H120" s="13"/>
      <c r="I120" s="13" t="str">
        <f>DEC2HEX(I119)</f>
        <v>51A2608E</v>
      </c>
      <c r="J120" s="13" t="str">
        <f>MID($I120,J$11,2)</f>
        <v>51</v>
      </c>
      <c r="K120" s="13" t="str">
        <f t="shared" ref="K120:M120" si="58">MID($I120,K$11,2)</f>
        <v>A2</v>
      </c>
      <c r="L120" s="13" t="str">
        <f t="shared" si="58"/>
        <v>60</v>
      </c>
      <c r="M120" s="13" t="str">
        <f t="shared" si="58"/>
        <v>8E</v>
      </c>
      <c r="N120" s="10"/>
      <c r="O120" s="10" t="str">
        <f>DEC2HEX(O119)</f>
        <v>E33D0A9F</v>
      </c>
      <c r="P120" s="10" t="str">
        <f>MID($O120,P$11,2)</f>
        <v>E3</v>
      </c>
      <c r="Q120" s="10" t="str">
        <f t="shared" ref="Q120:S120" si="59">MID($O120,Q$11,2)</f>
        <v>3D</v>
      </c>
      <c r="R120" s="10" t="str">
        <f t="shared" si="59"/>
        <v>0A</v>
      </c>
      <c r="S120" s="10" t="str">
        <f t="shared" si="59"/>
        <v>9F</v>
      </c>
    </row>
    <row r="121" spans="8:19" x14ac:dyDescent="0.25">
      <c r="H121" s="13"/>
      <c r="I121" s="13"/>
      <c r="J121" s="13" t="s">
        <v>181</v>
      </c>
      <c r="K121" s="13" t="s">
        <v>182</v>
      </c>
      <c r="L121" s="13" t="s">
        <v>183</v>
      </c>
      <c r="M121" s="13" t="s">
        <v>184</v>
      </c>
      <c r="N121" s="10"/>
      <c r="O121" s="10"/>
      <c r="P121" s="10" t="s">
        <v>181</v>
      </c>
      <c r="Q121" s="10" t="s">
        <v>182</v>
      </c>
      <c r="R121" s="10" t="s">
        <v>183</v>
      </c>
      <c r="S121" s="10" t="s">
        <v>184</v>
      </c>
    </row>
    <row r="122" spans="8:19" x14ac:dyDescent="0.25">
      <c r="H122" s="13"/>
      <c r="I122" s="13"/>
      <c r="J122" s="13">
        <f>INDEX(Лист1!S128:S383,MATCH(J120,Лист1!$Q$20:$Q$275,0))</f>
        <v>4061277028</v>
      </c>
      <c r="K122" s="13">
        <f>INDEX(Лист1!U128:U383,MATCH(K120,Лист1!$Q$20:$Q$275,0))</f>
        <v>0</v>
      </c>
      <c r="L122" s="13">
        <f>INDEX(Лист1!W128:W383,MATCH(L120,Лист1!$Q$20:$Q$275,0))</f>
        <v>3007786442</v>
      </c>
      <c r="M122" s="13">
        <f>INDEX(Лист1!Y128:Y383,MATCH(M120,Лист1!$Q$20:$Q$275,0))</f>
        <v>4028374788</v>
      </c>
      <c r="N122" s="10"/>
      <c r="O122" s="10"/>
      <c r="P122" s="10">
        <f>INDEX(Лист1!S128:S383,MATCH(P120,Лист1!$Q$20:$Q$275,0))</f>
        <v>0</v>
      </c>
      <c r="Q122" s="10">
        <f>INDEX(Лист1!U128:U383,MATCH(P120,Лист1!$Q$20:$Q$275,0))</f>
        <v>0</v>
      </c>
      <c r="R122" s="10">
        <f>INDEX(Лист1!W128:W383,MATCH(R120,Лист1!$Q$20:$Q$275,0))</f>
        <v>1395751752</v>
      </c>
      <c r="S122" s="10">
        <f>INDEX(Лист1!Y128:Y383,MATCH(R120,Лист1!$Q$20:$Q$275,0))</f>
        <v>1258075500</v>
      </c>
    </row>
    <row r="123" spans="8:19" x14ac:dyDescent="0.25">
      <c r="H123" s="13">
        <f>M116</f>
        <v>3860051911</v>
      </c>
      <c r="I123" s="13"/>
      <c r="J123" s="13"/>
      <c r="K123" s="13">
        <f>MOD(J122+K122, 2^32)</f>
        <v>4061277028</v>
      </c>
      <c r="L123" s="13">
        <f>_xlfn.BITXOR(K123,L122)</f>
        <v>1096091310</v>
      </c>
      <c r="M123" s="13">
        <f>MOD(L123+M122, 2^32)</f>
        <v>829498802</v>
      </c>
      <c r="N123" s="10">
        <f>S116</f>
        <v>2911932680</v>
      </c>
      <c r="O123" s="10"/>
      <c r="P123" s="10"/>
      <c r="Q123" s="10">
        <f>MOD(P122+Q122, 2^32)</f>
        <v>0</v>
      </c>
      <c r="R123" s="10">
        <f>_xlfn.BITXOR(Q123,R122)</f>
        <v>1395751752</v>
      </c>
      <c r="S123" s="10">
        <f>MOD(R123+S122, 2^32)</f>
        <v>2653827252</v>
      </c>
    </row>
    <row r="124" spans="8:19" x14ac:dyDescent="0.25">
      <c r="H124" s="13"/>
      <c r="I124" s="13"/>
      <c r="J124" s="13"/>
      <c r="K124" s="13"/>
      <c r="L124" s="13"/>
      <c r="M124" s="13">
        <f>_xlfn.BITXOR(M123,H123)</f>
        <v>3613561461</v>
      </c>
      <c r="N124" s="10"/>
      <c r="O124" s="10"/>
      <c r="P124" s="10"/>
      <c r="Q124" s="10"/>
      <c r="R124" s="10"/>
      <c r="S124" s="10">
        <f>_xlfn.BITXOR(S123,N123)</f>
        <v>868131260</v>
      </c>
    </row>
    <row r="125" spans="8:19" x14ac:dyDescent="0.25">
      <c r="H125" s="13" t="str">
        <f>"P"&amp;I117</f>
        <v>P13</v>
      </c>
      <c r="I125" s="13">
        <f>M124</f>
        <v>3613561461</v>
      </c>
      <c r="J125" s="13"/>
      <c r="K125" s="13"/>
      <c r="L125" s="13"/>
      <c r="M125" s="13">
        <f>I119</f>
        <v>1369596046</v>
      </c>
      <c r="N125" s="10" t="str">
        <f>"S1("&amp;I117&amp;")="</f>
        <v>S1(13)=</v>
      </c>
      <c r="O125" s="10">
        <f>S124</f>
        <v>868131260</v>
      </c>
      <c r="P125" s="10"/>
      <c r="Q125" s="10"/>
      <c r="R125" s="10"/>
      <c r="S125" s="10">
        <f>O119</f>
        <v>3812428447</v>
      </c>
    </row>
    <row r="126" spans="8:19" x14ac:dyDescent="0.25">
      <c r="H126" s="18" t="str">
        <f>H117</f>
        <v>Раунд</v>
      </c>
      <c r="I126" s="18">
        <f>I117+1</f>
        <v>14</v>
      </c>
      <c r="J126" s="13"/>
      <c r="K126" s="13"/>
      <c r="L126" s="13"/>
      <c r="M126" s="13"/>
      <c r="N126" s="19" t="s">
        <v>177</v>
      </c>
      <c r="O126" s="19">
        <f>O117+1</f>
        <v>32</v>
      </c>
      <c r="P126" s="10"/>
      <c r="Q126" s="10"/>
      <c r="R126" s="10"/>
      <c r="S126" s="10"/>
    </row>
    <row r="127" spans="8:19" x14ac:dyDescent="0.25">
      <c r="H127" s="13" t="str">
        <f>"P"&amp;I126</f>
        <v>P14</v>
      </c>
      <c r="I127" s="13" t="s">
        <v>187</v>
      </c>
      <c r="J127" s="13"/>
      <c r="K127" s="13"/>
      <c r="L127" s="13"/>
      <c r="M127" s="13"/>
      <c r="N127" s="10" t="s">
        <v>190</v>
      </c>
      <c r="O127" s="10" t="s">
        <v>189</v>
      </c>
      <c r="P127" s="10"/>
      <c r="Q127" s="10"/>
      <c r="R127" s="10"/>
      <c r="S127" s="10"/>
    </row>
    <row r="128" spans="8:19" x14ac:dyDescent="0.25">
      <c r="H128" s="13">
        <f>I125</f>
        <v>3613561461</v>
      </c>
      <c r="I128" s="13">
        <f>_xlfn.BITXOR(INDEX($E$10:$E$27,I126), H128)</f>
        <v>741404824</v>
      </c>
      <c r="J128" s="13">
        <v>1</v>
      </c>
      <c r="K128" s="13">
        <f>J128+2</f>
        <v>3</v>
      </c>
      <c r="L128" s="13">
        <f t="shared" ref="L128:M128" si="60">K128+2</f>
        <v>5</v>
      </c>
      <c r="M128" s="13">
        <f t="shared" si="60"/>
        <v>7</v>
      </c>
      <c r="N128" s="10">
        <f>O125</f>
        <v>868131260</v>
      </c>
      <c r="O128" s="10">
        <f>_xlfn.BITXOR(INDEX(Лист1!$S$20:$S$275,O126), N128)</f>
        <v>2208312194</v>
      </c>
      <c r="P128" s="10">
        <v>1</v>
      </c>
      <c r="Q128" s="10">
        <f>P128+2</f>
        <v>3</v>
      </c>
      <c r="R128" s="10">
        <f t="shared" ref="R128:S128" si="61">Q128+2</f>
        <v>5</v>
      </c>
      <c r="S128" s="10">
        <f t="shared" si="61"/>
        <v>7</v>
      </c>
    </row>
    <row r="129" spans="8:19" x14ac:dyDescent="0.25">
      <c r="H129" s="13"/>
      <c r="I129" s="13" t="str">
        <f>DEC2HEX(I128)</f>
        <v>2C30F098</v>
      </c>
      <c r="J129" s="13" t="str">
        <f>MID($I129,J$11,2)</f>
        <v>2C</v>
      </c>
      <c r="K129" s="13" t="str">
        <f t="shared" ref="K129:M129" si="62">MID($I129,K$11,2)</f>
        <v>30</v>
      </c>
      <c r="L129" s="13" t="str">
        <f t="shared" si="62"/>
        <v>F0</v>
      </c>
      <c r="M129" s="13" t="str">
        <f t="shared" si="62"/>
        <v>98</v>
      </c>
      <c r="N129" s="10"/>
      <c r="O129" s="10" t="str">
        <f>DEC2HEX(O128)</f>
        <v>83A02B82</v>
      </c>
      <c r="P129" s="10" t="str">
        <f>MID($O129,P$11,2)</f>
        <v>83</v>
      </c>
      <c r="Q129" s="10" t="str">
        <f t="shared" ref="Q129:S129" si="63">MID($O129,Q$11,2)</f>
        <v>A0</v>
      </c>
      <c r="R129" s="10" t="str">
        <f t="shared" si="63"/>
        <v>2B</v>
      </c>
      <c r="S129" s="10" t="str">
        <f t="shared" si="63"/>
        <v>82</v>
      </c>
    </row>
    <row r="130" spans="8:19" x14ac:dyDescent="0.25">
      <c r="H130" s="13"/>
      <c r="I130" s="13"/>
      <c r="J130" s="13" t="s">
        <v>181</v>
      </c>
      <c r="K130" s="13" t="s">
        <v>182</v>
      </c>
      <c r="L130" s="13" t="s">
        <v>183</v>
      </c>
      <c r="M130" s="13" t="s">
        <v>184</v>
      </c>
      <c r="N130" s="10"/>
      <c r="O130" s="10"/>
      <c r="P130" s="10" t="s">
        <v>181</v>
      </c>
      <c r="Q130" s="10" t="s">
        <v>182</v>
      </c>
      <c r="R130" s="10" t="s">
        <v>183</v>
      </c>
      <c r="S130" s="10" t="s">
        <v>184</v>
      </c>
    </row>
    <row r="131" spans="8:19" x14ac:dyDescent="0.25">
      <c r="H131" s="13"/>
      <c r="I131" s="13"/>
      <c r="J131" s="13">
        <f>INDEX(Лист1!S137:S392,MATCH(J129,Лист1!$Q$20:$Q$275,0))</f>
        <v>3150600392</v>
      </c>
      <c r="K131" s="13">
        <f>INDEX(Лист1!U137:U392,MATCH(K129,Лист1!$Q$20:$Q$275,0))</f>
        <v>2928710040</v>
      </c>
      <c r="L131" s="13">
        <f>INDEX(Лист1!W137:W392,MATCH(L129,Лист1!$Q$20:$Q$275,0))</f>
        <v>0</v>
      </c>
      <c r="M131" s="13">
        <f>INDEX(Лист1!Y137:Y392,MATCH(M129,Лист1!$Q$20:$Q$275,0))</f>
        <v>0</v>
      </c>
      <c r="N131" s="10"/>
      <c r="O131" s="10"/>
      <c r="P131" s="10">
        <f>INDEX(Лист1!S137:S392,MATCH(P129,Лист1!$Q$20:$Q$275,0))</f>
        <v>3059967265</v>
      </c>
      <c r="Q131" s="10">
        <f>INDEX(Лист1!U137:U392,MATCH(P129,Лист1!$Q$20:$Q$275,0))</f>
        <v>3970600049</v>
      </c>
      <c r="R131" s="10">
        <f>INDEX(Лист1!W137:W392,MATCH(R129,Лист1!$Q$20:$Q$275,0))</f>
        <v>1336762016</v>
      </c>
      <c r="S131" s="10">
        <f>INDEX(Лист1!Y137:Y392,MATCH(R129,Лист1!$Q$20:$Q$275,0))</f>
        <v>375366246</v>
      </c>
    </row>
    <row r="132" spans="8:19" x14ac:dyDescent="0.25">
      <c r="H132" s="13">
        <f>M125</f>
        <v>1369596046</v>
      </c>
      <c r="I132" s="13"/>
      <c r="J132" s="13"/>
      <c r="K132" s="13">
        <f>MOD(J131+K131, 2^32)</f>
        <v>1784343136</v>
      </c>
      <c r="L132" s="13">
        <f>_xlfn.BITXOR(K132,L131)</f>
        <v>1784343136</v>
      </c>
      <c r="M132" s="13">
        <f>MOD(L132+M131, 2^32)</f>
        <v>1784343136</v>
      </c>
      <c r="N132" s="10">
        <f>S125</f>
        <v>3812428447</v>
      </c>
      <c r="O132" s="10"/>
      <c r="P132" s="10"/>
      <c r="Q132" s="10">
        <f>MOD(P131+Q131, 2^32)</f>
        <v>2735600018</v>
      </c>
      <c r="R132" s="10">
        <f>_xlfn.BITXOR(Q132,R131)</f>
        <v>3969953586</v>
      </c>
      <c r="S132" s="10">
        <f>MOD(R132+S131, 2^32)</f>
        <v>50352536</v>
      </c>
    </row>
    <row r="133" spans="8:19" x14ac:dyDescent="0.25">
      <c r="H133" s="13"/>
      <c r="I133" s="13"/>
      <c r="J133" s="13"/>
      <c r="K133" s="13"/>
      <c r="L133" s="13"/>
      <c r="M133" s="13">
        <f>_xlfn.BITXOR(M132,H132)</f>
        <v>1006144238</v>
      </c>
      <c r="N133" s="10"/>
      <c r="O133" s="10"/>
      <c r="P133" s="10"/>
      <c r="Q133" s="10"/>
      <c r="R133" s="10"/>
      <c r="S133" s="10">
        <f>_xlfn.BITXOR(S132,N132)</f>
        <v>3762117383</v>
      </c>
    </row>
    <row r="134" spans="8:19" x14ac:dyDescent="0.25">
      <c r="H134" s="13" t="str">
        <f>"P"&amp;I126</f>
        <v>P14</v>
      </c>
      <c r="I134" s="13">
        <f>M133</f>
        <v>1006144238</v>
      </c>
      <c r="J134" s="13"/>
      <c r="K134" s="13"/>
      <c r="L134" s="13"/>
      <c r="M134" s="13">
        <f>I128</f>
        <v>741404824</v>
      </c>
      <c r="N134" s="10" t="str">
        <f>"S1("&amp;I126&amp;")="</f>
        <v>S1(14)=</v>
      </c>
      <c r="O134" s="10">
        <f>S133</f>
        <v>3762117383</v>
      </c>
      <c r="P134" s="10"/>
      <c r="Q134" s="10"/>
      <c r="R134" s="10"/>
      <c r="S134" s="10">
        <f>O128</f>
        <v>2208312194</v>
      </c>
    </row>
    <row r="135" spans="8:19" x14ac:dyDescent="0.25">
      <c r="H135" s="18" t="str">
        <f>H126</f>
        <v>Раунд</v>
      </c>
      <c r="I135" s="18">
        <f>I126+1</f>
        <v>15</v>
      </c>
      <c r="J135" s="13"/>
      <c r="K135" s="13"/>
      <c r="L135" s="13"/>
      <c r="M135" s="13"/>
      <c r="N135" s="19" t="s">
        <v>177</v>
      </c>
      <c r="O135" s="19">
        <f>O126+1</f>
        <v>33</v>
      </c>
      <c r="P135" s="10"/>
      <c r="Q135" s="10"/>
      <c r="R135" s="10"/>
      <c r="S135" s="10"/>
    </row>
    <row r="136" spans="8:19" x14ac:dyDescent="0.25">
      <c r="H136" s="13" t="str">
        <f>"P"&amp;I135</f>
        <v>P15</v>
      </c>
      <c r="I136" s="13" t="s">
        <v>187</v>
      </c>
      <c r="J136" s="13"/>
      <c r="K136" s="13"/>
      <c r="L136" s="13"/>
      <c r="M136" s="13"/>
      <c r="N136" s="10" t="s">
        <v>190</v>
      </c>
      <c r="O136" s="10" t="s">
        <v>189</v>
      </c>
      <c r="P136" s="10"/>
      <c r="Q136" s="10"/>
      <c r="R136" s="10"/>
      <c r="S136" s="10"/>
    </row>
    <row r="137" spans="8:19" x14ac:dyDescent="0.25">
      <c r="H137" s="13">
        <f>I134</f>
        <v>1006144238</v>
      </c>
      <c r="I137" s="13">
        <f>_xlfn.BITXOR(INDEX($E$10:$E$27,I135), H137)</f>
        <v>911147114</v>
      </c>
      <c r="J137" s="13">
        <v>1</v>
      </c>
      <c r="K137" s="13">
        <f>J137+2</f>
        <v>3</v>
      </c>
      <c r="L137" s="13">
        <f t="shared" ref="L137:M137" si="64">K137+2</f>
        <v>5</v>
      </c>
      <c r="M137" s="13">
        <f t="shared" si="64"/>
        <v>7</v>
      </c>
      <c r="N137" s="10">
        <f>O134</f>
        <v>3762117383</v>
      </c>
      <c r="O137" s="10">
        <f>_xlfn.BITXOR(INDEX(Лист1!$S$20:$S$275,O135), N137)</f>
        <v>925379782</v>
      </c>
      <c r="P137" s="10">
        <v>1</v>
      </c>
      <c r="Q137" s="10">
        <f>P137+2</f>
        <v>3</v>
      </c>
      <c r="R137" s="10">
        <f t="shared" ref="R137:S137" si="65">Q137+2</f>
        <v>5</v>
      </c>
      <c r="S137" s="10">
        <f t="shared" si="65"/>
        <v>7</v>
      </c>
    </row>
    <row r="138" spans="8:19" x14ac:dyDescent="0.25">
      <c r="H138" s="13"/>
      <c r="I138" s="13" t="str">
        <f>DEC2HEX(I137)</f>
        <v>364F006A</v>
      </c>
      <c r="J138" s="13" t="str">
        <f>MID($I138,J$11,2)</f>
        <v>36</v>
      </c>
      <c r="K138" s="13" t="str">
        <f t="shared" ref="K138:M138" si="66">MID($I138,K$11,2)</f>
        <v>4F</v>
      </c>
      <c r="L138" s="13" t="str">
        <f t="shared" si="66"/>
        <v>00</v>
      </c>
      <c r="M138" s="13" t="str">
        <f t="shared" si="66"/>
        <v>6A</v>
      </c>
      <c r="N138" s="10"/>
      <c r="O138" s="10" t="str">
        <f>DEC2HEX(O137)</f>
        <v>37282CC6</v>
      </c>
      <c r="P138" s="10" t="str">
        <f>MID($O138,P$11,2)</f>
        <v>37</v>
      </c>
      <c r="Q138" s="10" t="str">
        <f t="shared" ref="Q138:S138" si="67">MID($O138,Q$11,2)</f>
        <v>28</v>
      </c>
      <c r="R138" s="10" t="str">
        <f t="shared" si="67"/>
        <v>2C</v>
      </c>
      <c r="S138" s="10" t="str">
        <f t="shared" si="67"/>
        <v>C6</v>
      </c>
    </row>
    <row r="139" spans="8:19" x14ac:dyDescent="0.25">
      <c r="H139" s="13"/>
      <c r="I139" s="13"/>
      <c r="J139" s="13" t="s">
        <v>181</v>
      </c>
      <c r="K139" s="13" t="s">
        <v>182</v>
      </c>
      <c r="L139" s="13" t="s">
        <v>183</v>
      </c>
      <c r="M139" s="13" t="s">
        <v>184</v>
      </c>
      <c r="N139" s="10"/>
      <c r="O139" s="10"/>
      <c r="P139" s="10" t="s">
        <v>181</v>
      </c>
      <c r="Q139" s="10" t="s">
        <v>182</v>
      </c>
      <c r="R139" s="10" t="s">
        <v>183</v>
      </c>
      <c r="S139" s="10" t="s">
        <v>184</v>
      </c>
    </row>
    <row r="140" spans="8:19" x14ac:dyDescent="0.25">
      <c r="H140" s="13"/>
      <c r="I140" s="13"/>
      <c r="J140" s="13">
        <f>INDEX(Лист1!S146:S401,MATCH(J138,Лист1!$Q$20:$Q$275,0))</f>
        <v>2514213453</v>
      </c>
      <c r="K140" s="13">
        <f>INDEX(Лист1!U146:U401,MATCH(K138,Лист1!$Q$20:$Q$275,0))</f>
        <v>544322398</v>
      </c>
      <c r="L140" s="13">
        <f>INDEX(Лист1!W146:W401,MATCH(L138,Лист1!$Q$20:$Q$275,0))</f>
        <v>2892444358</v>
      </c>
      <c r="M140" s="13">
        <f>INDEX(Лист1!Y146:Y401,MATCH(M138,Лист1!$Q$20:$Q$275,0))</f>
        <v>1289560198</v>
      </c>
      <c r="N140" s="10"/>
      <c r="O140" s="10"/>
      <c r="P140" s="10">
        <f>INDEX(Лист1!S146:S401,MATCH(P138,Лист1!$Q$20:$Q$275,0))</f>
        <v>2928710040</v>
      </c>
      <c r="Q140" s="10">
        <f>INDEX(Лист1!U146:U401,MATCH(P138,Лист1!$Q$20:$Q$275,0))</f>
        <v>3188594551</v>
      </c>
      <c r="R140" s="10">
        <f>INDEX(Лист1!W146:W401,MATCH(R138,Лист1!$Q$20:$Q$275,0))</f>
        <v>413987798</v>
      </c>
      <c r="S140" s="10">
        <f>INDEX(Лист1!Y146:Y401,MATCH(R138,Лист1!$Q$20:$Q$275,0))</f>
        <v>3594591187</v>
      </c>
    </row>
    <row r="141" spans="8:19" x14ac:dyDescent="0.25">
      <c r="H141" s="13">
        <f>M134</f>
        <v>741404824</v>
      </c>
      <c r="I141" s="13"/>
      <c r="J141" s="13"/>
      <c r="K141" s="13">
        <f>MOD(J140+K140, 2^32)</f>
        <v>3058535851</v>
      </c>
      <c r="L141" s="13">
        <f>_xlfn.BITXOR(K141,L140)</f>
        <v>439009133</v>
      </c>
      <c r="M141" s="13">
        <f>MOD(L141+M140, 2^32)</f>
        <v>1728569331</v>
      </c>
      <c r="N141" s="10">
        <f>S134</f>
        <v>2208312194</v>
      </c>
      <c r="O141" s="10"/>
      <c r="P141" s="10"/>
      <c r="Q141" s="10">
        <f>MOD(P140+Q140, 2^32)</f>
        <v>1822337295</v>
      </c>
      <c r="R141" s="10">
        <f>_xlfn.BITXOR(Q141,R140)</f>
        <v>1949457113</v>
      </c>
      <c r="S141" s="10">
        <f>MOD(R141+S140, 2^32)</f>
        <v>1249081004</v>
      </c>
    </row>
    <row r="142" spans="8:19" x14ac:dyDescent="0.25">
      <c r="H142" s="13"/>
      <c r="I142" s="13"/>
      <c r="J142" s="13"/>
      <c r="K142" s="13"/>
      <c r="L142" s="13"/>
      <c r="M142" s="13">
        <f>_xlfn.BITXOR(M141,H141)</f>
        <v>1261907819</v>
      </c>
      <c r="N142" s="10"/>
      <c r="O142" s="10"/>
      <c r="P142" s="10"/>
      <c r="Q142" s="10"/>
      <c r="R142" s="10"/>
      <c r="S142" s="10">
        <f>_xlfn.BITXOR(S141,N141)</f>
        <v>3386072366</v>
      </c>
    </row>
    <row r="143" spans="8:19" x14ac:dyDescent="0.25">
      <c r="H143" s="13" t="str">
        <f>"P"&amp;I135</f>
        <v>P15</v>
      </c>
      <c r="I143" s="13">
        <f>M142</f>
        <v>1261907819</v>
      </c>
      <c r="J143" s="13"/>
      <c r="K143" s="13"/>
      <c r="L143" s="13"/>
      <c r="M143" s="13">
        <f>I137</f>
        <v>911147114</v>
      </c>
      <c r="N143" s="10" t="str">
        <f>"S1("&amp;I135&amp;")="</f>
        <v>S1(15)=</v>
      </c>
      <c r="O143" s="10">
        <f>S142</f>
        <v>3386072366</v>
      </c>
      <c r="P143" s="10"/>
      <c r="Q143" s="10"/>
      <c r="R143" s="10"/>
      <c r="S143" s="10">
        <f>O137</f>
        <v>925379782</v>
      </c>
    </row>
    <row r="144" spans="8:19" x14ac:dyDescent="0.25">
      <c r="H144" s="18" t="str">
        <f>H135</f>
        <v>Раунд</v>
      </c>
      <c r="I144" s="18">
        <f>I135+1</f>
        <v>16</v>
      </c>
      <c r="J144" s="13"/>
      <c r="K144" s="13"/>
      <c r="L144" s="13"/>
      <c r="M144" s="13"/>
      <c r="N144" s="19" t="s">
        <v>177</v>
      </c>
      <c r="O144" s="19">
        <f>O135+1</f>
        <v>34</v>
      </c>
      <c r="P144" s="10"/>
      <c r="Q144" s="10"/>
      <c r="R144" s="10"/>
      <c r="S144" s="10"/>
    </row>
    <row r="145" spans="8:19" x14ac:dyDescent="0.25">
      <c r="H145" s="13" t="str">
        <f>"P"&amp;I144</f>
        <v>P16</v>
      </c>
      <c r="I145" s="13" t="s">
        <v>187</v>
      </c>
      <c r="J145" s="13"/>
      <c r="K145" s="13"/>
      <c r="L145" s="13"/>
      <c r="M145" s="13"/>
      <c r="N145" s="10" t="s">
        <v>190</v>
      </c>
      <c r="O145" s="10" t="s">
        <v>189</v>
      </c>
      <c r="P145" s="10"/>
      <c r="Q145" s="10"/>
      <c r="R145" s="10"/>
      <c r="S145" s="10"/>
    </row>
    <row r="146" spans="8:19" x14ac:dyDescent="0.25">
      <c r="H146" s="13">
        <f>I143</f>
        <v>1261907819</v>
      </c>
      <c r="I146" s="13">
        <f>_xlfn.BITXOR(INDEX($E$10:$E$27,I144), H146)</f>
        <v>3410630220</v>
      </c>
      <c r="J146" s="13">
        <v>1</v>
      </c>
      <c r="K146" s="13">
        <f>J146+2</f>
        <v>3</v>
      </c>
      <c r="L146" s="13">
        <f t="shared" ref="L146:M146" si="68">K146+2</f>
        <v>5</v>
      </c>
      <c r="M146" s="13">
        <f t="shared" si="68"/>
        <v>7</v>
      </c>
      <c r="N146" s="10">
        <f>O143</f>
        <v>3386072366</v>
      </c>
      <c r="O146" s="10">
        <f>_xlfn.BITXOR(INDEX(Лист1!$S$20:$S$275,O144), N146)</f>
        <v>1960973833</v>
      </c>
      <c r="P146" s="10">
        <v>1</v>
      </c>
      <c r="Q146" s="10">
        <f>P146+2</f>
        <v>3</v>
      </c>
      <c r="R146" s="10">
        <f t="shared" ref="R146:S146" si="69">Q146+2</f>
        <v>5</v>
      </c>
      <c r="S146" s="10">
        <f t="shared" si="69"/>
        <v>7</v>
      </c>
    </row>
    <row r="147" spans="8:19" x14ac:dyDescent="0.25">
      <c r="H147" s="13"/>
      <c r="I147" s="13" t="str">
        <f>DEC2HEX(I146)</f>
        <v>CB4A164C</v>
      </c>
      <c r="J147" s="13" t="str">
        <f>MID($I147,J$11,2)</f>
        <v>CB</v>
      </c>
      <c r="K147" s="13" t="str">
        <f t="shared" ref="K147:M147" si="70">MID($I147,K$11,2)</f>
        <v>4A</v>
      </c>
      <c r="L147" s="13" t="str">
        <f t="shared" si="70"/>
        <v>16</v>
      </c>
      <c r="M147" s="13" t="str">
        <f t="shared" si="70"/>
        <v>4C</v>
      </c>
      <c r="N147" s="10"/>
      <c r="O147" s="10" t="str">
        <f>DEC2HEX(O146)</f>
        <v>74E21609</v>
      </c>
      <c r="P147" s="10" t="str">
        <f>MID($O147,P$11,2)</f>
        <v>74</v>
      </c>
      <c r="Q147" s="10" t="str">
        <f t="shared" ref="Q147:S147" si="71">MID($O147,Q$11,2)</f>
        <v>E2</v>
      </c>
      <c r="R147" s="10" t="str">
        <f t="shared" si="71"/>
        <v>16</v>
      </c>
      <c r="S147" s="10" t="str">
        <f t="shared" si="71"/>
        <v>09</v>
      </c>
    </row>
    <row r="148" spans="8:19" x14ac:dyDescent="0.25">
      <c r="H148" s="13"/>
      <c r="I148" s="13"/>
      <c r="J148" s="13" t="s">
        <v>181</v>
      </c>
      <c r="K148" s="13" t="s">
        <v>182</v>
      </c>
      <c r="L148" s="13" t="s">
        <v>183</v>
      </c>
      <c r="M148" s="13" t="s">
        <v>184</v>
      </c>
      <c r="N148" s="10"/>
      <c r="O148" s="10"/>
      <c r="P148" s="10" t="s">
        <v>181</v>
      </c>
      <c r="Q148" s="10" t="s">
        <v>182</v>
      </c>
      <c r="R148" s="10" t="s">
        <v>183</v>
      </c>
      <c r="S148" s="10" t="s">
        <v>184</v>
      </c>
    </row>
    <row r="149" spans="8:19" x14ac:dyDescent="0.25">
      <c r="H149" s="13"/>
      <c r="I149" s="13"/>
      <c r="J149" s="13">
        <f>INDEX(Лист1!S155:S410,MATCH(J147,Лист1!$Q$20:$Q$275,0))</f>
        <v>0</v>
      </c>
      <c r="K149" s="13">
        <f>INDEX(Лист1!U155:U410,MATCH(K147,Лист1!$Q$20:$Q$275,0))</f>
        <v>4027169054</v>
      </c>
      <c r="L149" s="13">
        <f>INDEX(Лист1!W155:W410,MATCH(L147,Лист1!$Q$20:$Q$275,0))</f>
        <v>4061277028</v>
      </c>
      <c r="M149" s="13">
        <f>INDEX(Лист1!Y155:Y410,MATCH(M147,Лист1!$Q$20:$Q$275,0))</f>
        <v>3289982499</v>
      </c>
      <c r="N149" s="10"/>
      <c r="O149" s="10"/>
      <c r="P149" s="10">
        <f>INDEX(Лист1!S155:S410,MATCH(P147,Лист1!$Q$20:$Q$275,0))</f>
        <v>3313849956</v>
      </c>
      <c r="Q149" s="10">
        <f>INDEX(Лист1!U155:U410,MATCH(P147,Лист1!$Q$20:$Q$275,0))</f>
        <v>3266420449</v>
      </c>
      <c r="R149" s="10">
        <f>INDEX(Лист1!W155:W410,MATCH(R147,Лист1!$Q$20:$Q$275,0))</f>
        <v>4061277028</v>
      </c>
      <c r="S149" s="10">
        <f>INDEX(Лист1!Y155:Y410,MATCH(R147,Лист1!$Q$20:$Q$275,0))</f>
        <v>4245938359</v>
      </c>
    </row>
    <row r="150" spans="8:19" x14ac:dyDescent="0.25">
      <c r="H150" s="13">
        <f>M143</f>
        <v>911147114</v>
      </c>
      <c r="I150" s="13"/>
      <c r="J150" s="13"/>
      <c r="K150" s="13">
        <f>MOD(J149+K149, 2^32)</f>
        <v>4027169054</v>
      </c>
      <c r="L150" s="13">
        <f>_xlfn.BITXOR(K150,L149)</f>
        <v>35361402</v>
      </c>
      <c r="M150" s="13">
        <f>MOD(L150+M149, 2^32)</f>
        <v>3325343901</v>
      </c>
      <c r="N150" s="10">
        <f>S143</f>
        <v>925379782</v>
      </c>
      <c r="O150" s="10"/>
      <c r="P150" s="10"/>
      <c r="Q150" s="10">
        <f>MOD(P149+Q149, 2^32)</f>
        <v>2285303109</v>
      </c>
      <c r="R150" s="10">
        <f>_xlfn.BITXOR(Q150,R149)</f>
        <v>2049236513</v>
      </c>
      <c r="S150" s="10">
        <f>MOD(R150+S149, 2^32)</f>
        <v>2000207576</v>
      </c>
    </row>
    <row r="151" spans="8:19" x14ac:dyDescent="0.25">
      <c r="H151" s="13"/>
      <c r="I151" s="13"/>
      <c r="J151" s="13"/>
      <c r="K151" s="13"/>
      <c r="L151" s="13"/>
      <c r="M151" s="13">
        <f>_xlfn.BITXOR(M150,H150)</f>
        <v>4034640119</v>
      </c>
      <c r="N151" s="10"/>
      <c r="O151" s="10"/>
      <c r="P151" s="10"/>
      <c r="Q151" s="10"/>
      <c r="R151" s="10"/>
      <c r="S151" s="10">
        <f>_xlfn.BITXOR(S150,N150)</f>
        <v>1074827806</v>
      </c>
    </row>
    <row r="152" spans="8:19" x14ac:dyDescent="0.25">
      <c r="H152" s="13" t="str">
        <f>"P"&amp;I144</f>
        <v>P16</v>
      </c>
      <c r="I152" s="13">
        <f>M151</f>
        <v>4034640119</v>
      </c>
      <c r="J152" s="13"/>
      <c r="K152" s="13"/>
      <c r="L152" s="13"/>
      <c r="M152" s="13">
        <f>I146</f>
        <v>3410630220</v>
      </c>
      <c r="N152" s="10" t="str">
        <f>"S1("&amp;I144&amp;")="</f>
        <v>S1(16)=</v>
      </c>
      <c r="O152" s="10">
        <f>S151</f>
        <v>1074827806</v>
      </c>
      <c r="P152" s="10"/>
      <c r="Q152" s="10"/>
      <c r="R152" s="10"/>
      <c r="S152" s="10">
        <f>O146</f>
        <v>1960973833</v>
      </c>
    </row>
    <row r="153" spans="8:19" x14ac:dyDescent="0.25">
      <c r="H153" s="18" t="str">
        <f>H144</f>
        <v>Раунд</v>
      </c>
      <c r="I153" s="18">
        <f>I144+1</f>
        <v>17</v>
      </c>
      <c r="J153" s="13"/>
      <c r="K153" s="13"/>
      <c r="L153" s="13"/>
      <c r="M153" s="13"/>
      <c r="N153" s="19" t="s">
        <v>177</v>
      </c>
      <c r="O153" s="19">
        <f>O144+1</f>
        <v>35</v>
      </c>
      <c r="P153" s="10"/>
      <c r="Q153" s="10"/>
      <c r="R153" s="10"/>
      <c r="S153" s="10"/>
    </row>
    <row r="154" spans="8:19" x14ac:dyDescent="0.25">
      <c r="H154" s="13" t="str">
        <f>"P"&amp;I153</f>
        <v>P17</v>
      </c>
      <c r="I154" s="13" t="s">
        <v>187</v>
      </c>
      <c r="J154" s="13"/>
      <c r="K154" s="13"/>
      <c r="L154" s="13"/>
      <c r="M154" s="13"/>
      <c r="N154" s="10" t="s">
        <v>190</v>
      </c>
      <c r="O154" s="10" t="s">
        <v>189</v>
      </c>
      <c r="P154" s="10"/>
      <c r="Q154" s="10"/>
      <c r="R154" s="10"/>
      <c r="S154" s="10"/>
    </row>
    <row r="155" spans="8:19" x14ac:dyDescent="0.25">
      <c r="H155" s="13">
        <f>I152</f>
        <v>4034640119</v>
      </c>
      <c r="I155" s="13">
        <f>_xlfn.BITXOR(INDEX($E$10:$E$27,I153), H155)</f>
        <v>1369679343</v>
      </c>
      <c r="J155" s="13">
        <v>1</v>
      </c>
      <c r="K155" s="13">
        <f>J155+2</f>
        <v>3</v>
      </c>
      <c r="L155" s="13">
        <f t="shared" ref="L155:M155" si="72">K155+2</f>
        <v>5</v>
      </c>
      <c r="M155" s="13">
        <f t="shared" si="72"/>
        <v>7</v>
      </c>
      <c r="N155" s="10">
        <f>O152</f>
        <v>1074827806</v>
      </c>
      <c r="O155" s="10">
        <f>_xlfn.BITXOR(INDEX(Лист1!$S$20:$S$275,O153), N155)</f>
        <v>952090052</v>
      </c>
      <c r="P155" s="10">
        <v>1</v>
      </c>
      <c r="Q155" s="10">
        <f>P155+2</f>
        <v>3</v>
      </c>
      <c r="R155" s="10">
        <f t="shared" ref="R155:S155" si="73">Q155+2</f>
        <v>5</v>
      </c>
      <c r="S155" s="10">
        <f t="shared" si="73"/>
        <v>7</v>
      </c>
    </row>
    <row r="156" spans="8:19" x14ac:dyDescent="0.25">
      <c r="H156" s="13"/>
      <c r="I156" s="13" t="str">
        <f>DEC2HEX(I155)</f>
        <v>51A3A5EF</v>
      </c>
      <c r="J156" s="13" t="str">
        <f>MID($I156,J$11,2)</f>
        <v>51</v>
      </c>
      <c r="K156" s="13" t="str">
        <f t="shared" ref="K156:M156" si="74">MID($I156,K$11,2)</f>
        <v>A3</v>
      </c>
      <c r="L156" s="13" t="str">
        <f t="shared" si="74"/>
        <v>A5</v>
      </c>
      <c r="M156" s="13" t="str">
        <f t="shared" si="74"/>
        <v>EF</v>
      </c>
      <c r="N156" s="10"/>
      <c r="O156" s="10" t="str">
        <f>DEC2HEX(O155)</f>
        <v>38BFBDC4</v>
      </c>
      <c r="P156" s="10" t="str">
        <f>MID($O156,P$11,2)</f>
        <v>38</v>
      </c>
      <c r="Q156" s="10" t="str">
        <f t="shared" ref="Q156:S156" si="75">MID($O156,Q$11,2)</f>
        <v>BF</v>
      </c>
      <c r="R156" s="10" t="str">
        <f t="shared" si="75"/>
        <v>BD</v>
      </c>
      <c r="S156" s="10" t="str">
        <f t="shared" si="75"/>
        <v>C4</v>
      </c>
    </row>
    <row r="157" spans="8:19" x14ac:dyDescent="0.25">
      <c r="H157" s="13"/>
      <c r="I157" s="13"/>
      <c r="J157" s="13" t="s">
        <v>181</v>
      </c>
      <c r="K157" s="13" t="s">
        <v>182</v>
      </c>
      <c r="L157" s="13" t="s">
        <v>183</v>
      </c>
      <c r="M157" s="13" t="s">
        <v>184</v>
      </c>
      <c r="N157" s="10"/>
      <c r="O157" s="10"/>
      <c r="P157" s="10" t="s">
        <v>181</v>
      </c>
      <c r="Q157" s="10" t="s">
        <v>182</v>
      </c>
      <c r="R157" s="10" t="s">
        <v>183</v>
      </c>
      <c r="S157" s="10" t="s">
        <v>184</v>
      </c>
    </row>
    <row r="158" spans="8:19" x14ac:dyDescent="0.25">
      <c r="H158" s="13"/>
      <c r="I158" s="13"/>
      <c r="J158" s="13">
        <f>INDEX(Лист1!S164:S419,MATCH(J156,Лист1!$Q$20:$Q$275,0))</f>
        <v>4027169054</v>
      </c>
      <c r="K158" s="13">
        <f>INDEX(Лист1!U164:U419,MATCH(K156,Лист1!$Q$20:$Q$275,0))</f>
        <v>0</v>
      </c>
      <c r="L158" s="13">
        <f>INDEX(Лист1!W164:W419,MATCH(L156,Лист1!$Q$20:$Q$275,0))</f>
        <v>0</v>
      </c>
      <c r="M158" s="13">
        <f>INDEX(Лист1!Y164:Y419,MATCH(M156,Лист1!$Q$20:$Q$275,0))</f>
        <v>0</v>
      </c>
      <c r="N158" s="10"/>
      <c r="O158" s="10"/>
      <c r="P158" s="10">
        <f>INDEX(Лист1!S164:S419,MATCH(P156,Лист1!$Q$20:$Q$275,0))</f>
        <v>3852520463</v>
      </c>
      <c r="Q158" s="10">
        <f>INDEX(Лист1!U164:U419,MATCH(P156,Лист1!$Q$20:$Q$275,0))</f>
        <v>3956125452</v>
      </c>
      <c r="R158" s="10">
        <f>INDEX(Лист1!W164:W419,MATCH(R156,Лист1!$Q$20:$Q$275,0))</f>
        <v>0</v>
      </c>
      <c r="S158" s="10">
        <f>INDEX(Лист1!Y164:Y419,MATCH(R156,Лист1!$Q$20:$Q$275,0))</f>
        <v>0</v>
      </c>
    </row>
    <row r="159" spans="8:19" x14ac:dyDescent="0.25">
      <c r="H159" s="13">
        <f>M152</f>
        <v>3410630220</v>
      </c>
      <c r="I159" s="13"/>
      <c r="J159" s="13"/>
      <c r="K159" s="13">
        <f>MOD(J158+K158, 2^32)</f>
        <v>4027169054</v>
      </c>
      <c r="L159" s="13">
        <f>_xlfn.BITXOR(K159,L158)</f>
        <v>4027169054</v>
      </c>
      <c r="M159" s="13">
        <f>MOD(L159+M158, 2^32)</f>
        <v>4027169054</v>
      </c>
      <c r="N159" s="10">
        <f>S152</f>
        <v>1960973833</v>
      </c>
      <c r="O159" s="10"/>
      <c r="P159" s="10"/>
      <c r="Q159" s="10">
        <f>MOD(P158+Q158, 2^32)</f>
        <v>3513678619</v>
      </c>
      <c r="R159" s="10">
        <f>_xlfn.BITXOR(Q159,R158)</f>
        <v>3513678619</v>
      </c>
      <c r="S159" s="10">
        <f>MOD(R159+S158, 2^32)</f>
        <v>3513678619</v>
      </c>
    </row>
    <row r="160" spans="8:19" x14ac:dyDescent="0.25">
      <c r="H160" s="13"/>
      <c r="I160" s="13"/>
      <c r="J160" s="13"/>
      <c r="K160" s="13"/>
      <c r="L160" s="13"/>
      <c r="M160" s="13">
        <f>_xlfn.BITXOR(M159,H159)</f>
        <v>994291538</v>
      </c>
      <c r="N160" s="10"/>
      <c r="O160" s="10"/>
      <c r="P160" s="10"/>
      <c r="Q160" s="10"/>
      <c r="R160" s="10"/>
      <c r="S160" s="10">
        <f>_xlfn.BITXOR(S159,N159)</f>
        <v>2777443602</v>
      </c>
    </row>
    <row r="161" spans="8:19" x14ac:dyDescent="0.25">
      <c r="H161" s="13" t="str">
        <f>"P"&amp;I153</f>
        <v>P17</v>
      </c>
      <c r="I161" s="13">
        <f>M160</f>
        <v>994291538</v>
      </c>
      <c r="J161" s="13"/>
      <c r="K161" s="13"/>
      <c r="L161" s="13"/>
      <c r="M161" s="13">
        <f>I155</f>
        <v>1369679343</v>
      </c>
      <c r="N161" s="10" t="str">
        <f>"S1("&amp;I153&amp;")="</f>
        <v>S1(17)=</v>
      </c>
      <c r="O161" s="10">
        <f>S160</f>
        <v>2777443602</v>
      </c>
      <c r="P161" s="10"/>
      <c r="Q161" s="10"/>
      <c r="R161" s="10"/>
      <c r="S161" s="10">
        <f>O155</f>
        <v>952090052</v>
      </c>
    </row>
    <row r="162" spans="8:19" x14ac:dyDescent="0.25">
      <c r="H162" s="18" t="str">
        <f>H153</f>
        <v>Раунд</v>
      </c>
      <c r="I162" s="18">
        <f>I153+1</f>
        <v>18</v>
      </c>
      <c r="J162" s="13"/>
      <c r="K162" s="13"/>
      <c r="L162" s="13"/>
      <c r="M162" s="13"/>
      <c r="N162" s="19" t="s">
        <v>177</v>
      </c>
      <c r="O162" s="19">
        <f>O153+1</f>
        <v>36</v>
      </c>
      <c r="P162" s="10"/>
      <c r="Q162" s="10"/>
      <c r="R162" s="10"/>
      <c r="S162" s="10"/>
    </row>
    <row r="163" spans="8:19" x14ac:dyDescent="0.25">
      <c r="H163" s="13" t="str">
        <f>"P"&amp;I162</f>
        <v>P18</v>
      </c>
      <c r="I163" s="13" t="s">
        <v>187</v>
      </c>
      <c r="J163" s="13"/>
      <c r="K163" s="13"/>
      <c r="L163" s="13"/>
      <c r="M163" s="13"/>
      <c r="N163" s="10" t="s">
        <v>190</v>
      </c>
      <c r="O163" s="10" t="s">
        <v>189</v>
      </c>
      <c r="P163" s="10"/>
      <c r="Q163" s="10"/>
      <c r="R163" s="10"/>
      <c r="S163" s="10"/>
    </row>
    <row r="164" spans="8:19" x14ac:dyDescent="0.25">
      <c r="H164" s="13">
        <f>I161</f>
        <v>994291538</v>
      </c>
      <c r="I164" s="13">
        <f>_xlfn.BITXOR(INDEX($E$10:$E$27,I162), H164)</f>
        <v>1928034680</v>
      </c>
      <c r="J164" s="13">
        <v>1</v>
      </c>
      <c r="K164" s="13">
        <f>J164+2</f>
        <v>3</v>
      </c>
      <c r="L164" s="13">
        <f t="shared" ref="L164:M164" si="76">K164+2</f>
        <v>5</v>
      </c>
      <c r="M164" s="13">
        <f t="shared" si="76"/>
        <v>7</v>
      </c>
      <c r="N164" s="10">
        <f>O161</f>
        <v>2777443602</v>
      </c>
      <c r="O164" s="10">
        <f>_xlfn.BITXOR(INDEX(Лист1!$S$20:$S$275,O162), N164)</f>
        <v>4042010994</v>
      </c>
      <c r="P164" s="10">
        <v>1</v>
      </c>
      <c r="Q164" s="10">
        <f>P164+2</f>
        <v>3</v>
      </c>
      <c r="R164" s="10">
        <f t="shared" ref="R164:S164" si="77">Q164+2</f>
        <v>5</v>
      </c>
      <c r="S164" s="10">
        <f t="shared" si="77"/>
        <v>7</v>
      </c>
    </row>
    <row r="165" spans="8:19" x14ac:dyDescent="0.25">
      <c r="H165" s="13"/>
      <c r="I165" s="13" t="str">
        <f>DEC2HEX(I164)</f>
        <v>72EB7978</v>
      </c>
      <c r="J165" s="13" t="str">
        <f>MID($I165,J$11,2)</f>
        <v>72</v>
      </c>
      <c r="K165" s="13" t="str">
        <f t="shared" ref="K165:M165" si="78">MID($I165,K$11,2)</f>
        <v>EB</v>
      </c>
      <c r="L165" s="13" t="str">
        <f t="shared" si="78"/>
        <v>79</v>
      </c>
      <c r="M165" s="13" t="str">
        <f t="shared" si="78"/>
        <v>78</v>
      </c>
      <c r="N165" s="10"/>
      <c r="O165" s="10" t="str">
        <f>DEC2HEX(O164)</f>
        <v>F0EC3172</v>
      </c>
      <c r="P165" s="10" t="str">
        <f>MID($O165,P$11,2)</f>
        <v>F0</v>
      </c>
      <c r="Q165" s="10" t="str">
        <f t="shared" ref="Q165:S165" si="79">MID($O165,Q$11,2)</f>
        <v>EC</v>
      </c>
      <c r="R165" s="10" t="str">
        <f t="shared" si="79"/>
        <v>31</v>
      </c>
      <c r="S165" s="10" t="str">
        <f t="shared" si="79"/>
        <v>72</v>
      </c>
    </row>
    <row r="166" spans="8:19" x14ac:dyDescent="0.25">
      <c r="H166" s="13"/>
      <c r="I166" s="13"/>
      <c r="J166" s="13" t="s">
        <v>181</v>
      </c>
      <c r="K166" s="13" t="s">
        <v>182</v>
      </c>
      <c r="L166" s="13" t="s">
        <v>183</v>
      </c>
      <c r="M166" s="13" t="s">
        <v>184</v>
      </c>
      <c r="N166" s="10"/>
      <c r="O166" s="10"/>
      <c r="P166" s="10" t="s">
        <v>181</v>
      </c>
      <c r="Q166" s="10" t="s">
        <v>182</v>
      </c>
      <c r="R166" s="10" t="s">
        <v>183</v>
      </c>
      <c r="S166" s="10" t="s">
        <v>184</v>
      </c>
    </row>
    <row r="167" spans="8:19" x14ac:dyDescent="0.25">
      <c r="H167" s="13"/>
      <c r="I167" s="13"/>
      <c r="J167" s="13">
        <f>INDEX(Лист1!S173:S428,MATCH(J165,Лист1!$Q$20:$Q$275,0))</f>
        <v>0</v>
      </c>
      <c r="K167" s="13">
        <f>INDEX(Лист1!U173:U428,MATCH(K165,Лист1!$Q$20:$Q$275,0))</f>
        <v>0</v>
      </c>
      <c r="L167" s="13">
        <f>INDEX(Лист1!W173:W428,MATCH(L165,Лист1!$Q$20:$Q$275,0))</f>
        <v>0</v>
      </c>
      <c r="M167" s="13">
        <f>INDEX(Лист1!Y173:Y428,MATCH(M165,Лист1!$Q$20:$Q$275,0))</f>
        <v>0</v>
      </c>
      <c r="N167" s="10"/>
      <c r="O167" s="10"/>
      <c r="P167" s="10">
        <f>INDEX(Лист1!S173:S428,MATCH(P165,Лист1!$Q$20:$Q$275,0))</f>
        <v>0</v>
      </c>
      <c r="Q167" s="10">
        <f>INDEX(Лист1!U173:U428,MATCH(P165,Лист1!$Q$20:$Q$275,0))</f>
        <v>0</v>
      </c>
      <c r="R167" s="10">
        <f>INDEX(Лист1!W173:W428,MATCH(R165,Лист1!$Q$20:$Q$275,0))</f>
        <v>298326376</v>
      </c>
      <c r="S167" s="10">
        <f>INDEX(Лист1!Y173:Y428,MATCH(R165,Лист1!$Q$20:$Q$275,0))</f>
        <v>4281599278</v>
      </c>
    </row>
    <row r="168" spans="8:19" x14ac:dyDescent="0.25">
      <c r="H168" s="13">
        <f>M161</f>
        <v>1369679343</v>
      </c>
      <c r="I168" s="13"/>
      <c r="J168" s="13"/>
      <c r="K168" s="13">
        <f>MOD(J167+K167, 2^32)</f>
        <v>0</v>
      </c>
      <c r="L168" s="13">
        <f>_xlfn.BITXOR(K168,L167)</f>
        <v>0</v>
      </c>
      <c r="M168" s="13">
        <f>MOD(L168+M167, 2^32)</f>
        <v>0</v>
      </c>
      <c r="N168" s="10">
        <f>S161</f>
        <v>952090052</v>
      </c>
      <c r="O168" s="10"/>
      <c r="P168" s="10"/>
      <c r="Q168" s="10">
        <f>MOD(P167+Q167, 2^32)</f>
        <v>0</v>
      </c>
      <c r="R168" s="10">
        <f>_xlfn.BITXOR(Q168,R167)</f>
        <v>298326376</v>
      </c>
      <c r="S168" s="10">
        <f>MOD(R168+S167, 2^32)</f>
        <v>284958358</v>
      </c>
    </row>
    <row r="169" spans="8:19" x14ac:dyDescent="0.25">
      <c r="H169" s="13"/>
      <c r="I169" s="13"/>
      <c r="J169" s="13"/>
      <c r="K169" s="13"/>
      <c r="L169" s="13"/>
      <c r="M169" s="13">
        <f>_xlfn.BITXOR(M168,H168)</f>
        <v>1369679343</v>
      </c>
      <c r="N169" s="10"/>
      <c r="O169" s="10"/>
      <c r="P169" s="10"/>
      <c r="Q169" s="10"/>
      <c r="R169" s="10"/>
      <c r="S169" s="10">
        <f>_xlfn.BITXOR(S168,N168)</f>
        <v>675521362</v>
      </c>
    </row>
    <row r="170" spans="8:19" x14ac:dyDescent="0.25">
      <c r="H170" s="13" t="str">
        <f>"P"&amp;I162</f>
        <v>P18</v>
      </c>
      <c r="I170" s="13">
        <f>M169</f>
        <v>1369679343</v>
      </c>
      <c r="J170" s="13"/>
      <c r="K170" s="13"/>
      <c r="L170" s="13"/>
      <c r="M170" s="13">
        <f>I164</f>
        <v>1928034680</v>
      </c>
      <c r="N170" s="10" t="str">
        <f>"S1("&amp;I162&amp;")="</f>
        <v>S1(18)=</v>
      </c>
      <c r="O170" s="10">
        <f>S169</f>
        <v>675521362</v>
      </c>
      <c r="P170" s="10"/>
      <c r="Q170" s="10"/>
      <c r="R170" s="10"/>
      <c r="S170" s="10">
        <f>O164</f>
        <v>4042010994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7"/>
  <sheetViews>
    <sheetView tabSelected="1" workbookViewId="0">
      <selection activeCell="B178" sqref="B178"/>
    </sheetView>
  </sheetViews>
  <sheetFormatPr defaultRowHeight="15" x14ac:dyDescent="0.25"/>
  <cols>
    <col min="2" max="2" width="9.42578125" customWidth="1"/>
    <col min="3" max="3" width="10.85546875" bestFit="1" customWidth="1"/>
    <col min="4" max="4" width="9.42578125" bestFit="1" customWidth="1"/>
    <col min="5" max="6" width="10.85546875" bestFit="1" customWidth="1"/>
    <col min="7" max="8" width="11.28515625" bestFit="1" customWidth="1"/>
    <col min="9" max="14" width="10.85546875" bestFit="1" customWidth="1"/>
    <col min="15" max="15" width="18.140625" bestFit="1" customWidth="1"/>
    <col min="16" max="19" width="11" bestFit="1" customWidth="1"/>
  </cols>
  <sheetData>
    <row r="1" spans="1:41" x14ac:dyDescent="0.25">
      <c r="A1" t="s">
        <v>174</v>
      </c>
      <c r="B1" t="s">
        <v>204</v>
      </c>
    </row>
    <row r="2" spans="1:41" x14ac:dyDescent="0.25">
      <c r="A2" t="s">
        <v>171</v>
      </c>
      <c r="B2">
        <f>LEN(B1)</f>
        <v>40</v>
      </c>
    </row>
    <row r="3" spans="1:41" x14ac:dyDescent="0.25">
      <c r="A3" t="s">
        <v>172</v>
      </c>
      <c r="B3">
        <v>1</v>
      </c>
      <c r="C3">
        <f>B3+1</f>
        <v>2</v>
      </c>
      <c r="D3">
        <f t="shared" ref="D3:BM3" si="0">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 t="shared" si="0"/>
        <v>22</v>
      </c>
      <c r="X3">
        <f t="shared" si="0"/>
        <v>23</v>
      </c>
      <c r="Y3">
        <f t="shared" si="0"/>
        <v>24</v>
      </c>
      <c r="Z3">
        <f t="shared" si="0"/>
        <v>25</v>
      </c>
      <c r="AA3">
        <f t="shared" si="0"/>
        <v>26</v>
      </c>
      <c r="AB3">
        <f t="shared" si="0"/>
        <v>27</v>
      </c>
      <c r="AC3">
        <f t="shared" si="0"/>
        <v>28</v>
      </c>
      <c r="AD3">
        <f t="shared" si="0"/>
        <v>29</v>
      </c>
      <c r="AE3">
        <f t="shared" si="0"/>
        <v>30</v>
      </c>
      <c r="AF3">
        <f t="shared" si="0"/>
        <v>31</v>
      </c>
      <c r="AG3">
        <f t="shared" si="0"/>
        <v>32</v>
      </c>
      <c r="AH3">
        <f t="shared" si="0"/>
        <v>33</v>
      </c>
      <c r="AI3">
        <f t="shared" si="0"/>
        <v>34</v>
      </c>
      <c r="AJ3">
        <f t="shared" si="0"/>
        <v>35</v>
      </c>
      <c r="AK3">
        <f t="shared" si="0"/>
        <v>36</v>
      </c>
      <c r="AL3">
        <f t="shared" si="0"/>
        <v>37</v>
      </c>
      <c r="AM3">
        <f t="shared" si="0"/>
        <v>38</v>
      </c>
      <c r="AN3">
        <f t="shared" si="0"/>
        <v>39</v>
      </c>
      <c r="AO3">
        <f t="shared" si="0"/>
        <v>40</v>
      </c>
    </row>
    <row r="4" spans="1:41" x14ac:dyDescent="0.25">
      <c r="A4" t="s">
        <v>173</v>
      </c>
      <c r="B4" t="str">
        <f>MID($B$1,B3,1)</f>
        <v>О</v>
      </c>
      <c r="C4" t="str">
        <f t="shared" ref="C4:BM4" si="1">MID($B$1,C3,1)</f>
        <v>р</v>
      </c>
      <c r="D4" t="str">
        <f t="shared" si="1"/>
        <v>л</v>
      </c>
      <c r="E4" t="str">
        <f t="shared" si="1"/>
        <v>о</v>
      </c>
      <c r="F4" t="str">
        <f t="shared" si="1"/>
        <v>в</v>
      </c>
      <c r="G4" t="str">
        <f t="shared" si="1"/>
        <v>_</v>
      </c>
      <c r="H4" t="str">
        <f t="shared" si="1"/>
        <v>Д</v>
      </c>
      <c r="I4" t="str">
        <f t="shared" si="1"/>
        <v>р</v>
      </c>
      <c r="J4" t="str">
        <f t="shared" si="1"/>
        <v>о</v>
      </c>
      <c r="K4" t="str">
        <f t="shared" si="1"/>
        <v>з</v>
      </c>
      <c r="L4" t="str">
        <f t="shared" si="1"/>
        <v>д</v>
      </c>
      <c r="M4" t="str">
        <f t="shared" si="1"/>
        <v>о</v>
      </c>
      <c r="N4" t="str">
        <f t="shared" si="1"/>
        <v>в</v>
      </c>
      <c r="O4" t="str">
        <f t="shared" si="1"/>
        <v>_</v>
      </c>
      <c r="P4" t="str">
        <f t="shared" si="1"/>
        <v>К</v>
      </c>
      <c r="Q4" t="str">
        <f t="shared" si="1"/>
        <v>о</v>
      </c>
      <c r="R4" t="str">
        <f t="shared" si="1"/>
        <v>р</v>
      </c>
      <c r="S4" t="str">
        <f t="shared" si="1"/>
        <v>о</v>
      </c>
      <c r="T4" t="str">
        <f t="shared" si="1"/>
        <v>л</v>
      </c>
      <c r="U4" t="str">
        <f t="shared" si="1"/>
        <v>е</v>
      </c>
      <c r="V4" t="str">
        <f t="shared" si="1"/>
        <v>в</v>
      </c>
      <c r="W4" t="str">
        <f t="shared" si="1"/>
        <v>_</v>
      </c>
      <c r="X4" t="str">
        <f t="shared" si="1"/>
        <v>у</v>
      </c>
      <c r="Y4" t="str">
        <f t="shared" si="1"/>
        <v>ч</v>
      </c>
      <c r="Z4" t="str">
        <f t="shared" si="1"/>
        <v>е</v>
      </c>
      <c r="AA4" t="str">
        <f t="shared" si="1"/>
        <v>н</v>
      </c>
      <c r="AB4" t="str">
        <f t="shared" si="1"/>
        <v>и</v>
      </c>
      <c r="AC4" t="str">
        <f t="shared" si="1"/>
        <v>к</v>
      </c>
      <c r="AD4" t="str">
        <f t="shared" si="1"/>
        <v>_</v>
      </c>
      <c r="AE4" t="str">
        <f t="shared" si="1"/>
        <v>3</v>
      </c>
      <c r="AF4" t="str">
        <f t="shared" si="1"/>
        <v>О</v>
      </c>
      <c r="AG4" t="str">
        <f t="shared" si="1"/>
        <v>И</v>
      </c>
      <c r="AH4" t="str">
        <f t="shared" si="1"/>
        <v>Б</v>
      </c>
      <c r="AI4" t="str">
        <f t="shared" si="1"/>
        <v>А</v>
      </c>
      <c r="AJ4" t="str">
        <f t="shared" si="1"/>
        <v>С</v>
      </c>
      <c r="AK4" t="str">
        <f t="shared" si="1"/>
        <v>-</v>
      </c>
      <c r="AL4" t="str">
        <f t="shared" si="1"/>
        <v>1</v>
      </c>
      <c r="AM4" t="str">
        <f t="shared" si="1"/>
        <v>1</v>
      </c>
      <c r="AN4" t="str">
        <f t="shared" si="1"/>
        <v>2</v>
      </c>
      <c r="AO4" t="str">
        <f t="shared" si="1"/>
        <v>0</v>
      </c>
    </row>
    <row r="5" spans="1:41" x14ac:dyDescent="0.25">
      <c r="A5" t="s">
        <v>175</v>
      </c>
      <c r="B5">
        <f>CODE(B4)</f>
        <v>206</v>
      </c>
      <c r="C5">
        <f t="shared" ref="C5:BM5" si="2">CODE(C4)</f>
        <v>240</v>
      </c>
      <c r="D5">
        <f t="shared" si="2"/>
        <v>235</v>
      </c>
      <c r="E5">
        <f t="shared" si="2"/>
        <v>238</v>
      </c>
      <c r="F5">
        <f t="shared" si="2"/>
        <v>226</v>
      </c>
      <c r="G5">
        <f t="shared" si="2"/>
        <v>95</v>
      </c>
      <c r="H5">
        <f t="shared" si="2"/>
        <v>196</v>
      </c>
      <c r="I5">
        <f t="shared" si="2"/>
        <v>240</v>
      </c>
      <c r="J5">
        <f t="shared" si="2"/>
        <v>238</v>
      </c>
      <c r="K5">
        <f t="shared" si="2"/>
        <v>231</v>
      </c>
      <c r="L5">
        <f t="shared" si="2"/>
        <v>228</v>
      </c>
      <c r="M5">
        <f t="shared" si="2"/>
        <v>238</v>
      </c>
      <c r="N5">
        <f t="shared" si="2"/>
        <v>226</v>
      </c>
      <c r="O5">
        <f t="shared" si="2"/>
        <v>95</v>
      </c>
      <c r="P5">
        <f t="shared" si="2"/>
        <v>202</v>
      </c>
      <c r="Q5">
        <f t="shared" si="2"/>
        <v>238</v>
      </c>
      <c r="R5">
        <f t="shared" si="2"/>
        <v>240</v>
      </c>
      <c r="S5">
        <f t="shared" si="2"/>
        <v>238</v>
      </c>
      <c r="T5">
        <f t="shared" si="2"/>
        <v>235</v>
      </c>
      <c r="U5">
        <f t="shared" si="2"/>
        <v>229</v>
      </c>
      <c r="V5">
        <f t="shared" si="2"/>
        <v>226</v>
      </c>
      <c r="W5">
        <f t="shared" si="2"/>
        <v>95</v>
      </c>
      <c r="X5">
        <f t="shared" si="2"/>
        <v>243</v>
      </c>
      <c r="Y5">
        <f t="shared" si="2"/>
        <v>247</v>
      </c>
      <c r="Z5">
        <f t="shared" si="2"/>
        <v>229</v>
      </c>
      <c r="AA5">
        <f t="shared" si="2"/>
        <v>237</v>
      </c>
      <c r="AB5">
        <f t="shared" si="2"/>
        <v>232</v>
      </c>
      <c r="AC5">
        <f t="shared" si="2"/>
        <v>234</v>
      </c>
      <c r="AD5">
        <f t="shared" si="2"/>
        <v>95</v>
      </c>
      <c r="AE5">
        <f t="shared" si="2"/>
        <v>51</v>
      </c>
      <c r="AF5">
        <f t="shared" si="2"/>
        <v>206</v>
      </c>
      <c r="AG5">
        <f t="shared" si="2"/>
        <v>200</v>
      </c>
      <c r="AH5">
        <f t="shared" si="2"/>
        <v>193</v>
      </c>
      <c r="AI5">
        <f t="shared" si="2"/>
        <v>192</v>
      </c>
      <c r="AJ5">
        <f t="shared" si="2"/>
        <v>209</v>
      </c>
      <c r="AK5">
        <f t="shared" si="2"/>
        <v>45</v>
      </c>
      <c r="AL5">
        <f t="shared" si="2"/>
        <v>49</v>
      </c>
      <c r="AM5">
        <f t="shared" si="2"/>
        <v>49</v>
      </c>
      <c r="AN5">
        <f t="shared" si="2"/>
        <v>50</v>
      </c>
      <c r="AO5">
        <f t="shared" si="2"/>
        <v>48</v>
      </c>
    </row>
    <row r="6" spans="1:41" x14ac:dyDescent="0.25">
      <c r="A6" t="s">
        <v>176</v>
      </c>
      <c r="B6" t="str">
        <f>DEC2HEX(B5)</f>
        <v>CE</v>
      </c>
      <c r="C6" t="str">
        <f t="shared" ref="C6:BM6" si="3">DEC2HEX(C5)</f>
        <v>F0</v>
      </c>
      <c r="D6" t="str">
        <f t="shared" si="3"/>
        <v>EB</v>
      </c>
      <c r="E6" t="str">
        <f t="shared" si="3"/>
        <v>EE</v>
      </c>
      <c r="F6" t="str">
        <f t="shared" si="3"/>
        <v>E2</v>
      </c>
      <c r="G6" t="str">
        <f t="shared" si="3"/>
        <v>5F</v>
      </c>
      <c r="H6" t="str">
        <f t="shared" si="3"/>
        <v>C4</v>
      </c>
      <c r="I6" t="str">
        <f t="shared" si="3"/>
        <v>F0</v>
      </c>
      <c r="J6" t="str">
        <f t="shared" si="3"/>
        <v>EE</v>
      </c>
      <c r="K6" t="str">
        <f t="shared" si="3"/>
        <v>E7</v>
      </c>
      <c r="L6" t="str">
        <f t="shared" si="3"/>
        <v>E4</v>
      </c>
      <c r="M6" t="str">
        <f t="shared" si="3"/>
        <v>EE</v>
      </c>
      <c r="N6" t="str">
        <f t="shared" si="3"/>
        <v>E2</v>
      </c>
      <c r="O6" t="str">
        <f t="shared" si="3"/>
        <v>5F</v>
      </c>
      <c r="P6" t="str">
        <f t="shared" si="3"/>
        <v>CA</v>
      </c>
      <c r="Q6" t="str">
        <f t="shared" si="3"/>
        <v>EE</v>
      </c>
      <c r="R6" t="str">
        <f t="shared" si="3"/>
        <v>F0</v>
      </c>
      <c r="S6" t="str">
        <f t="shared" si="3"/>
        <v>EE</v>
      </c>
      <c r="T6" t="str">
        <f t="shared" si="3"/>
        <v>EB</v>
      </c>
      <c r="U6" t="str">
        <f t="shared" si="3"/>
        <v>E5</v>
      </c>
      <c r="V6" t="str">
        <f t="shared" si="3"/>
        <v>E2</v>
      </c>
      <c r="W6" t="str">
        <f t="shared" si="3"/>
        <v>5F</v>
      </c>
      <c r="X6" t="str">
        <f t="shared" si="3"/>
        <v>F3</v>
      </c>
      <c r="Y6" t="str">
        <f t="shared" si="3"/>
        <v>F7</v>
      </c>
      <c r="Z6" t="str">
        <f t="shared" si="3"/>
        <v>E5</v>
      </c>
      <c r="AA6" t="str">
        <f t="shared" si="3"/>
        <v>ED</v>
      </c>
      <c r="AB6" t="str">
        <f t="shared" si="3"/>
        <v>E8</v>
      </c>
      <c r="AC6" t="str">
        <f t="shared" si="3"/>
        <v>EA</v>
      </c>
      <c r="AD6" t="str">
        <f t="shared" si="3"/>
        <v>5F</v>
      </c>
      <c r="AE6" t="str">
        <f t="shared" si="3"/>
        <v>33</v>
      </c>
      <c r="AF6" t="str">
        <f t="shared" si="3"/>
        <v>CE</v>
      </c>
      <c r="AG6" t="str">
        <f t="shared" si="3"/>
        <v>C8</v>
      </c>
      <c r="AH6" t="str">
        <f t="shared" si="3"/>
        <v>C1</v>
      </c>
      <c r="AI6" t="str">
        <f t="shared" si="3"/>
        <v>C0</v>
      </c>
      <c r="AJ6" t="str">
        <f t="shared" si="3"/>
        <v>D1</v>
      </c>
      <c r="AK6" t="str">
        <f t="shared" si="3"/>
        <v>2D</v>
      </c>
      <c r="AL6" t="str">
        <f t="shared" si="3"/>
        <v>31</v>
      </c>
      <c r="AM6" t="str">
        <f t="shared" si="3"/>
        <v>31</v>
      </c>
      <c r="AN6" t="str">
        <f t="shared" si="3"/>
        <v>32</v>
      </c>
      <c r="AO6" t="str">
        <f t="shared" si="3"/>
        <v>30</v>
      </c>
    </row>
    <row r="7" spans="1:41" x14ac:dyDescent="0.25">
      <c r="G7" s="21"/>
    </row>
    <row r="8" spans="1:41" x14ac:dyDescent="0.25">
      <c r="F8" s="20"/>
      <c r="G8" s="12"/>
      <c r="H8" s="11" t="s">
        <v>195</v>
      </c>
    </row>
    <row r="9" spans="1:41" x14ac:dyDescent="0.25">
      <c r="B9" t="s">
        <v>193</v>
      </c>
      <c r="C9" t="s">
        <v>194</v>
      </c>
      <c r="D9" t="s">
        <v>185</v>
      </c>
      <c r="E9" t="s">
        <v>151</v>
      </c>
      <c r="F9" s="13" t="s">
        <v>196</v>
      </c>
      <c r="G9" t="s">
        <v>197</v>
      </c>
      <c r="H9" s="12" t="s">
        <v>177</v>
      </c>
      <c r="I9" s="12">
        <v>1</v>
      </c>
      <c r="N9" s="12" t="s">
        <v>177</v>
      </c>
      <c r="O9" s="12">
        <v>1</v>
      </c>
    </row>
    <row r="10" spans="1:41" x14ac:dyDescent="0.25">
      <c r="A10">
        <v>1</v>
      </c>
      <c r="B10" s="13" t="str">
        <f>B$6&amp;C$6&amp;D$6&amp;E$6</f>
        <v>CEF0EBEE</v>
      </c>
      <c r="C10">
        <f>HEX2DEC(B10)</f>
        <v>3471895534</v>
      </c>
      <c r="D10" t="str">
        <f>DEC2HEX(Лист2!F10, 8)</f>
        <v>6FD6CC7B</v>
      </c>
      <c r="E10">
        <f>Лист2!F10</f>
        <v>1876348027</v>
      </c>
      <c r="F10" s="13"/>
      <c r="G10" s="13"/>
      <c r="H10" t="s">
        <v>178</v>
      </c>
      <c r="I10" t="s">
        <v>186</v>
      </c>
      <c r="N10" t="s">
        <v>178</v>
      </c>
      <c r="O10" t="s">
        <v>186</v>
      </c>
    </row>
    <row r="11" spans="1:41" x14ac:dyDescent="0.25">
      <c r="A11">
        <f t="shared" ref="A11:A27" si="4">A10+1</f>
        <v>2</v>
      </c>
      <c r="B11" s="13" t="str">
        <f>F6&amp;G6&amp;H6&amp;I6</f>
        <v>E25FC4F0</v>
      </c>
      <c r="C11">
        <f t="shared" ref="C11:C17" si="5">HEX2DEC(B11)</f>
        <v>3797927152</v>
      </c>
      <c r="D11" t="str">
        <f>DEC2HEX(Лист2!F11, 8)</f>
        <v>6E136F21</v>
      </c>
      <c r="E11">
        <f>Лист2!F11</f>
        <v>1846767393</v>
      </c>
      <c r="F11" s="13"/>
      <c r="G11" s="13"/>
      <c r="H11">
        <f>C10</f>
        <v>3471895534</v>
      </c>
      <c r="I11" s="15">
        <f>_xlfn.BITXOR(INDEX($E$10:$E$27,I9), H11)</f>
        <v>2703632277</v>
      </c>
      <c r="J11">
        <v>1</v>
      </c>
      <c r="K11">
        <f>J11+2</f>
        <v>3</v>
      </c>
      <c r="L11">
        <f t="shared" ref="L11:M11" si="6">K11+2</f>
        <v>5</v>
      </c>
      <c r="M11">
        <f t="shared" si="6"/>
        <v>7</v>
      </c>
      <c r="N11">
        <f>C12</f>
        <v>4008174830</v>
      </c>
      <c r="O11" s="15">
        <f>_xlfn.BITXOR(INDEX($E$10:$E$27,O9), N11)</f>
        <v>2167482517</v>
      </c>
      <c r="P11">
        <v>1</v>
      </c>
      <c r="Q11">
        <f>P11+2</f>
        <v>3</v>
      </c>
      <c r="R11">
        <f t="shared" ref="R11" si="7">Q11+2</f>
        <v>5</v>
      </c>
      <c r="S11">
        <f t="shared" ref="S11" si="8">R11+2</f>
        <v>7</v>
      </c>
    </row>
    <row r="12" spans="1:41" x14ac:dyDescent="0.25">
      <c r="A12">
        <f t="shared" si="4"/>
        <v>3</v>
      </c>
      <c r="B12" s="13" t="str">
        <f>J6&amp;K6&amp;L6&amp;M6</f>
        <v>EEE7E4EE</v>
      </c>
      <c r="C12">
        <f t="shared" si="5"/>
        <v>4008174830</v>
      </c>
      <c r="D12" t="str">
        <f>DEC2HEX(Лист2!F12, 8)</f>
        <v>90D21E50</v>
      </c>
      <c r="E12">
        <f>Лист2!F12</f>
        <v>2429689424</v>
      </c>
      <c r="F12" s="13"/>
      <c r="G12" s="13"/>
      <c r="I12" t="str">
        <f>DEC2HEX(I11, 8)</f>
        <v>A1262795</v>
      </c>
      <c r="J12" t="str">
        <f>MID($I12,J$11,2)</f>
        <v>A1</v>
      </c>
      <c r="K12" t="str">
        <f>MID($I12,K$11,2)</f>
        <v>26</v>
      </c>
      <c r="L12" t="str">
        <f t="shared" ref="K12:M12" si="9">MID($I12,L$11,2)</f>
        <v>27</v>
      </c>
      <c r="M12" t="str">
        <f t="shared" si="9"/>
        <v>95</v>
      </c>
      <c r="O12" t="str">
        <f>DEC2HEX(O11, 8)</f>
        <v>81312895</v>
      </c>
      <c r="P12" t="str">
        <f>MID($O12,P$11,2)</f>
        <v>81</v>
      </c>
      <c r="Q12" t="str">
        <f>MID($O12,Q$11,2)</f>
        <v>31</v>
      </c>
      <c r="R12" t="str">
        <f>MID($O12,R$11,2)</f>
        <v>28</v>
      </c>
      <c r="S12" t="str">
        <f>MID($O12,S$11,2)</f>
        <v>95</v>
      </c>
    </row>
    <row r="13" spans="1:41" x14ac:dyDescent="0.25">
      <c r="A13">
        <f t="shared" si="4"/>
        <v>4</v>
      </c>
      <c r="B13" s="13" t="str">
        <f>N6&amp;O6&amp;P6&amp;Q6</f>
        <v>E25FCAEE</v>
      </c>
      <c r="C13">
        <f t="shared" si="5"/>
        <v>3797928686</v>
      </c>
      <c r="D13" t="str">
        <f>DEC2HEX(Лист2!F13, 8)</f>
        <v>97EB4398</v>
      </c>
      <c r="E13">
        <f>Лист2!F13</f>
        <v>2548777880</v>
      </c>
      <c r="F13" s="13"/>
      <c r="G13" s="13"/>
      <c r="J13" t="s">
        <v>181</v>
      </c>
      <c r="K13" t="s">
        <v>182</v>
      </c>
      <c r="L13" t="s">
        <v>183</v>
      </c>
      <c r="M13" t="s">
        <v>184</v>
      </c>
      <c r="P13" t="s">
        <v>181</v>
      </c>
      <c r="Q13" t="s">
        <v>182</v>
      </c>
      <c r="R13" t="s">
        <v>183</v>
      </c>
      <c r="S13" t="s">
        <v>184</v>
      </c>
    </row>
    <row r="14" spans="1:41" x14ac:dyDescent="0.25">
      <c r="A14">
        <f t="shared" si="4"/>
        <v>5</v>
      </c>
      <c r="B14" s="13" t="str">
        <f>R6&amp;S6&amp;T6&amp;U6</f>
        <v>F0EEEBE5</v>
      </c>
      <c r="C14">
        <f t="shared" si="5"/>
        <v>4042189797</v>
      </c>
      <c r="D14" t="str">
        <f>DEC2HEX(Лист2!F14, 8)</f>
        <v>29BB3A62</v>
      </c>
      <c r="E14">
        <f>Лист2!F14</f>
        <v>700136034</v>
      </c>
      <c r="F14" s="13"/>
      <c r="G14" s="13"/>
      <c r="J14">
        <f>INDEX(Лист1!$S$20:$S$275,MATCH(J12,Лист1!$Q$20:$Q$275,0))</f>
        <v>3150600392</v>
      </c>
      <c r="K14">
        <f>INDEX(Лист1!$U$20:$U$275,MATCH(K12,Лист1!$Q$20:$Q$275,0))</f>
        <v>2050118529</v>
      </c>
      <c r="L14">
        <f>INDEX(Лист1!$W$20:$W$275,MATCH(L12,Лист1!$Q$20:$Q$275,0))</f>
        <v>2213823033</v>
      </c>
      <c r="M14">
        <f>INDEX(Лист1!$Y$20:$Y$275,MATCH(M12,Лист1!$Q$20:$Q$275,0))</f>
        <v>3188594551</v>
      </c>
      <c r="P14">
        <f>INDEX(Лист1!$S$20:$S$275,MATCH(P12,Лист1!$Q$20:$Q$275,0))</f>
        <v>3727903485</v>
      </c>
      <c r="Q14">
        <f>INDEX(Лист1!$U$20:$U$275,MATCH(Q12,Лист1!$Q$20:$Q$275,0))</f>
        <v>3917837745</v>
      </c>
      <c r="R14">
        <f>INDEX(Лист1!$W$20:$W$275,MATCH(R12,Лист1!$Q$20:$Q$275,0))</f>
        <v>772490370</v>
      </c>
      <c r="S14">
        <f>INDEX(Лист1!$Y$20:$Y$275,MATCH(S12,Лист1!$Q$20:$Q$275,0))</f>
        <v>3188594551</v>
      </c>
    </row>
    <row r="15" spans="1:41" x14ac:dyDescent="0.25">
      <c r="A15">
        <f t="shared" si="4"/>
        <v>6</v>
      </c>
      <c r="B15" s="13" t="str">
        <f>V6&amp;W6&amp;X6&amp;Y6</f>
        <v>E25FF3F7</v>
      </c>
      <c r="C15">
        <f t="shared" si="5"/>
        <v>3797939191</v>
      </c>
      <c r="D15" t="str">
        <f>DEC2HEX(Лист2!F15, 8)</f>
        <v>C7FBB5F7</v>
      </c>
      <c r="E15">
        <f>Лист2!F15</f>
        <v>3355162103</v>
      </c>
      <c r="F15" s="13"/>
      <c r="G15" s="13"/>
      <c r="H15">
        <f>C11</f>
        <v>3797927152</v>
      </c>
      <c r="K15">
        <f>MOD(J14+K14, 2^32)</f>
        <v>905751625</v>
      </c>
      <c r="L15">
        <f>_xlfn.BITXOR(K15,L14)</f>
        <v>3054038640</v>
      </c>
      <c r="M15">
        <f>MOD(L15+M14, 2^32)</f>
        <v>1947665895</v>
      </c>
      <c r="N15">
        <f>C13</f>
        <v>3797928686</v>
      </c>
      <c r="Q15">
        <f>MOD(P14+Q14, 2^32)</f>
        <v>3350773934</v>
      </c>
      <c r="R15">
        <f>_xlfn.BITXOR(Q15,R14)</f>
        <v>3920856108</v>
      </c>
      <c r="S15">
        <f>MOD(R15+S14, 2^32)</f>
        <v>2814483363</v>
      </c>
    </row>
    <row r="16" spans="1:41" x14ac:dyDescent="0.25">
      <c r="A16">
        <f t="shared" si="4"/>
        <v>7</v>
      </c>
      <c r="B16" s="13" t="str">
        <f>Z6&amp;AA6&amp;AB6&amp;AC6</f>
        <v>E5EDE8EA</v>
      </c>
      <c r="C16">
        <f t="shared" si="5"/>
        <v>3857574122</v>
      </c>
      <c r="D16" t="str">
        <f>DEC2HEX(Лист2!F16, 8)</f>
        <v>79243808</v>
      </c>
      <c r="E16">
        <f>Лист2!F16</f>
        <v>2032416776</v>
      </c>
      <c r="F16" s="13"/>
      <c r="G16" s="13"/>
      <c r="M16" s="14">
        <f>_xlfn.BITXOR(M15,H15)</f>
        <v>2521350423</v>
      </c>
      <c r="S16" s="14">
        <f>_xlfn.BITXOR(S15,N15)</f>
        <v>1168003405</v>
      </c>
    </row>
    <row r="17" spans="1:19" x14ac:dyDescent="0.25">
      <c r="A17">
        <f t="shared" si="4"/>
        <v>8</v>
      </c>
      <c r="B17" s="13" t="str">
        <f>AD6&amp;AE6&amp;AF6&amp;AG6</f>
        <v>5F33CEC8</v>
      </c>
      <c r="C17">
        <f t="shared" si="5"/>
        <v>1597230792</v>
      </c>
      <c r="D17" t="str">
        <f>DEC2HEX(Лист2!F17, 8)</f>
        <v>3DC63D4D</v>
      </c>
      <c r="E17">
        <f>Лист2!F17</f>
        <v>1036401997</v>
      </c>
      <c r="F17" s="18"/>
      <c r="G17" s="18"/>
      <c r="H17" t="str">
        <f>"P"&amp;I9</f>
        <v>P1</v>
      </c>
      <c r="I17" s="14">
        <f>M16</f>
        <v>2521350423</v>
      </c>
      <c r="M17" s="15">
        <f>I11</f>
        <v>2703632277</v>
      </c>
      <c r="N17" t="str">
        <f>"P"&amp;O9</f>
        <v>P1</v>
      </c>
      <c r="O17" s="14">
        <f>S16</f>
        <v>1168003405</v>
      </c>
      <c r="S17" s="15">
        <f>O11</f>
        <v>2167482517</v>
      </c>
    </row>
    <row r="18" spans="1:19" x14ac:dyDescent="0.25">
      <c r="A18">
        <f t="shared" si="4"/>
        <v>9</v>
      </c>
      <c r="B18" s="13" t="str">
        <f>AH6&amp;AI6&amp;AJ6&amp;AK6</f>
        <v>C1C0D12D</v>
      </c>
      <c r="C18">
        <f t="shared" ref="C18:C27" si="10">HEX2DEC(B18)</f>
        <v>3250639149</v>
      </c>
      <c r="D18" t="str">
        <f>DEC2HEX(Лист2!F18, 8)</f>
        <v>CB3437C6</v>
      </c>
      <c r="E18">
        <f>Лист2!F18</f>
        <v>3409196998</v>
      </c>
      <c r="F18" s="13"/>
      <c r="G18" s="13"/>
      <c r="H18" s="2" t="str">
        <f>H9</f>
        <v>Раунд</v>
      </c>
      <c r="I18" s="2">
        <f>I9+1</f>
        <v>2</v>
      </c>
      <c r="N18" s="2" t="str">
        <f>N9</f>
        <v>Раунд</v>
      </c>
      <c r="O18" s="2">
        <f>O9+1</f>
        <v>2</v>
      </c>
    </row>
    <row r="19" spans="1:19" x14ac:dyDescent="0.25">
      <c r="A19">
        <f t="shared" si="4"/>
        <v>10</v>
      </c>
      <c r="B19" s="13" t="str">
        <f>AL6&amp;AM6&amp;AN6&amp;AO6</f>
        <v>31313230</v>
      </c>
      <c r="C19">
        <f t="shared" si="10"/>
        <v>825307696</v>
      </c>
      <c r="D19" t="str">
        <f>DEC2HEX(Лист2!F19, 8)</f>
        <v>FD576ED2</v>
      </c>
      <c r="E19">
        <f>Лист2!F19</f>
        <v>4250365650</v>
      </c>
      <c r="F19" s="13"/>
      <c r="G19" s="13"/>
      <c r="H19" t="str">
        <f>"P"&amp;I18</f>
        <v>P2</v>
      </c>
      <c r="I19" t="s">
        <v>187</v>
      </c>
      <c r="N19" t="str">
        <f>"P"&amp;O18</f>
        <v>P2</v>
      </c>
      <c r="O19" t="s">
        <v>187</v>
      </c>
    </row>
    <row r="20" spans="1:19" x14ac:dyDescent="0.25">
      <c r="A20">
        <f t="shared" si="4"/>
        <v>11</v>
      </c>
      <c r="B20" s="13" t="str">
        <f>AP6&amp;AQ6&amp;AR6&amp;AS6</f>
        <v/>
      </c>
      <c r="C20">
        <f t="shared" si="10"/>
        <v>0</v>
      </c>
      <c r="D20" t="str">
        <f>DEC2HEX(Лист2!F20, 8)</f>
        <v>E2C88BF4</v>
      </c>
      <c r="E20">
        <f>Лист2!F20</f>
        <v>3804793844</v>
      </c>
      <c r="F20" s="13"/>
      <c r="G20" s="13"/>
      <c r="H20" s="14">
        <f>I17</f>
        <v>2521350423</v>
      </c>
      <c r="I20" s="16">
        <f>_xlfn.BITXOR(INDEX($E$10:$E$27,I18), H20)</f>
        <v>4166757942</v>
      </c>
      <c r="J20">
        <v>1</v>
      </c>
      <c r="K20">
        <f>J20+2</f>
        <v>3</v>
      </c>
      <c r="L20">
        <f t="shared" ref="L20:M20" si="11">K20+2</f>
        <v>5</v>
      </c>
      <c r="M20">
        <f t="shared" si="11"/>
        <v>7</v>
      </c>
      <c r="N20" s="14">
        <f>O17</f>
        <v>1168003405</v>
      </c>
      <c r="O20" s="16">
        <f>_xlfn.BITXOR(INDEX($E$10:$E$27,O18), N20)</f>
        <v>730676844</v>
      </c>
      <c r="P20">
        <v>1</v>
      </c>
      <c r="Q20">
        <f>P20+2</f>
        <v>3</v>
      </c>
      <c r="R20">
        <f t="shared" ref="R20" si="12">Q20+2</f>
        <v>5</v>
      </c>
      <c r="S20">
        <f t="shared" ref="S20" si="13">R20+2</f>
        <v>7</v>
      </c>
    </row>
    <row r="21" spans="1:19" x14ac:dyDescent="0.25">
      <c r="A21">
        <f t="shared" si="4"/>
        <v>12</v>
      </c>
      <c r="B21" s="13" t="str">
        <f>AT6&amp;AU6&amp;AV6&amp;AW6</f>
        <v/>
      </c>
      <c r="C21">
        <f t="shared" si="10"/>
        <v>0</v>
      </c>
      <c r="D21" t="str">
        <f>DEC2HEX(Лист2!F21, 8)</f>
        <v>A03A6709</v>
      </c>
      <c r="E21">
        <f>Лист2!F21</f>
        <v>2688182025</v>
      </c>
      <c r="F21" s="13"/>
      <c r="G21" s="13"/>
      <c r="I21" t="str">
        <f>DEC2HEX(I20, 8)</f>
        <v>F85BAE36</v>
      </c>
      <c r="J21" t="str">
        <f>MID($I21,J$11,2)</f>
        <v>F8</v>
      </c>
      <c r="K21" t="str">
        <f t="shared" ref="K21:M21" si="14">MID($I21,K$11,2)</f>
        <v>5B</v>
      </c>
      <c r="L21" t="str">
        <f t="shared" si="14"/>
        <v>AE</v>
      </c>
      <c r="M21" t="str">
        <f t="shared" si="14"/>
        <v>36</v>
      </c>
      <c r="O21" t="str">
        <f>DEC2HEX(O20, 8)</f>
        <v>2B8D3E6C</v>
      </c>
      <c r="P21" t="str">
        <f>MID($O21,P$11,2)</f>
        <v>2B</v>
      </c>
      <c r="Q21" t="str">
        <f>MID($O21,Q$11,2)</f>
        <v>8D</v>
      </c>
      <c r="R21" t="str">
        <f>MID($O21,R$11,2)</f>
        <v>3E</v>
      </c>
      <c r="S21" t="str">
        <f>MID($O21,S$11,2)</f>
        <v>6C</v>
      </c>
    </row>
    <row r="22" spans="1:19" x14ac:dyDescent="0.25">
      <c r="A22">
        <f t="shared" si="4"/>
        <v>13</v>
      </c>
      <c r="B22" s="13" t="str">
        <f>AX6&amp;AY6&amp;AZ6&amp;BA6</f>
        <v/>
      </c>
      <c r="C22">
        <f t="shared" si="10"/>
        <v>0</v>
      </c>
      <c r="D22" t="str">
        <f>DEC2HEX(Лист2!F22, 8)</f>
        <v>D7629275</v>
      </c>
      <c r="E22">
        <f>Лист2!F22</f>
        <v>3613561461</v>
      </c>
      <c r="F22" s="13"/>
      <c r="G22" s="13"/>
      <c r="J22" t="s">
        <v>181</v>
      </c>
      <c r="K22" t="s">
        <v>182</v>
      </c>
      <c r="L22" t="s">
        <v>183</v>
      </c>
      <c r="M22" t="s">
        <v>184</v>
      </c>
      <c r="P22" t="s">
        <v>181</v>
      </c>
      <c r="Q22" t="s">
        <v>182</v>
      </c>
      <c r="R22" t="s">
        <v>183</v>
      </c>
      <c r="S22" t="s">
        <v>184</v>
      </c>
    </row>
    <row r="23" spans="1:19" x14ac:dyDescent="0.25">
      <c r="A23">
        <f t="shared" si="4"/>
        <v>14</v>
      </c>
      <c r="B23" s="13" t="str">
        <f>BB6&amp;BC6&amp;BD6&amp;BE6</f>
        <v/>
      </c>
      <c r="C23">
        <f t="shared" si="10"/>
        <v>0</v>
      </c>
      <c r="D23" t="str">
        <f>DEC2HEX(Лист2!F23, 8)</f>
        <v>3BF88AEE</v>
      </c>
      <c r="E23">
        <f>Лист2!F23</f>
        <v>1006144238</v>
      </c>
      <c r="F23" s="13"/>
      <c r="G23" s="13"/>
      <c r="J23">
        <f>INDEX(Лист1!$S$20:$S$275,MATCH(J21,Лист1!$Q$20:$Q$275,0))</f>
        <v>3059967265</v>
      </c>
      <c r="K23">
        <f>INDEX(Лист1!$U$20:$U$275,MATCH(K21,Лист1!$Q$20:$Q$275,0))</f>
        <v>1240580251</v>
      </c>
      <c r="L23">
        <f>INDEX(Лист1!$W$20:$W$275,MATCH(L21,Лист1!$Q$20:$Q$275,0))</f>
        <v>2093235073</v>
      </c>
      <c r="M23">
        <f>INDEX(Лист1!$Y$20:$Y$275,MATCH(M21,Лист1!$Q$20:$Q$275,0))</f>
        <v>469688178</v>
      </c>
      <c r="P23">
        <f>INDEX(Лист1!$S$20:$S$275,MATCH(P21,Лист1!$Q$20:$Q$275,0))</f>
        <v>289532110</v>
      </c>
      <c r="Q23">
        <f>INDEX(Лист1!$U$20:$U$275,MATCH(Q21,Лист1!$Q$20:$Q$275,0))</f>
        <v>679411651</v>
      </c>
      <c r="R23">
        <f>INDEX(Лист1!$W$20:$W$275,MATCH(R21,Лист1!$Q$20:$Q$275,0))</f>
        <v>2105845187</v>
      </c>
      <c r="S23">
        <f>INDEX(Лист1!$Y$20:$Y$275,MATCH(S21,Лист1!$Q$20:$Q$275,0))</f>
        <v>3577915638</v>
      </c>
    </row>
    <row r="24" spans="1:19" x14ac:dyDescent="0.25">
      <c r="A24">
        <f t="shared" si="4"/>
        <v>15</v>
      </c>
      <c r="B24" s="13" t="str">
        <f>BF6&amp;BG6&amp;BH6&amp;BI6</f>
        <v/>
      </c>
      <c r="C24">
        <f t="shared" si="10"/>
        <v>0</v>
      </c>
      <c r="D24" t="str">
        <f>DEC2HEX(Лист2!F24, 8)</f>
        <v>4B372F6B</v>
      </c>
      <c r="E24">
        <f>Лист2!F24</f>
        <v>1261907819</v>
      </c>
      <c r="F24" s="13"/>
      <c r="G24" s="13"/>
      <c r="H24" s="15">
        <f>M17</f>
        <v>2703632277</v>
      </c>
      <c r="K24">
        <f>MOD(J23+K23, 2^32)</f>
        <v>5580220</v>
      </c>
      <c r="L24">
        <f>_xlfn.BITXOR(K24,L23)</f>
        <v>2089885245</v>
      </c>
      <c r="M24">
        <f>MOD(L24+M23, 2^32)</f>
        <v>2559573423</v>
      </c>
      <c r="N24" s="15">
        <f>S17</f>
        <v>2167482517</v>
      </c>
      <c r="Q24">
        <f>MOD(P23+Q23, 2^32)</f>
        <v>968943761</v>
      </c>
      <c r="R24">
        <f>_xlfn.BITXOR(Q24,R23)</f>
        <v>1145326930</v>
      </c>
      <c r="S24">
        <f>MOD(R24+S23, 2^32)</f>
        <v>428275272</v>
      </c>
    </row>
    <row r="25" spans="1:19" x14ac:dyDescent="0.25">
      <c r="A25">
        <f t="shared" si="4"/>
        <v>16</v>
      </c>
      <c r="B25" s="13" t="str">
        <f>BJ6&amp;BK6&amp;BL6&amp;BM6</f>
        <v/>
      </c>
      <c r="C25">
        <f t="shared" si="10"/>
        <v>0</v>
      </c>
      <c r="D25" t="str">
        <f>DEC2HEX(Лист2!F25, 8)</f>
        <v>F07BB8F7</v>
      </c>
      <c r="E25">
        <f>Лист2!F25</f>
        <v>4034640119</v>
      </c>
      <c r="F25" s="13"/>
      <c r="G25" s="13"/>
      <c r="M25" s="17">
        <f>_xlfn.BITXOR(M24,H24)</f>
        <v>967432762</v>
      </c>
      <c r="S25" s="17">
        <f>_xlfn.BITXOR(S24,N24)</f>
        <v>2562186973</v>
      </c>
    </row>
    <row r="26" spans="1:19" x14ac:dyDescent="0.25">
      <c r="A26">
        <f t="shared" si="4"/>
        <v>17</v>
      </c>
      <c r="B26" s="13" t="str">
        <f>BN6&amp;BO6&amp;BP6&amp;BQ6</f>
        <v/>
      </c>
      <c r="C26">
        <f t="shared" si="10"/>
        <v>0</v>
      </c>
      <c r="D26" t="str">
        <f>DEC2HEX(Лист2!F26, 8)</f>
        <v>3B43AF52</v>
      </c>
      <c r="E26">
        <f>Лист2!F26</f>
        <v>994291538</v>
      </c>
      <c r="F26" s="18"/>
      <c r="G26" s="18"/>
      <c r="H26" t="str">
        <f>"P"&amp;I18</f>
        <v>P2</v>
      </c>
      <c r="I26" s="17">
        <f>M25</f>
        <v>967432762</v>
      </c>
      <c r="M26" s="16">
        <f>I20</f>
        <v>4166757942</v>
      </c>
      <c r="N26" t="str">
        <f>"P"&amp;O18</f>
        <v>P2</v>
      </c>
      <c r="O26" s="17">
        <f>S25</f>
        <v>2562186973</v>
      </c>
      <c r="S26" s="16">
        <f>O20</f>
        <v>730676844</v>
      </c>
    </row>
    <row r="27" spans="1:19" x14ac:dyDescent="0.25">
      <c r="A27">
        <f t="shared" si="4"/>
        <v>18</v>
      </c>
      <c r="B27" s="13" t="str">
        <f>BR6&amp;BS6&amp;BT6&amp;BU6</f>
        <v/>
      </c>
      <c r="C27">
        <f t="shared" si="10"/>
        <v>0</v>
      </c>
      <c r="D27" t="str">
        <f>DEC2HEX(Лист2!F27, 8)</f>
        <v>51A3A5EF</v>
      </c>
      <c r="E27">
        <f>Лист2!F27</f>
        <v>1369679343</v>
      </c>
      <c r="F27" s="13"/>
      <c r="G27" s="13"/>
      <c r="H27" s="18" t="str">
        <f>H18</f>
        <v>Раунд</v>
      </c>
      <c r="I27" s="18">
        <f>I18+1</f>
        <v>3</v>
      </c>
      <c r="J27" s="13"/>
      <c r="K27" s="13"/>
      <c r="L27" s="13"/>
      <c r="M27" s="13"/>
      <c r="N27" s="18" t="str">
        <f>N18</f>
        <v>Раунд</v>
      </c>
      <c r="O27" s="18">
        <f>O18+1</f>
        <v>3</v>
      </c>
      <c r="P27" s="13"/>
      <c r="Q27" s="13"/>
      <c r="R27" s="13"/>
      <c r="S27" s="13"/>
    </row>
    <row r="28" spans="1:19" x14ac:dyDescent="0.25">
      <c r="B28" s="13"/>
      <c r="F28" s="13"/>
      <c r="G28" s="13"/>
      <c r="H28" s="13" t="str">
        <f>"P"&amp;I27</f>
        <v>P3</v>
      </c>
      <c r="I28" s="13" t="s">
        <v>187</v>
      </c>
      <c r="J28" s="13"/>
      <c r="K28" s="13"/>
      <c r="L28" s="13"/>
      <c r="M28" s="13"/>
      <c r="N28" s="13" t="str">
        <f>"P"&amp;O27</f>
        <v>P3</v>
      </c>
      <c r="O28" s="13" t="s">
        <v>187</v>
      </c>
      <c r="P28" s="13"/>
      <c r="Q28" s="13"/>
      <c r="R28" s="13"/>
      <c r="S28" s="13"/>
    </row>
    <row r="29" spans="1:19" x14ac:dyDescent="0.25">
      <c r="B29" s="13"/>
      <c r="F29" s="13"/>
      <c r="G29" s="13"/>
      <c r="H29" s="13">
        <f>I26</f>
        <v>967432762</v>
      </c>
      <c r="I29" s="13">
        <f>_xlfn.BITXOR(INDEX($E$10:$E$27,I27), H29)</f>
        <v>2843460714</v>
      </c>
      <c r="J29" s="13">
        <v>1</v>
      </c>
      <c r="K29" s="13">
        <f>J29+2</f>
        <v>3</v>
      </c>
      <c r="L29" s="13">
        <f t="shared" ref="L29:M29" si="15">K29+2</f>
        <v>5</v>
      </c>
      <c r="M29" s="13">
        <f t="shared" si="15"/>
        <v>7</v>
      </c>
      <c r="N29" s="13">
        <f>O26</f>
        <v>2562186973</v>
      </c>
      <c r="O29" s="13">
        <f>_xlfn.BITXOR(INDEX($E$10:$E$27,O27), N29)</f>
        <v>140886157</v>
      </c>
      <c r="P29" s="13">
        <v>1</v>
      </c>
      <c r="Q29" s="13">
        <f>P29+2</f>
        <v>3</v>
      </c>
      <c r="R29" s="13">
        <f t="shared" ref="R29" si="16">Q29+2</f>
        <v>5</v>
      </c>
      <c r="S29" s="13">
        <f t="shared" ref="S29" si="17">R29+2</f>
        <v>7</v>
      </c>
    </row>
    <row r="30" spans="1:19" x14ac:dyDescent="0.25">
      <c r="B30" s="13"/>
      <c r="F30" s="13"/>
      <c r="G30" s="13"/>
      <c r="H30" s="13"/>
      <c r="I30" t="str">
        <f>DEC2HEX(I29, 8)</f>
        <v>A97BC46A</v>
      </c>
      <c r="J30" s="13" t="str">
        <f>MID($I30,J$11,2)</f>
        <v>A9</v>
      </c>
      <c r="K30" s="13" t="str">
        <f t="shared" ref="K30:M30" si="18">MID($I30,K$11,2)</f>
        <v>7B</v>
      </c>
      <c r="L30" s="13" t="str">
        <f t="shared" si="18"/>
        <v>C4</v>
      </c>
      <c r="M30" s="13" t="str">
        <f t="shared" si="18"/>
        <v>6A</v>
      </c>
      <c r="N30" s="13"/>
      <c r="O30" t="str">
        <f>DEC2HEX(O29, 8)</f>
        <v>0865C08D</v>
      </c>
      <c r="P30" t="str">
        <f>MID($O30,P$11,2)</f>
        <v>08</v>
      </c>
      <c r="Q30" t="str">
        <f>MID($O30,Q$11,2)</f>
        <v>65</v>
      </c>
      <c r="R30" t="str">
        <f>MID($O30,R$11,2)</f>
        <v>C0</v>
      </c>
      <c r="S30" t="str">
        <f>MID($O30,S$11,2)</f>
        <v>8D</v>
      </c>
    </row>
    <row r="31" spans="1:19" x14ac:dyDescent="0.25">
      <c r="B31" s="13"/>
      <c r="F31" s="13"/>
      <c r="G31" s="13"/>
      <c r="H31" s="13"/>
      <c r="I31" s="13"/>
      <c r="J31" s="13" t="s">
        <v>181</v>
      </c>
      <c r="K31" s="13" t="s">
        <v>182</v>
      </c>
      <c r="L31" s="13" t="s">
        <v>183</v>
      </c>
      <c r="M31" s="13" t="s">
        <v>184</v>
      </c>
      <c r="N31" s="13"/>
      <c r="O31" s="13"/>
      <c r="P31" s="13" t="s">
        <v>181</v>
      </c>
      <c r="Q31" s="13" t="s">
        <v>182</v>
      </c>
      <c r="R31" s="13" t="s">
        <v>183</v>
      </c>
      <c r="S31" s="13" t="s">
        <v>184</v>
      </c>
    </row>
    <row r="32" spans="1:19" x14ac:dyDescent="0.25">
      <c r="B32" s="13"/>
      <c r="F32" s="13"/>
      <c r="G32" s="13"/>
      <c r="H32" s="13"/>
      <c r="I32" s="13"/>
      <c r="J32">
        <f>INDEX(Лист1!$S$20:$S$275,MATCH(J30,Лист1!$Q$20:$Q$275,0))</f>
        <v>3069724005</v>
      </c>
      <c r="K32">
        <f>INDEX(Лист1!$U$20:$U$275,MATCH(K30,Лист1!$Q$20:$Q$275,0))</f>
        <v>1076654713</v>
      </c>
      <c r="L32">
        <f>INDEX(Лист1!$W$20:$W$275,MATCH(L30,Лист1!$Q$20:$Q$275,0))</f>
        <v>2025931657</v>
      </c>
      <c r="M32">
        <f>INDEX(Лист1!$Y$20:$Y$275,MATCH(M30,Лист1!$Q$20:$Q$275,0))</f>
        <v>445077038</v>
      </c>
      <c r="N32" s="13"/>
      <c r="O32" s="13"/>
      <c r="P32">
        <f>INDEX(Лист1!$S$20:$S$275,MATCH(P30,Лист1!$Q$20:$Q$275,0))</f>
        <v>614570311</v>
      </c>
      <c r="Q32">
        <f>INDEX(Лист1!$U$20:$U$275,MATCH(Q30,Лист1!$Q$20:$Q$275,0))</f>
        <v>1084186820</v>
      </c>
      <c r="R32">
        <f>INDEX(Лист1!$W$20:$W$275,MATCH(R30,Лист1!$Q$20:$Q$275,0))</f>
        <v>610547355</v>
      </c>
      <c r="S32">
        <f>INDEX(Лист1!$Y$20:$Y$275,MATCH(S30,Лист1!$Q$20:$Q$275,0))</f>
        <v>4061277028</v>
      </c>
    </row>
    <row r="33" spans="2:19" x14ac:dyDescent="0.25">
      <c r="B33" s="13"/>
      <c r="F33" s="13"/>
      <c r="G33" s="13"/>
      <c r="H33" s="13">
        <f>M26</f>
        <v>4166757942</v>
      </c>
      <c r="I33" s="13"/>
      <c r="J33" s="13"/>
      <c r="K33" s="13">
        <f>MOD(J32+K32, 2^32)</f>
        <v>4146378718</v>
      </c>
      <c r="L33" s="13">
        <f>_xlfn.BITXOR(K33,L32)</f>
        <v>2414212183</v>
      </c>
      <c r="M33" s="13">
        <f>MOD(L33+M32, 2^32)</f>
        <v>2859289221</v>
      </c>
      <c r="N33" s="13">
        <f>S26</f>
        <v>730676844</v>
      </c>
      <c r="O33" s="13"/>
      <c r="P33" s="13"/>
      <c r="Q33" s="13">
        <f>MOD(P32+Q32, 2^32)</f>
        <v>1698757131</v>
      </c>
      <c r="R33" s="13">
        <f>_xlfn.BITXOR(Q33,R32)</f>
        <v>1092930704</v>
      </c>
      <c r="S33" s="13">
        <f>MOD(R33+S32, 2^32)</f>
        <v>859240436</v>
      </c>
    </row>
    <row r="34" spans="2:19" x14ac:dyDescent="0.25">
      <c r="B34" s="13"/>
      <c r="F34" s="13"/>
      <c r="G34" s="13"/>
      <c r="H34" s="13"/>
      <c r="I34" s="13"/>
      <c r="J34" s="13"/>
      <c r="K34" s="13"/>
      <c r="L34" s="13"/>
      <c r="M34" s="13">
        <f>_xlfn.BITXOR(M33,H33)</f>
        <v>1379329203</v>
      </c>
      <c r="N34" s="13"/>
      <c r="O34" s="13"/>
      <c r="P34" s="13"/>
      <c r="Q34" s="13"/>
      <c r="R34" s="13"/>
      <c r="S34" s="13">
        <f>_xlfn.BITXOR(S33,N33)</f>
        <v>414960024</v>
      </c>
    </row>
    <row r="35" spans="2:19" x14ac:dyDescent="0.25">
      <c r="B35" s="13"/>
      <c r="F35" s="18"/>
      <c r="G35" s="18"/>
      <c r="H35" s="13" t="str">
        <f>"P"&amp;I27</f>
        <v>P3</v>
      </c>
      <c r="I35" s="13">
        <f>M34</f>
        <v>1379329203</v>
      </c>
      <c r="J35" s="13"/>
      <c r="K35" s="13"/>
      <c r="L35" s="13"/>
      <c r="M35" s="13">
        <f>I29</f>
        <v>2843460714</v>
      </c>
      <c r="N35" s="13" t="str">
        <f>"P"&amp;O27</f>
        <v>P3</v>
      </c>
      <c r="O35" s="13">
        <f>S34</f>
        <v>414960024</v>
      </c>
      <c r="P35" s="13"/>
      <c r="Q35" s="13"/>
      <c r="R35" s="13"/>
      <c r="S35" s="13">
        <f>O29</f>
        <v>140886157</v>
      </c>
    </row>
    <row r="36" spans="2:19" x14ac:dyDescent="0.25">
      <c r="B36" s="13"/>
      <c r="F36" s="13"/>
      <c r="G36" s="13"/>
      <c r="H36" s="18" t="str">
        <f>H27</f>
        <v>Раунд</v>
      </c>
      <c r="I36" s="18">
        <f>I27+1</f>
        <v>4</v>
      </c>
      <c r="J36" s="13"/>
      <c r="K36" s="13"/>
      <c r="L36" s="13"/>
      <c r="M36" s="13"/>
      <c r="N36" s="18" t="str">
        <f>N27</f>
        <v>Раунд</v>
      </c>
      <c r="O36" s="18">
        <f>O27+1</f>
        <v>4</v>
      </c>
      <c r="P36" s="13"/>
      <c r="Q36" s="13"/>
      <c r="R36" s="13"/>
      <c r="S36" s="13"/>
    </row>
    <row r="37" spans="2:19" x14ac:dyDescent="0.25">
      <c r="B37" s="13"/>
      <c r="F37" s="13"/>
      <c r="G37" s="13"/>
      <c r="H37" s="13" t="str">
        <f>"P"&amp;I36</f>
        <v>P4</v>
      </c>
      <c r="I37" s="13" t="s">
        <v>187</v>
      </c>
      <c r="J37" s="13"/>
      <c r="K37" s="13"/>
      <c r="L37" s="13"/>
      <c r="M37" s="13"/>
      <c r="N37" s="13" t="str">
        <f>"P"&amp;O36</f>
        <v>P4</v>
      </c>
      <c r="O37" s="13" t="s">
        <v>187</v>
      </c>
      <c r="P37" s="13"/>
      <c r="Q37" s="13"/>
      <c r="R37" s="13"/>
      <c r="S37" s="13"/>
    </row>
    <row r="38" spans="2:19" x14ac:dyDescent="0.25">
      <c r="B38" s="13"/>
      <c r="F38" s="13"/>
      <c r="G38" s="13"/>
      <c r="H38" s="13">
        <f>I35</f>
        <v>1379329203</v>
      </c>
      <c r="I38" s="13">
        <f>_xlfn.BITXOR(INDEX($E$10:$E$27,I36), H38)</f>
        <v>3319637803</v>
      </c>
      <c r="J38" s="13">
        <v>1</v>
      </c>
      <c r="K38" s="13">
        <f>J38+2</f>
        <v>3</v>
      </c>
      <c r="L38" s="13">
        <f t="shared" ref="L38:M38" si="19">K38+2</f>
        <v>5</v>
      </c>
      <c r="M38" s="13">
        <f t="shared" si="19"/>
        <v>7</v>
      </c>
      <c r="N38" s="13">
        <f>O35</f>
        <v>414960024</v>
      </c>
      <c r="O38" s="13">
        <f>_xlfn.BITXOR(INDEX($E$10:$E$27,O36), N38)</f>
        <v>2404420096</v>
      </c>
      <c r="P38" s="13">
        <v>1</v>
      </c>
      <c r="Q38" s="13">
        <f>P38+2</f>
        <v>3</v>
      </c>
      <c r="R38" s="13">
        <f t="shared" ref="R38" si="20">Q38+2</f>
        <v>5</v>
      </c>
      <c r="S38" s="13">
        <f t="shared" ref="S38" si="21">R38+2</f>
        <v>7</v>
      </c>
    </row>
    <row r="39" spans="2:19" x14ac:dyDescent="0.25">
      <c r="B39" s="13"/>
      <c r="F39" s="13"/>
      <c r="G39" s="13"/>
      <c r="H39" s="13"/>
      <c r="I39" t="str">
        <f>DEC2HEX(I38, 8)</f>
        <v>C5DDA72B</v>
      </c>
      <c r="J39" s="13" t="str">
        <f>MID($I39,J$11,2)</f>
        <v>C5</v>
      </c>
      <c r="K39" s="13" t="str">
        <f t="shared" ref="K39:M39" si="22">MID($I39,K$11,2)</f>
        <v>DD</v>
      </c>
      <c r="L39" s="13" t="str">
        <f t="shared" si="22"/>
        <v>A7</v>
      </c>
      <c r="M39" s="13" t="str">
        <f t="shared" si="22"/>
        <v>2B</v>
      </c>
      <c r="N39" s="13"/>
      <c r="O39" t="str">
        <f>DEC2HEX(O38, 8)</f>
        <v>8F508A00</v>
      </c>
      <c r="P39" t="str">
        <f>MID($O39,P$11,2)</f>
        <v>8F</v>
      </c>
      <c r="Q39" t="str">
        <f>MID($O39,Q$11,2)</f>
        <v>50</v>
      </c>
      <c r="R39" t="str">
        <f>MID($O39,R$11,2)</f>
        <v>8A</v>
      </c>
      <c r="S39" t="str">
        <f>MID($O39,S$11,2)</f>
        <v>00</v>
      </c>
    </row>
    <row r="40" spans="2:19" x14ac:dyDescent="0.25">
      <c r="B40" s="13"/>
      <c r="F40" s="13"/>
      <c r="G40" s="13"/>
      <c r="H40" s="13"/>
      <c r="I40" s="13"/>
      <c r="J40" s="13" t="s">
        <v>181</v>
      </c>
      <c r="K40" s="13" t="s">
        <v>182</v>
      </c>
      <c r="L40" s="13" t="s">
        <v>183</v>
      </c>
      <c r="M40" s="13" t="s">
        <v>184</v>
      </c>
      <c r="N40" s="13"/>
      <c r="O40" s="13"/>
      <c r="P40" s="13" t="s">
        <v>181</v>
      </c>
      <c r="Q40" s="13" t="s">
        <v>182</v>
      </c>
      <c r="R40" s="13" t="s">
        <v>183</v>
      </c>
      <c r="S40" s="13" t="s">
        <v>184</v>
      </c>
    </row>
    <row r="41" spans="2:19" x14ac:dyDescent="0.25">
      <c r="B41" s="13"/>
      <c r="F41" s="13"/>
      <c r="G41" s="13"/>
      <c r="H41" s="13"/>
      <c r="I41" s="13"/>
      <c r="J41">
        <f>INDEX(Лист1!$S$20:$S$275,MATCH(J39,Лист1!$Q$20:$Q$275,0))</f>
        <v>3188594551</v>
      </c>
      <c r="K41">
        <f>INDEX(Лист1!$U$20:$U$275,MATCH(K39,Лист1!$Q$20:$Q$275,0))</f>
        <v>2064951626</v>
      </c>
      <c r="L41">
        <f>INDEX(Лист1!$W$20:$W$275,MATCH(L39,Лист1!$Q$20:$Q$275,0))</f>
        <v>2332172193</v>
      </c>
      <c r="M41">
        <f>INDEX(Лист1!$Y$20:$Y$275,MATCH(M39,Лист1!$Q$20:$Q$275,0))</f>
        <v>2185432712</v>
      </c>
      <c r="N41" s="13"/>
      <c r="O41" s="13"/>
      <c r="P41">
        <f>INDEX(Лист1!$S$20:$S$275,MATCH(P39,Лист1!$Q$20:$Q$275,0))</f>
        <v>3677496056</v>
      </c>
      <c r="Q41">
        <f>INDEX(Лист1!$U$20:$U$275,MATCH(Q39,Лист1!$Q$20:$Q$275,0))</f>
        <v>3765401048</v>
      </c>
      <c r="R41">
        <f>INDEX(Лист1!$W$20:$W$275,MATCH(R39,Лист1!$Q$20:$Q$275,0))</f>
        <v>3532540348</v>
      </c>
      <c r="S41">
        <f>INDEX(Лист1!$Y$20:$Y$275,MATCH(S39,Лист1!$Q$20:$Q$275,0))</f>
        <v>732546397</v>
      </c>
    </row>
    <row r="42" spans="2:19" x14ac:dyDescent="0.25">
      <c r="B42" s="13"/>
      <c r="F42" s="13"/>
      <c r="G42" s="13"/>
      <c r="H42" s="13">
        <f>M35</f>
        <v>2843460714</v>
      </c>
      <c r="I42" s="13"/>
      <c r="J42" s="13"/>
      <c r="K42" s="13">
        <f>MOD(J41+K41, 2^32)</f>
        <v>958578881</v>
      </c>
      <c r="L42" s="13">
        <f>_xlfn.BITXOR(K42,L41)</f>
        <v>2988498784</v>
      </c>
      <c r="M42" s="13">
        <f>MOD(L42+M41, 2^32)</f>
        <v>878964200</v>
      </c>
      <c r="N42" s="13">
        <f>S35</f>
        <v>140886157</v>
      </c>
      <c r="O42" s="13"/>
      <c r="P42" s="13"/>
      <c r="Q42" s="13">
        <f>MOD(P41+Q41, 2^32)</f>
        <v>3147929808</v>
      </c>
      <c r="R42" s="13">
        <f>_xlfn.BITXOR(Q42,R41)</f>
        <v>1764741484</v>
      </c>
      <c r="S42" s="13">
        <f>MOD(R42+S41, 2^32)</f>
        <v>2497287881</v>
      </c>
    </row>
    <row r="43" spans="2:19" x14ac:dyDescent="0.25">
      <c r="B43" s="13"/>
      <c r="F43" s="13"/>
      <c r="G43" s="13"/>
      <c r="H43" s="13"/>
      <c r="I43" s="13"/>
      <c r="J43" s="13"/>
      <c r="K43" s="13"/>
      <c r="L43" s="13"/>
      <c r="M43" s="13">
        <f>_xlfn.BITXOR(M42,H42)</f>
        <v>2635606402</v>
      </c>
      <c r="N43" s="13"/>
      <c r="O43" s="13"/>
      <c r="P43" s="13"/>
      <c r="Q43" s="13"/>
      <c r="R43" s="13"/>
      <c r="S43" s="13">
        <f>_xlfn.BITXOR(S42,N42)</f>
        <v>2629588548</v>
      </c>
    </row>
    <row r="44" spans="2:19" x14ac:dyDescent="0.25">
      <c r="B44" s="13"/>
      <c r="G44" s="13"/>
      <c r="H44" s="13" t="str">
        <f>"P"&amp;I36</f>
        <v>P4</v>
      </c>
      <c r="I44" s="13">
        <f>M43</f>
        <v>2635606402</v>
      </c>
      <c r="J44" s="13"/>
      <c r="K44" s="13"/>
      <c r="L44" s="13"/>
      <c r="M44" s="13">
        <f>I38</f>
        <v>3319637803</v>
      </c>
      <c r="N44" s="13" t="str">
        <f>"P"&amp;O36</f>
        <v>P4</v>
      </c>
      <c r="O44" s="13">
        <f>S43</f>
        <v>2629588548</v>
      </c>
      <c r="P44" s="13"/>
      <c r="Q44" s="13"/>
      <c r="R44" s="13"/>
      <c r="S44" s="13">
        <f>O38</f>
        <v>2404420096</v>
      </c>
    </row>
    <row r="45" spans="2:19" x14ac:dyDescent="0.25">
      <c r="B45" s="13"/>
      <c r="G45" s="13"/>
      <c r="H45" s="18" t="str">
        <f>H36</f>
        <v>Раунд</v>
      </c>
      <c r="I45" s="18">
        <f>I36+1</f>
        <v>5</v>
      </c>
      <c r="J45" s="13"/>
      <c r="K45" s="13"/>
      <c r="L45" s="13"/>
      <c r="M45" s="13"/>
      <c r="N45" s="18" t="str">
        <f>N36</f>
        <v>Раунд</v>
      </c>
      <c r="O45" s="18">
        <f>O36+1</f>
        <v>5</v>
      </c>
      <c r="P45" s="13"/>
      <c r="Q45" s="13"/>
      <c r="R45" s="13"/>
      <c r="S45" s="13"/>
    </row>
    <row r="46" spans="2:19" x14ac:dyDescent="0.25">
      <c r="B46" s="13"/>
      <c r="H46" s="13" t="str">
        <f>"P"&amp;I45</f>
        <v>P5</v>
      </c>
      <c r="I46" s="13" t="s">
        <v>187</v>
      </c>
      <c r="J46" s="13"/>
      <c r="K46" s="13"/>
      <c r="L46" s="13"/>
      <c r="M46" s="13"/>
      <c r="N46" s="13" t="str">
        <f>"P"&amp;O45</f>
        <v>P5</v>
      </c>
      <c r="O46" s="13" t="s">
        <v>187</v>
      </c>
      <c r="P46" s="13"/>
      <c r="Q46" s="13"/>
      <c r="R46" s="13"/>
      <c r="S46" s="13"/>
    </row>
    <row r="47" spans="2:19" x14ac:dyDescent="0.25">
      <c r="H47" s="13">
        <f>I44</f>
        <v>2635606402</v>
      </c>
      <c r="I47" s="13">
        <f>_xlfn.BITXOR(INDEX($E$10:$E$27,I45), H47)</f>
        <v>3030586336</v>
      </c>
      <c r="J47" s="13">
        <v>1</v>
      </c>
      <c r="K47" s="13">
        <f>J47+2</f>
        <v>3</v>
      </c>
      <c r="L47" s="13">
        <f t="shared" ref="L47:M47" si="23">K47+2</f>
        <v>5</v>
      </c>
      <c r="M47" s="13">
        <f t="shared" si="23"/>
        <v>7</v>
      </c>
      <c r="N47" s="13">
        <f>O44</f>
        <v>2629588548</v>
      </c>
      <c r="O47" s="13">
        <f>_xlfn.BITXOR(INDEX($E$10:$E$27,O45), N47)</f>
        <v>3037162534</v>
      </c>
      <c r="P47" s="13">
        <v>1</v>
      </c>
      <c r="Q47" s="13">
        <f>P47+2</f>
        <v>3</v>
      </c>
      <c r="R47" s="13">
        <f t="shared" ref="R47" si="24">Q47+2</f>
        <v>5</v>
      </c>
      <c r="S47" s="13">
        <f t="shared" ref="S47" si="25">R47+2</f>
        <v>7</v>
      </c>
    </row>
    <row r="48" spans="2:19" x14ac:dyDescent="0.25">
      <c r="H48" s="13"/>
      <c r="I48" t="str">
        <f>DEC2HEX(I47, 8)</f>
        <v>B4A313E0</v>
      </c>
      <c r="J48" s="13" t="str">
        <f>MID($I48,J$11,2)</f>
        <v>B4</v>
      </c>
      <c r="K48" s="13" t="str">
        <f t="shared" ref="K48:M48" si="26">MID($I48,K$11,2)</f>
        <v>A3</v>
      </c>
      <c r="L48" s="13" t="str">
        <f t="shared" si="26"/>
        <v>13</v>
      </c>
      <c r="M48" s="13" t="str">
        <f t="shared" si="26"/>
        <v>E0</v>
      </c>
      <c r="N48" s="13"/>
      <c r="O48" t="str">
        <f>DEC2HEX(O47, 8)</f>
        <v>B5076C26</v>
      </c>
      <c r="P48" t="str">
        <f>MID($O48,P$11,2)</f>
        <v>B5</v>
      </c>
      <c r="Q48" t="str">
        <f>MID($O48,Q$11,2)</f>
        <v>07</v>
      </c>
      <c r="R48" t="str">
        <f>MID($O48,R$11,2)</f>
        <v>6C</v>
      </c>
      <c r="S48" t="str">
        <f>MID($O48,S$11,2)</f>
        <v>26</v>
      </c>
    </row>
    <row r="49" spans="8:19" x14ac:dyDescent="0.25">
      <c r="H49" s="13"/>
      <c r="I49" s="13"/>
      <c r="J49" s="13" t="s">
        <v>181</v>
      </c>
      <c r="K49" s="13" t="s">
        <v>182</v>
      </c>
      <c r="L49" s="13" t="s">
        <v>183</v>
      </c>
      <c r="M49" s="13" t="s">
        <v>184</v>
      </c>
      <c r="N49" s="13"/>
      <c r="O49" s="13"/>
      <c r="P49" s="13" t="s">
        <v>181</v>
      </c>
      <c r="Q49" s="13" t="s">
        <v>182</v>
      </c>
      <c r="R49" s="13" t="s">
        <v>183</v>
      </c>
      <c r="S49" s="13" t="s">
        <v>184</v>
      </c>
    </row>
    <row r="50" spans="8:19" x14ac:dyDescent="0.25">
      <c r="H50" s="13"/>
      <c r="I50" s="13"/>
      <c r="J50">
        <f>INDEX(Лист1!$S$20:$S$275,MATCH(J48,Лист1!$Q$20:$Q$275,0))</f>
        <v>2514213453</v>
      </c>
      <c r="K50">
        <f>INDEX(Лист1!$U$20:$U$275,MATCH(K48,Лист1!$Q$20:$Q$275,0))</f>
        <v>737222580</v>
      </c>
      <c r="L50">
        <f>INDEX(Лист1!$W$20:$W$275,MATCH(L48,Лист1!$Q$20:$Q$275,0))</f>
        <v>2609353502</v>
      </c>
      <c r="M50">
        <f>INDEX(Лист1!$Y$20:$Y$275,MATCH(M48,Лист1!$Q$20:$Q$275,0))</f>
        <v>1062508698</v>
      </c>
      <c r="N50" s="13"/>
      <c r="O50" s="13"/>
      <c r="P50">
        <f>INDEX(Лист1!$S$20:$S$275,MATCH(P48,Лист1!$Q$20:$Q$275,0))</f>
        <v>2928710040</v>
      </c>
      <c r="Q50">
        <f>INDEX(Лист1!$U$20:$U$275,MATCH(Q48,Лист1!$Q$20:$Q$275,0))</f>
        <v>720527379</v>
      </c>
      <c r="R50">
        <f>INDEX(Лист1!$W$20:$W$275,MATCH(R48,Лист1!$Q$20:$Q$275,0))</f>
        <v>1738483198</v>
      </c>
      <c r="S50">
        <f>INDEX(Лист1!$Y$20:$Y$275,MATCH(S48,Лист1!$Q$20:$Q$275,0))</f>
        <v>3124490320</v>
      </c>
    </row>
    <row r="51" spans="8:19" x14ac:dyDescent="0.25">
      <c r="H51" s="13">
        <f>M44</f>
        <v>3319637803</v>
      </c>
      <c r="I51" s="13"/>
      <c r="J51" s="13"/>
      <c r="K51" s="13">
        <f>MOD(J50+K50, 2^32)</f>
        <v>3251436033</v>
      </c>
      <c r="L51" s="13">
        <f>_xlfn.BITXOR(K51,L50)</f>
        <v>1514891551</v>
      </c>
      <c r="M51" s="13">
        <f>MOD(L51+M50, 2^32)</f>
        <v>2577400249</v>
      </c>
      <c r="N51" s="13">
        <f>S44</f>
        <v>2404420096</v>
      </c>
      <c r="O51" s="13"/>
      <c r="P51" s="13"/>
      <c r="Q51" s="13">
        <f>MOD(P50+Q50, 2^32)</f>
        <v>3649237419</v>
      </c>
      <c r="R51" s="13">
        <f>_xlfn.BITXOR(Q51,R50)</f>
        <v>3189625941</v>
      </c>
      <c r="S51" s="13">
        <f>MOD(R51+S50, 2^32)</f>
        <v>2019148965</v>
      </c>
    </row>
    <row r="52" spans="8:19" x14ac:dyDescent="0.25">
      <c r="H52" s="13"/>
      <c r="I52" s="13"/>
      <c r="J52" s="13"/>
      <c r="K52" s="13"/>
      <c r="L52" s="13"/>
      <c r="M52" s="13">
        <f>_xlfn.BITXOR(M51,H51)</f>
        <v>1551738514</v>
      </c>
      <c r="N52" s="13"/>
      <c r="O52" s="13"/>
      <c r="P52" s="13"/>
      <c r="Q52" s="13"/>
      <c r="R52" s="13"/>
      <c r="S52" s="13">
        <f>_xlfn.BITXOR(S51,N51)</f>
        <v>4144582309</v>
      </c>
    </row>
    <row r="53" spans="8:19" x14ac:dyDescent="0.25">
      <c r="H53" s="13" t="str">
        <f>"P"&amp;I45</f>
        <v>P5</v>
      </c>
      <c r="I53" s="13">
        <f>M52</f>
        <v>1551738514</v>
      </c>
      <c r="J53" s="13"/>
      <c r="K53" s="13"/>
      <c r="L53" s="13"/>
      <c r="M53" s="13">
        <f>I47</f>
        <v>3030586336</v>
      </c>
      <c r="N53" s="13" t="str">
        <f>"P"&amp;O45</f>
        <v>P5</v>
      </c>
      <c r="O53" s="13">
        <f>S52</f>
        <v>4144582309</v>
      </c>
      <c r="P53" s="13"/>
      <c r="Q53" s="13"/>
      <c r="R53" s="13"/>
      <c r="S53" s="13">
        <f>O47</f>
        <v>3037162534</v>
      </c>
    </row>
    <row r="54" spans="8:19" x14ac:dyDescent="0.25">
      <c r="H54" s="18" t="str">
        <f>H45</f>
        <v>Раунд</v>
      </c>
      <c r="I54" s="18">
        <f>I45+1</f>
        <v>6</v>
      </c>
      <c r="J54" s="13"/>
      <c r="K54" s="13"/>
      <c r="L54" s="13"/>
      <c r="M54" s="13"/>
      <c r="N54" s="18" t="str">
        <f>N45</f>
        <v>Раунд</v>
      </c>
      <c r="O54" s="18">
        <f>O45+1</f>
        <v>6</v>
      </c>
      <c r="P54" s="13"/>
      <c r="Q54" s="13"/>
      <c r="R54" s="13"/>
      <c r="S54" s="13"/>
    </row>
    <row r="55" spans="8:19" x14ac:dyDescent="0.25">
      <c r="H55" s="13" t="str">
        <f>"P"&amp;I54</f>
        <v>P6</v>
      </c>
      <c r="I55" s="13" t="s">
        <v>187</v>
      </c>
      <c r="J55" s="13"/>
      <c r="K55" s="13"/>
      <c r="L55" s="13"/>
      <c r="M55" s="13"/>
      <c r="N55" s="13" t="str">
        <f>"P"&amp;O54</f>
        <v>P6</v>
      </c>
      <c r="O55" s="13" t="s">
        <v>187</v>
      </c>
      <c r="P55" s="13"/>
      <c r="Q55" s="13"/>
      <c r="R55" s="13"/>
      <c r="S55" s="13"/>
    </row>
    <row r="56" spans="8:19" x14ac:dyDescent="0.25">
      <c r="H56" s="13">
        <f>I53</f>
        <v>1551738514</v>
      </c>
      <c r="I56" s="13">
        <f>_xlfn.BITXOR(INDEX($E$10:$E$27,I54), H56)</f>
        <v>2609255269</v>
      </c>
      <c r="J56" s="13">
        <v>1</v>
      </c>
      <c r="K56" s="13">
        <f>J56+2</f>
        <v>3</v>
      </c>
      <c r="L56" s="13">
        <f t="shared" ref="L56:M56" si="27">K56+2</f>
        <v>5</v>
      </c>
      <c r="M56" s="13">
        <f t="shared" si="27"/>
        <v>7</v>
      </c>
      <c r="N56" s="13">
        <f>O53</f>
        <v>4144582309</v>
      </c>
      <c r="O56" s="13">
        <f>_xlfn.BITXOR(INDEX($E$10:$E$27,O54), N56)</f>
        <v>821230418</v>
      </c>
      <c r="P56" s="13">
        <v>1</v>
      </c>
      <c r="Q56" s="13">
        <f>P56+2</f>
        <v>3</v>
      </c>
      <c r="R56" s="13">
        <f t="shared" ref="R56" si="28">Q56+2</f>
        <v>5</v>
      </c>
      <c r="S56" s="13">
        <f t="shared" ref="S56" si="29">R56+2</f>
        <v>7</v>
      </c>
    </row>
    <row r="57" spans="8:19" x14ac:dyDescent="0.25">
      <c r="H57" s="13"/>
      <c r="I57" t="str">
        <f>DEC2HEX(I56, 8)</f>
        <v>9B861365</v>
      </c>
      <c r="J57" s="13" t="str">
        <f>MID($I57,J$11,2)</f>
        <v>9B</v>
      </c>
      <c r="K57" s="13" t="str">
        <f t="shared" ref="K57:M57" si="30">MID($I57,K$11,2)</f>
        <v>86</v>
      </c>
      <c r="L57" s="13" t="str">
        <f t="shared" si="30"/>
        <v>13</v>
      </c>
      <c r="M57" s="13" t="str">
        <f t="shared" si="30"/>
        <v>65</v>
      </c>
      <c r="N57" s="13"/>
      <c r="O57" t="str">
        <f>DEC2HEX(O56, 8)</f>
        <v>30F2FB52</v>
      </c>
      <c r="P57" t="str">
        <f>MID($O57,P$11,2)</f>
        <v>30</v>
      </c>
      <c r="Q57" t="str">
        <f>MID($O57,Q$11,2)</f>
        <v>F2</v>
      </c>
      <c r="R57" t="str">
        <f>MID($O57,R$11,2)</f>
        <v>FB</v>
      </c>
      <c r="S57" t="str">
        <f>MID($O57,S$11,2)</f>
        <v>52</v>
      </c>
    </row>
    <row r="58" spans="8:19" x14ac:dyDescent="0.25">
      <c r="H58" s="13"/>
      <c r="I58" s="13"/>
      <c r="J58" s="13" t="s">
        <v>181</v>
      </c>
      <c r="K58" s="13" t="s">
        <v>182</v>
      </c>
      <c r="L58" s="13" t="s">
        <v>183</v>
      </c>
      <c r="M58" s="13" t="s">
        <v>184</v>
      </c>
      <c r="N58" s="13"/>
      <c r="O58" s="13"/>
      <c r="P58" s="13" t="s">
        <v>181</v>
      </c>
      <c r="Q58" s="13" t="s">
        <v>182</v>
      </c>
      <c r="R58" s="13" t="s">
        <v>183</v>
      </c>
      <c r="S58" s="13" t="s">
        <v>184</v>
      </c>
    </row>
    <row r="59" spans="8:19" x14ac:dyDescent="0.25">
      <c r="H59" s="13"/>
      <c r="I59" s="13"/>
      <c r="J59">
        <f>INDEX(Лист1!$S$20:$S$275,MATCH(J57,Лист1!$Q$20:$Q$275,0))</f>
        <v>3742853595</v>
      </c>
      <c r="K59">
        <f>INDEX(Лист1!$U$20:$U$275,MATCH(K57,Лист1!$Q$20:$Q$275,0))</f>
        <v>1395751752</v>
      </c>
      <c r="L59">
        <f>INDEX(Лист1!$W$20:$W$275,MATCH(L57,Лист1!$Q$20:$Q$275,0))</f>
        <v>2609353502</v>
      </c>
      <c r="M59">
        <f>INDEX(Лист1!$Y$20:$Y$275,MATCH(M57,Лист1!$Q$20:$Q$275,0))</f>
        <v>4246964064</v>
      </c>
      <c r="N59" s="13"/>
      <c r="O59" s="13"/>
      <c r="P59">
        <f>INDEX(Лист1!$S$20:$S$275,MATCH(P57,Лист1!$Q$20:$Q$275,0))</f>
        <v>732546397</v>
      </c>
      <c r="Q59">
        <f>INDEX(Лист1!$U$20:$U$275,MATCH(Q57,Лист1!$Q$20:$Q$275,0))</f>
        <v>3681880366</v>
      </c>
      <c r="R59">
        <f>INDEX(Лист1!$W$20:$W$275,MATCH(R57,Лист1!$Q$20:$Q$275,0))</f>
        <v>35572830</v>
      </c>
      <c r="S59">
        <f>INDEX(Лист1!$Y$20:$Y$275,MATCH(S57,Лист1!$Q$20:$Q$275,0))</f>
        <v>1712269319</v>
      </c>
    </row>
    <row r="60" spans="8:19" x14ac:dyDescent="0.25">
      <c r="H60" s="13">
        <f>M53</f>
        <v>3030586336</v>
      </c>
      <c r="I60" s="13"/>
      <c r="J60" s="13"/>
      <c r="K60" s="13">
        <f>MOD(J59+K59, 2^32)</f>
        <v>843638051</v>
      </c>
      <c r="L60" s="13">
        <f>_xlfn.BITXOR(K60,L59)</f>
        <v>2848945725</v>
      </c>
      <c r="M60" s="13">
        <f>MOD(L60+M59, 2^32)</f>
        <v>2800942493</v>
      </c>
      <c r="N60" s="13">
        <f>S53</f>
        <v>3037162534</v>
      </c>
      <c r="O60" s="13"/>
      <c r="P60" s="13"/>
      <c r="Q60" s="13">
        <f>MOD(P59+Q59, 2^32)</f>
        <v>119459467</v>
      </c>
      <c r="R60" s="13">
        <f>_xlfn.BITXOR(Q60,R59)</f>
        <v>83886805</v>
      </c>
      <c r="S60" s="13">
        <f>MOD(R60+S59, 2^32)</f>
        <v>1796156124</v>
      </c>
    </row>
    <row r="61" spans="8:19" x14ac:dyDescent="0.25">
      <c r="H61" s="13"/>
      <c r="I61" s="13"/>
      <c r="J61" s="13"/>
      <c r="K61" s="13"/>
      <c r="L61" s="13"/>
      <c r="M61" s="13">
        <f>_xlfn.BITXOR(M60,H60)</f>
        <v>307359357</v>
      </c>
      <c r="N61" s="13"/>
      <c r="O61" s="13"/>
      <c r="P61" s="13"/>
      <c r="Q61" s="13"/>
      <c r="R61" s="13"/>
      <c r="S61" s="13">
        <f>_xlfn.BITXOR(S60,N60)</f>
        <v>3725084410</v>
      </c>
    </row>
    <row r="62" spans="8:19" x14ac:dyDescent="0.25">
      <c r="H62" s="13" t="str">
        <f>"P"&amp;I54</f>
        <v>P6</v>
      </c>
      <c r="I62" s="13">
        <f>M61</f>
        <v>307359357</v>
      </c>
      <c r="J62" s="13"/>
      <c r="K62" s="13"/>
      <c r="L62" s="13"/>
      <c r="M62" s="13">
        <f>I56</f>
        <v>2609255269</v>
      </c>
      <c r="N62" s="13" t="str">
        <f>"P"&amp;O54</f>
        <v>P6</v>
      </c>
      <c r="O62" s="13">
        <f>S61</f>
        <v>3725084410</v>
      </c>
      <c r="P62" s="13"/>
      <c r="Q62" s="13"/>
      <c r="R62" s="13"/>
      <c r="S62" s="13">
        <f>O56</f>
        <v>821230418</v>
      </c>
    </row>
    <row r="63" spans="8:19" x14ac:dyDescent="0.25">
      <c r="H63" s="18" t="str">
        <f>H54</f>
        <v>Раунд</v>
      </c>
      <c r="I63" s="18">
        <f>I54+1</f>
        <v>7</v>
      </c>
      <c r="J63" s="13"/>
      <c r="K63" s="13"/>
      <c r="L63" s="13"/>
      <c r="M63" s="13"/>
      <c r="N63" s="18" t="str">
        <f>N54</f>
        <v>Раунд</v>
      </c>
      <c r="O63" s="18">
        <f>O54+1</f>
        <v>7</v>
      </c>
      <c r="P63" s="13"/>
      <c r="Q63" s="13"/>
      <c r="R63" s="13"/>
      <c r="S63" s="13"/>
    </row>
    <row r="64" spans="8:19" x14ac:dyDescent="0.25">
      <c r="H64" s="13" t="str">
        <f>"P"&amp;I63</f>
        <v>P7</v>
      </c>
      <c r="I64" s="13" t="s">
        <v>187</v>
      </c>
      <c r="J64" s="13"/>
      <c r="K64" s="13"/>
      <c r="L64" s="13"/>
      <c r="M64" s="13"/>
      <c r="N64" s="13" t="str">
        <f>"P"&amp;O63</f>
        <v>P7</v>
      </c>
      <c r="O64" s="13" t="s">
        <v>187</v>
      </c>
      <c r="P64" s="13"/>
      <c r="Q64" s="13"/>
      <c r="R64" s="13"/>
      <c r="S64" s="13"/>
    </row>
    <row r="65" spans="8:19" x14ac:dyDescent="0.25">
      <c r="H65" s="13">
        <f>I62</f>
        <v>307359357</v>
      </c>
      <c r="I65" s="13">
        <f>_xlfn.BITXOR(INDEX($E$10:$E$27,I63), H65)</f>
        <v>1802884725</v>
      </c>
      <c r="J65" s="13">
        <v>1</v>
      </c>
      <c r="K65" s="13">
        <f>J65+2</f>
        <v>3</v>
      </c>
      <c r="L65" s="13">
        <f t="shared" ref="L65:M65" si="31">K65+2</f>
        <v>5</v>
      </c>
      <c r="M65" s="13">
        <f t="shared" si="31"/>
        <v>7</v>
      </c>
      <c r="N65" s="13">
        <f>O62</f>
        <v>3725084410</v>
      </c>
      <c r="O65" s="13">
        <f>_xlfn.BITXOR(INDEX($E$10:$E$27,O63), N65)</f>
        <v>2804711154</v>
      </c>
      <c r="P65" s="13">
        <v>1</v>
      </c>
      <c r="Q65" s="13">
        <f>P65+2</f>
        <v>3</v>
      </c>
      <c r="R65" s="13">
        <f t="shared" ref="R65" si="32">Q65+2</f>
        <v>5</v>
      </c>
      <c r="S65" s="13">
        <f t="shared" ref="S65" si="33">R65+2</f>
        <v>7</v>
      </c>
    </row>
    <row r="66" spans="8:19" x14ac:dyDescent="0.25">
      <c r="H66" s="13"/>
      <c r="I66" t="str">
        <f>DEC2HEX(I65, 8)</f>
        <v>6B75D675</v>
      </c>
      <c r="J66" s="13" t="str">
        <f>MID($I66,J$11,2)</f>
        <v>6B</v>
      </c>
      <c r="K66" s="13" t="str">
        <f t="shared" ref="K66:M66" si="34">MID($I66,K$11,2)</f>
        <v>75</v>
      </c>
      <c r="L66" s="13" t="str">
        <f t="shared" si="34"/>
        <v>D6</v>
      </c>
      <c r="M66" s="13" t="str">
        <f t="shared" si="34"/>
        <v>75</v>
      </c>
      <c r="N66" s="13"/>
      <c r="O66" t="str">
        <f>DEC2HEX(O65, 8)</f>
        <v>A72C7EF2</v>
      </c>
      <c r="P66" t="str">
        <f>MID($O66,P$11,2)</f>
        <v>A7</v>
      </c>
      <c r="Q66" t="str">
        <f>MID($O66,Q$11,2)</f>
        <v>2C</v>
      </c>
      <c r="R66" t="str">
        <f>MID($O66,R$11,2)</f>
        <v>7E</v>
      </c>
      <c r="S66" t="str">
        <f>MID($O66,S$11,2)</f>
        <v>F2</v>
      </c>
    </row>
    <row r="67" spans="8:19" x14ac:dyDescent="0.25">
      <c r="H67" s="13"/>
      <c r="I67" s="13"/>
      <c r="J67" s="13" t="s">
        <v>181</v>
      </c>
      <c r="K67" s="13" t="s">
        <v>182</v>
      </c>
      <c r="L67" s="13" t="s">
        <v>183</v>
      </c>
      <c r="M67" s="13" t="s">
        <v>184</v>
      </c>
      <c r="N67" s="13"/>
      <c r="O67" s="13"/>
      <c r="P67" s="13" t="s">
        <v>181</v>
      </c>
      <c r="Q67" s="13" t="s">
        <v>182</v>
      </c>
      <c r="R67" s="13" t="s">
        <v>183</v>
      </c>
      <c r="S67" s="13" t="s">
        <v>184</v>
      </c>
    </row>
    <row r="68" spans="8:19" x14ac:dyDescent="0.25">
      <c r="H68" s="13"/>
      <c r="I68" s="13"/>
      <c r="J68">
        <f>INDEX(Лист1!$S$20:$S$275,MATCH(J66,Лист1!$Q$20:$Q$275,0))</f>
        <v>1240580251</v>
      </c>
      <c r="K68">
        <f>INDEX(Лист1!$U$20:$U$275,MATCH(K66,Лист1!$Q$20:$Q$275,0))</f>
        <v>1170764815</v>
      </c>
      <c r="L68">
        <f>INDEX(Лист1!$W$20:$W$275,MATCH(L66,Лист1!$Q$20:$Q$275,0))</f>
        <v>4069977195</v>
      </c>
      <c r="M68">
        <f>INDEX(Лист1!$Y$20:$Y$275,MATCH(M66,Лист1!$Q$20:$Q$275,0))</f>
        <v>4246832056</v>
      </c>
      <c r="N68" s="13"/>
      <c r="O68" s="13"/>
      <c r="P68">
        <f>INDEX(Лист1!$S$20:$S$275,MATCH(P66,Лист1!$Q$20:$Q$275,0))</f>
        <v>768725851</v>
      </c>
      <c r="Q68">
        <f>INDEX(Лист1!$U$20:$U$275,MATCH(Q66,Лист1!$Q$20:$Q$275,0))</f>
        <v>1641548236</v>
      </c>
      <c r="R68">
        <f>INDEX(Лист1!$W$20:$W$275,MATCH(R66,Лист1!$Q$20:$Q$275,0))</f>
        <v>2892444358</v>
      </c>
      <c r="S68">
        <f>INDEX(Лист1!$Y$20:$Y$275,MATCH(S66,Лист1!$Q$20:$Q$275,0))</f>
        <v>3080475397</v>
      </c>
    </row>
    <row r="69" spans="8:19" x14ac:dyDescent="0.25">
      <c r="H69" s="13">
        <f>M62</f>
        <v>2609255269</v>
      </c>
      <c r="I69" s="13"/>
      <c r="J69" s="13"/>
      <c r="K69" s="13">
        <f>MOD(J68+K68, 2^32)</f>
        <v>2411345066</v>
      </c>
      <c r="L69" s="13">
        <f>_xlfn.BITXOR(K69,L68)</f>
        <v>2100091073</v>
      </c>
      <c r="M69" s="13">
        <f>MOD(L69+M68, 2^32)</f>
        <v>2051955833</v>
      </c>
      <c r="N69" s="13">
        <f>S62</f>
        <v>821230418</v>
      </c>
      <c r="O69" s="13"/>
      <c r="P69" s="13"/>
      <c r="Q69" s="13">
        <f>MOD(P68+Q68, 2^32)</f>
        <v>2410274087</v>
      </c>
      <c r="R69" s="13">
        <f>_xlfn.BITXOR(Q69,R68)</f>
        <v>600764385</v>
      </c>
      <c r="S69" s="13">
        <f>MOD(R69+S68, 2^32)</f>
        <v>3681239782</v>
      </c>
    </row>
    <row r="70" spans="8:19" x14ac:dyDescent="0.25">
      <c r="H70" s="13"/>
      <c r="I70" s="13"/>
      <c r="J70" s="13"/>
      <c r="K70" s="13"/>
      <c r="L70" s="13"/>
      <c r="M70" s="13">
        <f>_xlfn.BITXOR(M69,H69)</f>
        <v>3788001052</v>
      </c>
      <c r="N70" s="13"/>
      <c r="O70" s="13"/>
      <c r="P70" s="13"/>
      <c r="Q70" s="13"/>
      <c r="R70" s="13"/>
      <c r="S70" s="13">
        <f>_xlfn.BITXOR(S69,N69)</f>
        <v>3952720308</v>
      </c>
    </row>
    <row r="71" spans="8:19" x14ac:dyDescent="0.25">
      <c r="H71" s="13" t="str">
        <f>"P"&amp;I63</f>
        <v>P7</v>
      </c>
      <c r="I71" s="13">
        <f>M70</f>
        <v>3788001052</v>
      </c>
      <c r="J71" s="13"/>
      <c r="K71" s="13"/>
      <c r="L71" s="13"/>
      <c r="M71" s="13">
        <f>I65</f>
        <v>1802884725</v>
      </c>
      <c r="N71" s="13" t="str">
        <f>"P"&amp;O63</f>
        <v>P7</v>
      </c>
      <c r="O71" s="13">
        <f>S70</f>
        <v>3952720308</v>
      </c>
      <c r="P71" s="13"/>
      <c r="Q71" s="13"/>
      <c r="R71" s="13"/>
      <c r="S71" s="13">
        <f>O65</f>
        <v>2804711154</v>
      </c>
    </row>
    <row r="72" spans="8:19" x14ac:dyDescent="0.25">
      <c r="H72" s="18" t="str">
        <f>H63</f>
        <v>Раунд</v>
      </c>
      <c r="I72" s="18">
        <f>I63+1</f>
        <v>8</v>
      </c>
      <c r="J72" s="13"/>
      <c r="K72" s="13"/>
      <c r="L72" s="13"/>
      <c r="M72" s="13"/>
      <c r="N72" s="18" t="str">
        <f>N63</f>
        <v>Раунд</v>
      </c>
      <c r="O72" s="18">
        <f>O63+1</f>
        <v>8</v>
      </c>
      <c r="P72" s="13"/>
      <c r="Q72" s="13"/>
      <c r="R72" s="13"/>
      <c r="S72" s="13"/>
    </row>
    <row r="73" spans="8:19" x14ac:dyDescent="0.25">
      <c r="H73" s="13" t="str">
        <f>"P"&amp;I72</f>
        <v>P8</v>
      </c>
      <c r="I73" s="13" t="s">
        <v>187</v>
      </c>
      <c r="J73" s="13"/>
      <c r="K73" s="13"/>
      <c r="L73" s="13"/>
      <c r="M73" s="13"/>
      <c r="N73" s="13" t="str">
        <f>"P"&amp;O72</f>
        <v>P8</v>
      </c>
      <c r="O73" s="13" t="s">
        <v>187</v>
      </c>
      <c r="P73" s="13"/>
      <c r="Q73" s="13"/>
      <c r="R73" s="13"/>
      <c r="S73" s="13"/>
    </row>
    <row r="74" spans="8:19" x14ac:dyDescent="0.25">
      <c r="H74" s="13">
        <f>I71</f>
        <v>3788001052</v>
      </c>
      <c r="I74" s="13">
        <f>_xlfn.BITXOR(INDEX($E$10:$E$27,I72), H74)</f>
        <v>3691934289</v>
      </c>
      <c r="J74" s="13">
        <v>1</v>
      </c>
      <c r="K74" s="13">
        <f>J74+2</f>
        <v>3</v>
      </c>
      <c r="L74" s="13">
        <f t="shared" ref="L74:M74" si="35">K74+2</f>
        <v>5</v>
      </c>
      <c r="M74" s="13">
        <f t="shared" si="35"/>
        <v>7</v>
      </c>
      <c r="N74" s="13">
        <f>O71</f>
        <v>3952720308</v>
      </c>
      <c r="O74" s="13">
        <f>_xlfn.BITXOR(INDEX($E$10:$E$27,O72), N74)</f>
        <v>3596584185</v>
      </c>
      <c r="P74" s="13">
        <v>1</v>
      </c>
      <c r="Q74" s="13">
        <f>P74+2</f>
        <v>3</v>
      </c>
      <c r="R74" s="13">
        <f t="shared" ref="R74" si="36">Q74+2</f>
        <v>5</v>
      </c>
      <c r="S74" s="13">
        <f t="shared" ref="S74" si="37">R74+2</f>
        <v>7</v>
      </c>
    </row>
    <row r="75" spans="8:19" x14ac:dyDescent="0.25">
      <c r="H75" s="13"/>
      <c r="I75" t="str">
        <f>DEC2HEX(I74, 8)</f>
        <v>DC0E7251</v>
      </c>
      <c r="J75" s="13" t="str">
        <f>MID($I75,J$11,2)</f>
        <v>DC</v>
      </c>
      <c r="K75" s="13" t="str">
        <f t="shared" ref="K75:M75" si="38">MID($I75,K$11,2)</f>
        <v>0E</v>
      </c>
      <c r="L75" s="13" t="str">
        <f t="shared" si="38"/>
        <v>72</v>
      </c>
      <c r="M75" s="13" t="str">
        <f t="shared" si="38"/>
        <v>51</v>
      </c>
      <c r="N75" s="13"/>
      <c r="O75" t="str">
        <f>DEC2HEX(O74, 8)</f>
        <v>D65F84F9</v>
      </c>
      <c r="P75" t="str">
        <f>MID($O75,P$11,2)</f>
        <v>D6</v>
      </c>
      <c r="Q75" t="str">
        <f>MID($O75,Q$11,2)</f>
        <v>5F</v>
      </c>
      <c r="R75" t="str">
        <f>MID($O75,R$11,2)</f>
        <v>84</v>
      </c>
      <c r="S75" t="str">
        <f>MID($O75,S$11,2)</f>
        <v>F9</v>
      </c>
    </row>
    <row r="76" spans="8:19" x14ac:dyDescent="0.25">
      <c r="H76" s="13"/>
      <c r="I76" s="13"/>
      <c r="J76" s="13" t="s">
        <v>181</v>
      </c>
      <c r="K76" s="13" t="s">
        <v>182</v>
      </c>
      <c r="L76" s="13" t="s">
        <v>183</v>
      </c>
      <c r="M76" s="13" t="s">
        <v>184</v>
      </c>
      <c r="N76" s="13"/>
      <c r="O76" s="13"/>
      <c r="P76" s="13" t="s">
        <v>181</v>
      </c>
      <c r="Q76" s="13" t="s">
        <v>182</v>
      </c>
      <c r="R76" s="13" t="s">
        <v>183</v>
      </c>
      <c r="S76" s="13" t="s">
        <v>184</v>
      </c>
    </row>
    <row r="77" spans="8:19" x14ac:dyDescent="0.25">
      <c r="H77" s="13"/>
      <c r="I77" s="13"/>
      <c r="J77">
        <f>INDEX(Лист1!$S$20:$S$275,MATCH(J75,Лист1!$Q$20:$Q$275,0))</f>
        <v>2428461</v>
      </c>
      <c r="K77">
        <f>INDEX(Лист1!$U$20:$U$275,MATCH(K75,Лист1!$Q$20:$Q$275,0))</f>
        <v>1822297739</v>
      </c>
      <c r="L77">
        <f>INDEX(Лист1!$W$20:$W$275,MATCH(L75,Лист1!$Q$20:$Q$275,0))</f>
        <v>793779912</v>
      </c>
      <c r="M77">
        <f>INDEX(Лист1!$Y$20:$Y$275,MATCH(M75,Лист1!$Q$20:$Q$275,0))</f>
        <v>3727903485</v>
      </c>
      <c r="N77" s="13"/>
      <c r="O77" s="13"/>
      <c r="P77">
        <f>INDEX(Лист1!$S$20:$S$275,MATCH(P75,Лист1!$Q$20:$Q$275,0))</f>
        <v>3344188149</v>
      </c>
      <c r="Q77">
        <f>INDEX(Лист1!$U$20:$U$275,MATCH(Q75,Лист1!$Q$20:$Q$275,0))</f>
        <v>4142456567</v>
      </c>
      <c r="R77">
        <f>INDEX(Лист1!$W$20:$W$275,MATCH(R75,Лист1!$Q$20:$Q$275,0))</f>
        <v>284835224</v>
      </c>
      <c r="S77">
        <f>INDEX(Лист1!$Y$20:$Y$275,MATCH(S75,Лист1!$Q$20:$Q$275,0))</f>
        <v>4031777805</v>
      </c>
    </row>
    <row r="78" spans="8:19" x14ac:dyDescent="0.25">
      <c r="H78" s="13">
        <f>M71</f>
        <v>1802884725</v>
      </c>
      <c r="I78" s="13"/>
      <c r="J78" s="13"/>
      <c r="K78" s="13">
        <f>MOD(J77+K77, 2^32)</f>
        <v>1824726200</v>
      </c>
      <c r="L78" s="13">
        <f>_xlfn.BITXOR(K78,L77)</f>
        <v>1133707888</v>
      </c>
      <c r="M78" s="13">
        <f>MOD(L78+M77, 2^32)</f>
        <v>566644077</v>
      </c>
      <c r="N78" s="13">
        <f>S71</f>
        <v>2804711154</v>
      </c>
      <c r="O78" s="13"/>
      <c r="P78" s="13"/>
      <c r="Q78" s="13">
        <f>MOD(P77+Q77, 2^32)</f>
        <v>3191677420</v>
      </c>
      <c r="R78" s="13">
        <f>_xlfn.BITXOR(Q78,R77)</f>
        <v>2932284532</v>
      </c>
      <c r="S78" s="13">
        <f>MOD(R78+S77, 2^32)</f>
        <v>2669095041</v>
      </c>
    </row>
    <row r="79" spans="8:19" x14ac:dyDescent="0.25">
      <c r="H79" s="13"/>
      <c r="I79" s="13"/>
      <c r="J79" s="13"/>
      <c r="K79" s="13"/>
      <c r="L79" s="13"/>
      <c r="M79" s="13">
        <f>_xlfn.BITXOR(M78,H78)</f>
        <v>1253284632</v>
      </c>
      <c r="N79" s="13"/>
      <c r="O79" s="13"/>
      <c r="P79" s="13"/>
      <c r="Q79" s="13"/>
      <c r="R79" s="13"/>
      <c r="S79" s="13">
        <f>_xlfn.BITXOR(S78,N78)</f>
        <v>943412851</v>
      </c>
    </row>
    <row r="80" spans="8:19" x14ac:dyDescent="0.25">
      <c r="H80" s="13" t="str">
        <f>"P"&amp;I72</f>
        <v>P8</v>
      </c>
      <c r="I80" s="13">
        <f>M79</f>
        <v>1253284632</v>
      </c>
      <c r="J80" s="13"/>
      <c r="K80" s="13"/>
      <c r="L80" s="13"/>
      <c r="M80" s="13">
        <f>I74</f>
        <v>3691934289</v>
      </c>
      <c r="N80" s="13" t="str">
        <f>"P"&amp;O72</f>
        <v>P8</v>
      </c>
      <c r="O80" s="13">
        <f>S79</f>
        <v>943412851</v>
      </c>
      <c r="P80" s="13"/>
      <c r="Q80" s="13"/>
      <c r="R80" s="13"/>
      <c r="S80" s="13">
        <f>O74</f>
        <v>3596584185</v>
      </c>
    </row>
    <row r="81" spans="8:19" x14ac:dyDescent="0.25">
      <c r="H81" s="18" t="str">
        <f>H72</f>
        <v>Раунд</v>
      </c>
      <c r="I81" s="18">
        <f>I72+1</f>
        <v>9</v>
      </c>
      <c r="J81" s="13"/>
      <c r="K81" s="13"/>
      <c r="L81" s="13"/>
      <c r="M81" s="13"/>
      <c r="N81" s="18" t="str">
        <f>N72</f>
        <v>Раунд</v>
      </c>
      <c r="O81" s="18">
        <f>O72+1</f>
        <v>9</v>
      </c>
      <c r="P81" s="13"/>
      <c r="Q81" s="13"/>
      <c r="R81" s="13"/>
      <c r="S81" s="13"/>
    </row>
    <row r="82" spans="8:19" x14ac:dyDescent="0.25">
      <c r="H82" s="13" t="str">
        <f>"P"&amp;I81</f>
        <v>P9</v>
      </c>
      <c r="I82" s="13" t="s">
        <v>187</v>
      </c>
      <c r="J82" s="13"/>
      <c r="K82" s="13"/>
      <c r="L82" s="13"/>
      <c r="M82" s="13"/>
      <c r="N82" s="13" t="str">
        <f>"P"&amp;O81</f>
        <v>P9</v>
      </c>
      <c r="O82" s="13" t="s">
        <v>187</v>
      </c>
      <c r="P82" s="13"/>
      <c r="Q82" s="13"/>
      <c r="R82" s="13"/>
      <c r="S82" s="13"/>
    </row>
    <row r="83" spans="8:19" x14ac:dyDescent="0.25">
      <c r="H83" s="13">
        <f>I80</f>
        <v>1253284632</v>
      </c>
      <c r="I83" s="13">
        <f>_xlfn.BITXOR(INDEX($E$10:$E$27,I81), H83)</f>
        <v>2173152478</v>
      </c>
      <c r="J83" s="13">
        <v>1</v>
      </c>
      <c r="K83" s="13">
        <f>J83+2</f>
        <v>3</v>
      </c>
      <c r="L83" s="13">
        <f t="shared" ref="L83:M83" si="39">K83+2</f>
        <v>5</v>
      </c>
      <c r="M83" s="13">
        <f t="shared" si="39"/>
        <v>7</v>
      </c>
      <c r="N83" s="13">
        <f>O80</f>
        <v>943412851</v>
      </c>
      <c r="O83" s="13">
        <f>_xlfn.BITXOR(INDEX($E$10:$E$27,O81), N83)</f>
        <v>4077871541</v>
      </c>
      <c r="P83" s="13">
        <v>1</v>
      </c>
      <c r="Q83" s="13">
        <f>P83+2</f>
        <v>3</v>
      </c>
      <c r="R83" s="13">
        <f t="shared" ref="R83" si="40">Q83+2</f>
        <v>5</v>
      </c>
      <c r="S83" s="13">
        <f t="shared" ref="S83" si="41">R83+2</f>
        <v>7</v>
      </c>
    </row>
    <row r="84" spans="8:19" x14ac:dyDescent="0.25">
      <c r="H84" s="13"/>
      <c r="I84" t="str">
        <f>DEC2HEX(I83, 8)</f>
        <v>8187ACDE</v>
      </c>
      <c r="J84" s="13" t="str">
        <f>MID($I84,J$11,2)</f>
        <v>81</v>
      </c>
      <c r="K84" s="13" t="str">
        <f t="shared" ref="K84:M84" si="42">MID($I84,K$11,2)</f>
        <v>87</v>
      </c>
      <c r="L84" s="13" t="str">
        <f t="shared" si="42"/>
        <v>AC</v>
      </c>
      <c r="M84" s="13" t="str">
        <f t="shared" si="42"/>
        <v>DE</v>
      </c>
      <c r="N84" s="13"/>
      <c r="O84" t="str">
        <f>DEC2HEX(O83, 8)</f>
        <v>F30F61B5</v>
      </c>
      <c r="P84" t="str">
        <f>MID($O84,P$11,2)</f>
        <v>F3</v>
      </c>
      <c r="Q84" t="str">
        <f>MID($O84,Q$11,2)</f>
        <v>0F</v>
      </c>
      <c r="R84" t="str">
        <f>MID($O84,R$11,2)</f>
        <v>61</v>
      </c>
      <c r="S84" t="str">
        <f>MID($O84,S$11,2)</f>
        <v>B5</v>
      </c>
    </row>
    <row r="85" spans="8:19" x14ac:dyDescent="0.25">
      <c r="H85" s="13"/>
      <c r="I85" s="13"/>
      <c r="J85" s="13" t="s">
        <v>181</v>
      </c>
      <c r="K85" s="13" t="s">
        <v>182</v>
      </c>
      <c r="L85" s="13" t="s">
        <v>183</v>
      </c>
      <c r="M85" s="13" t="s">
        <v>184</v>
      </c>
      <c r="N85" s="13"/>
      <c r="O85" s="13"/>
      <c r="P85" s="13" t="s">
        <v>181</v>
      </c>
      <c r="Q85" s="13" t="s">
        <v>182</v>
      </c>
      <c r="R85" s="13" t="s">
        <v>183</v>
      </c>
      <c r="S85" s="13" t="s">
        <v>184</v>
      </c>
    </row>
    <row r="86" spans="8:19" x14ac:dyDescent="0.25">
      <c r="H86" s="13"/>
      <c r="I86" s="13"/>
      <c r="J86">
        <f>INDEX(Лист1!$S$20:$S$275,MATCH(J84,Лист1!$Q$20:$Q$275,0))</f>
        <v>3727903485</v>
      </c>
      <c r="K86">
        <f>INDEX(Лист1!$U$20:$U$275,MATCH(K84,Лист1!$Q$20:$Q$275,0))</f>
        <v>1040244610</v>
      </c>
      <c r="L86">
        <f>INDEX(Лист1!$W$20:$W$275,MATCH(L84,Лист1!$Q$20:$Q$275,0))</f>
        <v>3030929376</v>
      </c>
      <c r="M86">
        <f>INDEX(Лист1!$Y$20:$Y$275,MATCH(M84,Лист1!$Q$20:$Q$275,0))</f>
        <v>2690192192</v>
      </c>
      <c r="N86" s="13"/>
      <c r="O86" s="13"/>
      <c r="P86">
        <f>INDEX(Лист1!$S$20:$S$275,MATCH(P84,Лист1!$Q$20:$Q$275,0))</f>
        <v>2179363840</v>
      </c>
      <c r="Q86">
        <f>INDEX(Лист1!$U$20:$U$275,MATCH(Q84,Лист1!$Q$20:$Q$275,0))</f>
        <v>2954791486</v>
      </c>
      <c r="R86">
        <f>INDEX(Лист1!$W$20:$W$275,MATCH(R84,Лист1!$Q$20:$Q$275,0))</f>
        <v>3727903485</v>
      </c>
      <c r="S86">
        <f>INDEX(Лист1!$Y$20:$Y$275,MATCH(S84,Лист1!$Q$20:$Q$275,0))</f>
        <v>3646575487</v>
      </c>
    </row>
    <row r="87" spans="8:19" x14ac:dyDescent="0.25">
      <c r="H87" s="13">
        <f>M80</f>
        <v>3691934289</v>
      </c>
      <c r="I87" s="13"/>
      <c r="J87" s="13"/>
      <c r="K87" s="13">
        <f>MOD(J86+K86, 2^32)</f>
        <v>473180799</v>
      </c>
      <c r="L87" s="13">
        <f>_xlfn.BITXOR(K87,L86)</f>
        <v>2828821919</v>
      </c>
      <c r="M87" s="13">
        <f>MOD(L87+M86, 2^32)</f>
        <v>1224046815</v>
      </c>
      <c r="N87" s="13">
        <f>S80</f>
        <v>3596584185</v>
      </c>
      <c r="O87" s="13"/>
      <c r="P87" s="13"/>
      <c r="Q87" s="13">
        <f>MOD(P86+Q86, 2^32)</f>
        <v>839188030</v>
      </c>
      <c r="R87" s="13">
        <f>_xlfn.BITXOR(Q87,R86)</f>
        <v>3963073731</v>
      </c>
      <c r="S87" s="13">
        <f>MOD(R87+S86, 2^32)</f>
        <v>3314681922</v>
      </c>
    </row>
    <row r="88" spans="8:19" x14ac:dyDescent="0.25">
      <c r="H88" s="13"/>
      <c r="I88" s="13"/>
      <c r="J88" s="13"/>
      <c r="K88" s="13"/>
      <c r="L88" s="13"/>
      <c r="M88" s="13">
        <f>_xlfn.BITXOR(M87,H87)</f>
        <v>2499480206</v>
      </c>
      <c r="N88" s="13"/>
      <c r="O88" s="13"/>
      <c r="P88" s="13"/>
      <c r="Q88" s="13"/>
      <c r="R88" s="13"/>
      <c r="S88" s="13">
        <f>_xlfn.BITXOR(S87,N87)</f>
        <v>332238011</v>
      </c>
    </row>
    <row r="89" spans="8:19" x14ac:dyDescent="0.25">
      <c r="H89" s="13" t="str">
        <f>"P"&amp;I81</f>
        <v>P9</v>
      </c>
      <c r="I89" s="13">
        <f>M88</f>
        <v>2499480206</v>
      </c>
      <c r="J89" s="13"/>
      <c r="K89" s="13"/>
      <c r="L89" s="13"/>
      <c r="M89" s="13">
        <f>I83</f>
        <v>2173152478</v>
      </c>
      <c r="N89" s="13" t="str">
        <f>"P"&amp;O81</f>
        <v>P9</v>
      </c>
      <c r="O89" s="13">
        <f>S88</f>
        <v>332238011</v>
      </c>
      <c r="P89" s="13"/>
      <c r="Q89" s="13"/>
      <c r="R89" s="13"/>
      <c r="S89" s="13">
        <f>O83</f>
        <v>4077871541</v>
      </c>
    </row>
    <row r="90" spans="8:19" x14ac:dyDescent="0.25">
      <c r="H90" s="18" t="str">
        <f>H81</f>
        <v>Раунд</v>
      </c>
      <c r="I90" s="18">
        <f>I81+1</f>
        <v>10</v>
      </c>
      <c r="J90" s="13"/>
      <c r="K90" s="13"/>
      <c r="L90" s="13"/>
      <c r="M90" s="13"/>
      <c r="N90" s="18" t="str">
        <f>N81</f>
        <v>Раунд</v>
      </c>
      <c r="O90" s="18">
        <f>O81+1</f>
        <v>10</v>
      </c>
      <c r="P90" s="13"/>
      <c r="Q90" s="13"/>
      <c r="R90" s="13"/>
      <c r="S90" s="13"/>
    </row>
    <row r="91" spans="8:19" x14ac:dyDescent="0.25">
      <c r="H91" s="13" t="str">
        <f>"P"&amp;I90</f>
        <v>P10</v>
      </c>
      <c r="I91" s="13" t="s">
        <v>187</v>
      </c>
      <c r="J91" s="13"/>
      <c r="K91" s="13"/>
      <c r="L91" s="13"/>
      <c r="M91" s="13"/>
      <c r="N91" s="13" t="str">
        <f>"P"&amp;O90</f>
        <v>P10</v>
      </c>
      <c r="O91" s="13" t="s">
        <v>187</v>
      </c>
      <c r="P91" s="13"/>
      <c r="Q91" s="13"/>
      <c r="R91" s="13"/>
      <c r="S91" s="13"/>
    </row>
    <row r="92" spans="8:19" x14ac:dyDescent="0.25">
      <c r="H92" s="13">
        <f>I89</f>
        <v>2499480206</v>
      </c>
      <c r="I92" s="13">
        <f>_xlfn.BITXOR(INDEX($E$10:$E$27,I90), H92)</f>
        <v>1772905564</v>
      </c>
      <c r="J92" s="13">
        <v>1</v>
      </c>
      <c r="K92" s="13">
        <f>J92+2</f>
        <v>3</v>
      </c>
      <c r="L92" s="13">
        <f t="shared" ref="L92:M92" si="43">K92+2</f>
        <v>5</v>
      </c>
      <c r="M92" s="13">
        <f t="shared" si="43"/>
        <v>7</v>
      </c>
      <c r="N92" s="13">
        <f>O89</f>
        <v>332238011</v>
      </c>
      <c r="O92" s="13">
        <f>_xlfn.BITXOR(INDEX($E$10:$E$27,O90), N92)</f>
        <v>4003127913</v>
      </c>
      <c r="P92" s="13">
        <v>1</v>
      </c>
      <c r="Q92" s="13">
        <f>P92+2</f>
        <v>3</v>
      </c>
      <c r="R92" s="13">
        <f t="shared" ref="R92" si="44">Q92+2</f>
        <v>5</v>
      </c>
      <c r="S92" s="13">
        <f t="shared" ref="S92" si="45">R92+2</f>
        <v>7</v>
      </c>
    </row>
    <row r="93" spans="8:19" x14ac:dyDescent="0.25">
      <c r="H93" s="13"/>
      <c r="I93" t="str">
        <f>DEC2HEX(I92, 8)</f>
        <v>69AC645C</v>
      </c>
      <c r="J93" s="13" t="str">
        <f>MID($I93,J$11,2)</f>
        <v>69</v>
      </c>
      <c r="K93" s="13" t="str">
        <f t="shared" ref="K93:M93" si="46">MID($I93,K$11,2)</f>
        <v>AC</v>
      </c>
      <c r="L93" s="13" t="str">
        <f t="shared" si="46"/>
        <v>64</v>
      </c>
      <c r="M93" s="13" t="str">
        <f t="shared" si="46"/>
        <v>5C</v>
      </c>
      <c r="N93" s="13"/>
      <c r="O93" t="str">
        <f>DEC2HEX(O92, 8)</f>
        <v>EE9AE269</v>
      </c>
      <c r="P93" t="str">
        <f>MID($O93,P$11,2)</f>
        <v>EE</v>
      </c>
      <c r="Q93" t="str">
        <f>MID($O93,Q$11,2)</f>
        <v>9A</v>
      </c>
      <c r="R93" t="str">
        <f>MID($O93,R$11,2)</f>
        <v>E2</v>
      </c>
      <c r="S93" t="str">
        <f>MID($O93,S$11,2)</f>
        <v>69</v>
      </c>
    </row>
    <row r="94" spans="8:19" x14ac:dyDescent="0.25">
      <c r="H94" s="13"/>
      <c r="I94" s="13"/>
      <c r="J94" s="13" t="s">
        <v>181</v>
      </c>
      <c r="K94" s="13" t="s">
        <v>182</v>
      </c>
      <c r="L94" s="13" t="s">
        <v>183</v>
      </c>
      <c r="M94" s="13" t="s">
        <v>184</v>
      </c>
      <c r="N94" s="13"/>
      <c r="O94" s="13"/>
      <c r="P94" s="13" t="s">
        <v>181</v>
      </c>
      <c r="Q94" s="13" t="s">
        <v>182</v>
      </c>
      <c r="R94" s="13" t="s">
        <v>183</v>
      </c>
      <c r="S94" s="13" t="s">
        <v>184</v>
      </c>
    </row>
    <row r="95" spans="8:19" x14ac:dyDescent="0.25">
      <c r="H95" s="13"/>
      <c r="I95" s="13"/>
      <c r="J95">
        <f>INDEX(Лист1!$S$20:$S$275,MATCH(J93,Лист1!$Q$20:$Q$275,0))</f>
        <v>3490320968</v>
      </c>
      <c r="K95">
        <f>INDEX(Лист1!$U$20:$U$275,MATCH(K93,Лист1!$Q$20:$Q$275,0))</f>
        <v>2415321851</v>
      </c>
      <c r="L95">
        <f>INDEX(Лист1!$W$20:$W$275,MATCH(L93,Лист1!$Q$20:$Q$275,0))</f>
        <v>3234572375</v>
      </c>
      <c r="M95">
        <f>INDEX(Лист1!$Y$20:$Y$275,MATCH(M93,Лист1!$Q$20:$Q$275,0))</f>
        <v>1738483198</v>
      </c>
      <c r="N95" s="13"/>
      <c r="O95" s="13"/>
      <c r="P95">
        <f>INDEX(Лист1!$S$20:$S$275,MATCH(P93,Лист1!$Q$20:$Q$275,0))</f>
        <v>458293330</v>
      </c>
      <c r="Q95">
        <f>INDEX(Лист1!$U$20:$U$275,MATCH(Q93,Лист1!$Q$20:$Q$275,0))</f>
        <v>3532540348</v>
      </c>
      <c r="R95">
        <f>INDEX(Лист1!$W$20:$W$275,MATCH(R93,Лист1!$Q$20:$Q$275,0))</f>
        <v>3681880366</v>
      </c>
      <c r="S95">
        <f>INDEX(Лист1!$Y$20:$Y$275,MATCH(S93,Лист1!$Q$20:$Q$275,0))</f>
        <v>3396308128</v>
      </c>
    </row>
    <row r="96" spans="8:19" x14ac:dyDescent="0.25">
      <c r="H96" s="13">
        <f>M89</f>
        <v>2173152478</v>
      </c>
      <c r="I96" s="13"/>
      <c r="J96" s="13"/>
      <c r="K96" s="13">
        <f>MOD(J95+K95, 2^32)</f>
        <v>1610675523</v>
      </c>
      <c r="L96" s="13">
        <f>_xlfn.BITXOR(K96,L95)</f>
        <v>2697682196</v>
      </c>
      <c r="M96" s="13">
        <f>MOD(L96+M95, 2^32)</f>
        <v>141198098</v>
      </c>
      <c r="N96" s="13">
        <f>S89</f>
        <v>4077871541</v>
      </c>
      <c r="O96" s="13"/>
      <c r="P96" s="13"/>
      <c r="Q96" s="13">
        <f>MOD(P95+Q95, 2^32)</f>
        <v>3990833678</v>
      </c>
      <c r="R96" s="13">
        <f>_xlfn.BITXOR(Q96,R95)</f>
        <v>917127968</v>
      </c>
      <c r="S96" s="13">
        <f>MOD(R96+S95, 2^32)</f>
        <v>18468800</v>
      </c>
    </row>
    <row r="97" spans="8:19" x14ac:dyDescent="0.25">
      <c r="H97" s="13"/>
      <c r="I97" s="13"/>
      <c r="J97" s="13"/>
      <c r="K97" s="13"/>
      <c r="L97" s="13"/>
      <c r="M97" s="13">
        <f>_xlfn.BITXOR(M96,H96)</f>
        <v>2314022860</v>
      </c>
      <c r="N97" s="13"/>
      <c r="O97" s="13"/>
      <c r="P97" s="13"/>
      <c r="Q97" s="13"/>
      <c r="R97" s="13"/>
      <c r="S97" s="13">
        <f>_xlfn.BITXOR(S96,N96)</f>
        <v>4061572725</v>
      </c>
    </row>
    <row r="98" spans="8:19" x14ac:dyDescent="0.25">
      <c r="H98" s="13" t="str">
        <f>"P"&amp;I90</f>
        <v>P10</v>
      </c>
      <c r="I98" s="13">
        <f>M97</f>
        <v>2314022860</v>
      </c>
      <c r="J98" s="13"/>
      <c r="K98" s="13"/>
      <c r="L98" s="13"/>
      <c r="M98" s="13">
        <f>I92</f>
        <v>1772905564</v>
      </c>
      <c r="N98" s="13" t="str">
        <f>"P"&amp;O90</f>
        <v>P10</v>
      </c>
      <c r="O98" s="13">
        <f>S97</f>
        <v>4061572725</v>
      </c>
      <c r="P98" s="13"/>
      <c r="Q98" s="13"/>
      <c r="R98" s="13"/>
      <c r="S98" s="13">
        <f>O92</f>
        <v>4003127913</v>
      </c>
    </row>
    <row r="99" spans="8:19" x14ac:dyDescent="0.25">
      <c r="H99" s="18" t="str">
        <f>H90</f>
        <v>Раунд</v>
      </c>
      <c r="I99" s="18">
        <f>I90+1</f>
        <v>11</v>
      </c>
      <c r="J99" s="13"/>
      <c r="K99" s="13"/>
      <c r="L99" s="13"/>
      <c r="M99" s="13"/>
      <c r="N99" s="18" t="str">
        <f>N90</f>
        <v>Раунд</v>
      </c>
      <c r="O99" s="18">
        <f>O90+1</f>
        <v>11</v>
      </c>
      <c r="P99" s="13"/>
      <c r="Q99" s="13"/>
      <c r="R99" s="13"/>
      <c r="S99" s="13"/>
    </row>
    <row r="100" spans="8:19" x14ac:dyDescent="0.25">
      <c r="H100" s="13" t="str">
        <f>"P"&amp;I99</f>
        <v>P11</v>
      </c>
      <c r="I100" s="13" t="s">
        <v>187</v>
      </c>
      <c r="J100" s="13"/>
      <c r="K100" s="13"/>
      <c r="L100" s="13"/>
      <c r="M100" s="13"/>
      <c r="N100" s="13" t="str">
        <f>"P"&amp;O99</f>
        <v>P11</v>
      </c>
      <c r="O100" s="13" t="s">
        <v>187</v>
      </c>
      <c r="P100" s="13"/>
      <c r="Q100" s="13"/>
      <c r="R100" s="13"/>
      <c r="S100" s="13"/>
    </row>
    <row r="101" spans="8:19" x14ac:dyDescent="0.25">
      <c r="H101" s="13">
        <f>I98</f>
        <v>2314022860</v>
      </c>
      <c r="I101" s="13">
        <f>_xlfn.BITXOR(INDEX($E$10:$E$27,I99), H101)</f>
        <v>1797628984</v>
      </c>
      <c r="J101" s="13">
        <v>1</v>
      </c>
      <c r="K101" s="13">
        <f>J101+2</f>
        <v>3</v>
      </c>
      <c r="L101" s="13">
        <f t="shared" ref="L101:M101" si="47">K101+2</f>
        <v>5</v>
      </c>
      <c r="M101" s="13">
        <f t="shared" si="47"/>
        <v>7</v>
      </c>
      <c r="N101" s="13">
        <f>O98</f>
        <v>4061572725</v>
      </c>
      <c r="O101" s="13">
        <f>_xlfn.BITXOR(INDEX($E$10:$E$27,O99), N101)</f>
        <v>282994049</v>
      </c>
      <c r="P101" s="13">
        <v>1</v>
      </c>
      <c r="Q101" s="13">
        <f>P101+2</f>
        <v>3</v>
      </c>
      <c r="R101" s="13">
        <f t="shared" ref="R101" si="48">Q101+2</f>
        <v>5</v>
      </c>
      <c r="S101" s="13">
        <f t="shared" ref="S101" si="49">R101+2</f>
        <v>7</v>
      </c>
    </row>
    <row r="102" spans="8:19" x14ac:dyDescent="0.25">
      <c r="H102" s="13"/>
      <c r="I102" t="str">
        <f>DEC2HEX(I101, 8)</f>
        <v>6B25A438</v>
      </c>
      <c r="J102" s="13" t="str">
        <f>MID($I102,J$11,2)</f>
        <v>6B</v>
      </c>
      <c r="K102" s="13" t="str">
        <f t="shared" ref="K102:M102" si="50">MID($I102,K$11,2)</f>
        <v>25</v>
      </c>
      <c r="L102" s="13" t="str">
        <f t="shared" si="50"/>
        <v>A4</v>
      </c>
      <c r="M102" s="13" t="str">
        <f t="shared" si="50"/>
        <v>38</v>
      </c>
      <c r="N102" s="13"/>
      <c r="O102" t="str">
        <f>DEC2HEX(O101, 8)</f>
        <v>10DE2581</v>
      </c>
      <c r="P102" t="str">
        <f>MID($O102,P$11,2)</f>
        <v>10</v>
      </c>
      <c r="Q102" t="str">
        <f>MID($O102,Q$11,2)</f>
        <v>DE</v>
      </c>
      <c r="R102" t="str">
        <f>MID($O102,R$11,2)</f>
        <v>25</v>
      </c>
      <c r="S102" t="str">
        <f>MID($O102,S$11,2)</f>
        <v>81</v>
      </c>
    </row>
    <row r="103" spans="8:19" x14ac:dyDescent="0.25">
      <c r="H103" s="13"/>
      <c r="I103" s="13"/>
      <c r="J103" s="13" t="s">
        <v>181</v>
      </c>
      <c r="K103" s="13" t="s">
        <v>182</v>
      </c>
      <c r="L103" s="13" t="s">
        <v>183</v>
      </c>
      <c r="M103" s="13" t="s">
        <v>184</v>
      </c>
      <c r="N103" s="13"/>
      <c r="O103" s="13"/>
      <c r="P103" s="13" t="s">
        <v>181</v>
      </c>
      <c r="Q103" s="13" t="s">
        <v>182</v>
      </c>
      <c r="R103" s="13" t="s">
        <v>183</v>
      </c>
      <c r="S103" s="13" t="s">
        <v>184</v>
      </c>
    </row>
    <row r="104" spans="8:19" x14ac:dyDescent="0.25">
      <c r="H104" s="13"/>
      <c r="I104" s="13"/>
      <c r="J104">
        <f>INDEX(Лист1!$S$20:$S$275,MATCH(J102,Лист1!$Q$20:$Q$275,0))</f>
        <v>1240580251</v>
      </c>
      <c r="K104">
        <f>INDEX(Лист1!$U$20:$U$275,MATCH(K102,Лист1!$Q$20:$Q$275,0))</f>
        <v>1814351708</v>
      </c>
      <c r="L104">
        <f>INDEX(Лист1!$W$20:$W$275,MATCH(L102,Лист1!$Q$20:$Q$275,0))</f>
        <v>791618072</v>
      </c>
      <c r="M104">
        <f>INDEX(Лист1!$Y$20:$Y$275,MATCH(M102,Лист1!$Q$20:$Q$275,0))</f>
        <v>936433444</v>
      </c>
      <c r="N104" s="13"/>
      <c r="O104" s="13"/>
      <c r="P104">
        <f>INDEX(Лист1!$S$20:$S$275,MATCH(P102,Лист1!$Q$20:$Q$275,0))</f>
        <v>227898511</v>
      </c>
      <c r="Q104">
        <f>INDEX(Лист1!$U$20:$U$275,MATCH(Q102,Лист1!$Q$20:$Q$275,0))</f>
        <v>458293330</v>
      </c>
      <c r="R104">
        <f>INDEX(Лист1!$W$20:$W$275,MATCH(R102,Лист1!$Q$20:$Q$275,0))</f>
        <v>3549867205</v>
      </c>
      <c r="S104">
        <f>INDEX(Лист1!$Y$20:$Y$275,MATCH(S102,Лист1!$Q$20:$Q$275,0))</f>
        <v>913787905</v>
      </c>
    </row>
    <row r="105" spans="8:19" x14ac:dyDescent="0.25">
      <c r="H105" s="13">
        <f>M98</f>
        <v>1772905564</v>
      </c>
      <c r="I105" s="13"/>
      <c r="J105" s="13"/>
      <c r="K105" s="13">
        <f>MOD(J104+K104, 2^32)</f>
        <v>3054931959</v>
      </c>
      <c r="L105" s="13">
        <f>_xlfn.BITXOR(K105,L104)</f>
        <v>2570694127</v>
      </c>
      <c r="M105" s="13">
        <f>MOD(L105+M104, 2^32)</f>
        <v>3507127571</v>
      </c>
      <c r="N105" s="13">
        <f>S98</f>
        <v>4003127913</v>
      </c>
      <c r="O105" s="13"/>
      <c r="P105" s="13"/>
      <c r="Q105" s="13">
        <f>MOD(P104+Q104, 2^32)</f>
        <v>686191841</v>
      </c>
      <c r="R105" s="13">
        <f>_xlfn.BITXOR(Q105,R104)</f>
        <v>4218476580</v>
      </c>
      <c r="S105" s="13">
        <f>MOD(R105+S104, 2^32)</f>
        <v>837297189</v>
      </c>
    </row>
    <row r="106" spans="8:19" x14ac:dyDescent="0.25">
      <c r="H106" s="13"/>
      <c r="I106" s="13"/>
      <c r="J106" s="13"/>
      <c r="K106" s="13"/>
      <c r="L106" s="13"/>
      <c r="M106" s="13">
        <f>_xlfn.BITXOR(M105,H105)</f>
        <v>3097944399</v>
      </c>
      <c r="N106" s="13"/>
      <c r="O106" s="13"/>
      <c r="P106" s="13"/>
      <c r="Q106" s="13"/>
      <c r="R106" s="13"/>
      <c r="S106" s="13">
        <f>_xlfn.BITXOR(S105,N105)</f>
        <v>3748841036</v>
      </c>
    </row>
    <row r="107" spans="8:19" x14ac:dyDescent="0.25">
      <c r="H107" s="13" t="str">
        <f>"P"&amp;I99</f>
        <v>P11</v>
      </c>
      <c r="I107" s="13">
        <f>M106</f>
        <v>3097944399</v>
      </c>
      <c r="J107" s="13"/>
      <c r="K107" s="13"/>
      <c r="L107" s="13"/>
      <c r="M107" s="13">
        <f>I101</f>
        <v>1797628984</v>
      </c>
      <c r="N107" s="13" t="str">
        <f>"P"&amp;O99</f>
        <v>P11</v>
      </c>
      <c r="O107" s="13">
        <f>S106</f>
        <v>3748841036</v>
      </c>
      <c r="P107" s="13"/>
      <c r="Q107" s="13"/>
      <c r="R107" s="13"/>
      <c r="S107" s="13">
        <f>O101</f>
        <v>282994049</v>
      </c>
    </row>
    <row r="108" spans="8:19" x14ac:dyDescent="0.25">
      <c r="H108" s="18" t="str">
        <f>H99</f>
        <v>Раунд</v>
      </c>
      <c r="I108" s="18">
        <f>I99+1</f>
        <v>12</v>
      </c>
      <c r="J108" s="13"/>
      <c r="K108" s="13"/>
      <c r="L108" s="13"/>
      <c r="M108" s="13"/>
      <c r="N108" s="18" t="str">
        <f>N99</f>
        <v>Раунд</v>
      </c>
      <c r="O108" s="18">
        <f>O99+1</f>
        <v>12</v>
      </c>
      <c r="P108" s="13"/>
      <c r="Q108" s="13"/>
      <c r="R108" s="13"/>
      <c r="S108" s="13"/>
    </row>
    <row r="109" spans="8:19" x14ac:dyDescent="0.25">
      <c r="H109" s="13" t="str">
        <f>"P"&amp;I108</f>
        <v>P12</v>
      </c>
      <c r="I109" s="13" t="s">
        <v>187</v>
      </c>
      <c r="J109" s="13"/>
      <c r="K109" s="13"/>
      <c r="L109" s="13"/>
      <c r="M109" s="13"/>
      <c r="N109" s="13" t="str">
        <f>"P"&amp;O108</f>
        <v>P12</v>
      </c>
      <c r="O109" s="13" t="s">
        <v>187</v>
      </c>
      <c r="P109" s="13"/>
      <c r="Q109" s="13"/>
      <c r="R109" s="13"/>
      <c r="S109" s="13"/>
    </row>
    <row r="110" spans="8:19" x14ac:dyDescent="0.25">
      <c r="H110" s="13">
        <f>I107</f>
        <v>3097944399</v>
      </c>
      <c r="I110" s="13">
        <f>_xlfn.BITXOR(INDEX($E$10:$E$27,I108), H110)</f>
        <v>412911174</v>
      </c>
      <c r="J110" s="13">
        <v>1</v>
      </c>
      <c r="K110" s="13">
        <f>J110+2</f>
        <v>3</v>
      </c>
      <c r="L110" s="13">
        <f t="shared" ref="L110:M110" si="51">K110+2</f>
        <v>5</v>
      </c>
      <c r="M110" s="13">
        <f t="shared" si="51"/>
        <v>7</v>
      </c>
      <c r="N110" s="13">
        <f>O107</f>
        <v>3748841036</v>
      </c>
      <c r="O110" s="13">
        <f>_xlfn.BITXOR(INDEX($E$10:$E$27,O108), N110)</f>
        <v>2135466309</v>
      </c>
      <c r="P110" s="13">
        <v>1</v>
      </c>
      <c r="Q110" s="13">
        <f>P110+2</f>
        <v>3</v>
      </c>
      <c r="R110" s="13">
        <f t="shared" ref="R110" si="52">Q110+2</f>
        <v>5</v>
      </c>
      <c r="S110" s="13">
        <f t="shared" ref="S110" si="53">R110+2</f>
        <v>7</v>
      </c>
    </row>
    <row r="111" spans="8:19" x14ac:dyDescent="0.25">
      <c r="H111" s="13"/>
      <c r="I111" t="str">
        <f>DEC2HEX(I110, 8)</f>
        <v>189C8646</v>
      </c>
      <c r="J111" s="13" t="str">
        <f>MID($I111,J$11,2)</f>
        <v>18</v>
      </c>
      <c r="K111" s="13" t="str">
        <f t="shared" ref="K111:M111" si="54">MID($I111,K$11,2)</f>
        <v>9C</v>
      </c>
      <c r="L111" s="13" t="str">
        <f t="shared" si="54"/>
        <v>86</v>
      </c>
      <c r="M111" s="13" t="str">
        <f t="shared" si="54"/>
        <v>46</v>
      </c>
      <c r="N111" s="13"/>
      <c r="O111" t="str">
        <f>DEC2HEX(O110, 8)</f>
        <v>7F48A145</v>
      </c>
      <c r="P111" t="str">
        <f>MID($O111,P$11,2)</f>
        <v>7F</v>
      </c>
      <c r="Q111" t="str">
        <f>MID($O111,Q$11,2)</f>
        <v>48</v>
      </c>
      <c r="R111" t="str">
        <f>MID($O111,R$11,2)</f>
        <v>A1</v>
      </c>
      <c r="S111" t="str">
        <f>MID($O111,S$11,2)</f>
        <v>45</v>
      </c>
    </row>
    <row r="112" spans="8:19" x14ac:dyDescent="0.25">
      <c r="H112" s="13"/>
      <c r="I112" s="13"/>
      <c r="J112" s="13" t="s">
        <v>181</v>
      </c>
      <c r="K112" s="13" t="s">
        <v>182</v>
      </c>
      <c r="L112" s="13" t="s">
        <v>183</v>
      </c>
      <c r="M112" s="13" t="s">
        <v>184</v>
      </c>
      <c r="N112" s="13"/>
      <c r="O112" s="13"/>
      <c r="P112" s="13" t="s">
        <v>181</v>
      </c>
      <c r="Q112" s="13" t="s">
        <v>182</v>
      </c>
      <c r="R112" s="13" t="s">
        <v>183</v>
      </c>
      <c r="S112" s="13" t="s">
        <v>184</v>
      </c>
    </row>
    <row r="113" spans="8:19" x14ac:dyDescent="0.25">
      <c r="H113" s="13"/>
      <c r="I113" s="13"/>
      <c r="J113">
        <f>INDEX(Лист1!$S$20:$S$275,MATCH(J111,Лист1!$Q$20:$Q$275,0))</f>
        <v>3318853667</v>
      </c>
      <c r="K113">
        <f>INDEX(Лист1!$U$20:$U$275,MATCH(K111,Лист1!$Q$20:$Q$275,0))</f>
        <v>3789419226</v>
      </c>
      <c r="L113">
        <f>INDEX(Лист1!$W$20:$W$275,MATCH(L111,Лист1!$Q$20:$Q$275,0))</f>
        <v>1258075500</v>
      </c>
      <c r="M113">
        <f>INDEX(Лист1!$Y$20:$Y$275,MATCH(M111,Лист1!$Q$20:$Q$275,0))</f>
        <v>1583128258</v>
      </c>
      <c r="N113" s="13"/>
      <c r="O113" s="13"/>
      <c r="P113">
        <f>INDEX(Лист1!$S$20:$S$275,MATCH(P111,Лист1!$Q$20:$Q$275,0))</f>
        <v>2942221577</v>
      </c>
      <c r="Q113">
        <f>INDEX(Лист1!$U$20:$U$275,MATCH(Q111,Лист1!$Q$20:$Q$275,0))</f>
        <v>2716951837</v>
      </c>
      <c r="R113">
        <f>INDEX(Лист1!$W$20:$W$275,MATCH(R111,Лист1!$Q$20:$Q$275,0))</f>
        <v>1754252060</v>
      </c>
      <c r="S113">
        <f>INDEX(Лист1!$Y$20:$Y$275,MATCH(S111,Лист1!$Q$20:$Q$275,0))</f>
        <v>1084186820</v>
      </c>
    </row>
    <row r="114" spans="8:19" x14ac:dyDescent="0.25">
      <c r="H114" s="13">
        <f>M107</f>
        <v>1797628984</v>
      </c>
      <c r="I114" s="13"/>
      <c r="J114" s="13"/>
      <c r="K114" s="13">
        <f>MOD(J113+K113, 2^32)</f>
        <v>2813305597</v>
      </c>
      <c r="L114" s="13">
        <f>_xlfn.BITXOR(K114,L113)</f>
        <v>3981645713</v>
      </c>
      <c r="M114" s="13">
        <f>MOD(L114+M113, 2^32)</f>
        <v>1269806675</v>
      </c>
      <c r="N114" s="13">
        <f>S107</f>
        <v>282994049</v>
      </c>
      <c r="O114" s="13"/>
      <c r="P114" s="13"/>
      <c r="Q114" s="13">
        <f>MOD(P113+Q113, 2^32)</f>
        <v>1364206118</v>
      </c>
      <c r="R114" s="13">
        <f>_xlfn.BITXOR(Q114,R113)</f>
        <v>970973498</v>
      </c>
      <c r="S114" s="13">
        <f>MOD(R114+S113, 2^32)</f>
        <v>2055160318</v>
      </c>
    </row>
    <row r="115" spans="8:19" x14ac:dyDescent="0.25">
      <c r="H115" s="13"/>
      <c r="I115" s="13"/>
      <c r="J115" s="13"/>
      <c r="K115" s="13"/>
      <c r="L115" s="13"/>
      <c r="M115" s="13">
        <f>_xlfn.BITXOR(M114,H114)</f>
        <v>545919595</v>
      </c>
      <c r="N115" s="13"/>
      <c r="O115" s="13"/>
      <c r="P115" s="13"/>
      <c r="Q115" s="13"/>
      <c r="R115" s="13"/>
      <c r="S115" s="13">
        <f>_xlfn.BITXOR(S114,N114)</f>
        <v>1788961919</v>
      </c>
    </row>
    <row r="116" spans="8:19" x14ac:dyDescent="0.25">
      <c r="H116" s="13" t="str">
        <f>"P"&amp;I108</f>
        <v>P12</v>
      </c>
      <c r="I116" s="13">
        <f>M115</f>
        <v>545919595</v>
      </c>
      <c r="J116" s="13"/>
      <c r="K116" s="13"/>
      <c r="L116" s="13"/>
      <c r="M116" s="13">
        <f>I110</f>
        <v>412911174</v>
      </c>
      <c r="N116" s="13" t="str">
        <f>"P"&amp;O108</f>
        <v>P12</v>
      </c>
      <c r="O116" s="13">
        <f>S115</f>
        <v>1788961919</v>
      </c>
      <c r="P116" s="13"/>
      <c r="Q116" s="13"/>
      <c r="R116" s="13"/>
      <c r="S116" s="13">
        <f>O110</f>
        <v>2135466309</v>
      </c>
    </row>
    <row r="117" spans="8:19" x14ac:dyDescent="0.25">
      <c r="H117" s="18" t="str">
        <f>H108</f>
        <v>Раунд</v>
      </c>
      <c r="I117" s="18">
        <f>I108+1</f>
        <v>13</v>
      </c>
      <c r="J117" s="13"/>
      <c r="K117" s="13"/>
      <c r="L117" s="13"/>
      <c r="M117" s="13"/>
      <c r="N117" s="18" t="str">
        <f>N108</f>
        <v>Раунд</v>
      </c>
      <c r="O117" s="18">
        <f>O108+1</f>
        <v>13</v>
      </c>
      <c r="P117" s="13"/>
      <c r="Q117" s="13"/>
      <c r="R117" s="13"/>
      <c r="S117" s="13"/>
    </row>
    <row r="118" spans="8:19" x14ac:dyDescent="0.25">
      <c r="H118" s="13" t="str">
        <f>"P"&amp;I117</f>
        <v>P13</v>
      </c>
      <c r="I118" s="13" t="s">
        <v>187</v>
      </c>
      <c r="J118" s="13"/>
      <c r="K118" s="13"/>
      <c r="L118" s="13"/>
      <c r="M118" s="13"/>
      <c r="N118" s="13" t="str">
        <f>"P"&amp;O117</f>
        <v>P13</v>
      </c>
      <c r="O118" s="13" t="s">
        <v>187</v>
      </c>
      <c r="P118" s="13"/>
      <c r="Q118" s="13"/>
      <c r="R118" s="13"/>
      <c r="S118" s="13"/>
    </row>
    <row r="119" spans="8:19" x14ac:dyDescent="0.25">
      <c r="H119" s="13">
        <f>I116</f>
        <v>545919595</v>
      </c>
      <c r="I119" s="13">
        <f>_xlfn.BITXOR(INDEX($E$10:$E$27,I117), H119)</f>
        <v>4159209502</v>
      </c>
      <c r="J119" s="13">
        <v>1</v>
      </c>
      <c r="K119" s="13">
        <f>J119+2</f>
        <v>3</v>
      </c>
      <c r="L119" s="13">
        <f t="shared" ref="L119:M119" si="55">K119+2</f>
        <v>5</v>
      </c>
      <c r="M119" s="13">
        <f t="shared" si="55"/>
        <v>7</v>
      </c>
      <c r="N119" s="13">
        <f>O116</f>
        <v>1788961919</v>
      </c>
      <c r="O119" s="13">
        <f>_xlfn.BITXOR(INDEX($E$10:$E$27,O117), N119)</f>
        <v>3183736330</v>
      </c>
      <c r="P119" s="13">
        <v>1</v>
      </c>
      <c r="Q119" s="13">
        <f>P119+2</f>
        <v>3</v>
      </c>
      <c r="R119" s="13">
        <f t="shared" ref="R119" si="56">Q119+2</f>
        <v>5</v>
      </c>
      <c r="S119" s="13">
        <f t="shared" ref="S119" si="57">R119+2</f>
        <v>7</v>
      </c>
    </row>
    <row r="120" spans="8:19" x14ac:dyDescent="0.25">
      <c r="H120" s="13"/>
      <c r="I120" t="str">
        <f>DEC2HEX(I119, 8)</f>
        <v>F7E8801E</v>
      </c>
      <c r="J120" s="13" t="str">
        <f>MID($I120,J$11,2)</f>
        <v>F7</v>
      </c>
      <c r="K120" s="13" t="str">
        <f t="shared" ref="K120:M120" si="58">MID($I120,K$11,2)</f>
        <v>E8</v>
      </c>
      <c r="L120" s="13" t="str">
        <f t="shared" si="58"/>
        <v>80</v>
      </c>
      <c r="M120" s="13" t="str">
        <f t="shared" si="58"/>
        <v>1E</v>
      </c>
      <c r="N120" s="13"/>
      <c r="O120" t="str">
        <f>DEC2HEX(O119, 8)</f>
        <v>BDC3F60A</v>
      </c>
      <c r="P120" t="str">
        <f>MID($O120,P$11,2)</f>
        <v>BD</v>
      </c>
      <c r="Q120" t="str">
        <f>MID($O120,Q$11,2)</f>
        <v>C3</v>
      </c>
      <c r="R120" t="str">
        <f>MID($O120,R$11,2)</f>
        <v>F6</v>
      </c>
      <c r="S120" t="str">
        <f>MID($O120,S$11,2)</f>
        <v>0A</v>
      </c>
    </row>
    <row r="121" spans="8:19" x14ac:dyDescent="0.25">
      <c r="H121" s="13"/>
      <c r="I121" s="13"/>
      <c r="J121" s="13" t="s">
        <v>181</v>
      </c>
      <c r="K121" s="13" t="s">
        <v>182</v>
      </c>
      <c r="L121" s="13" t="s">
        <v>183</v>
      </c>
      <c r="M121" s="13" t="s">
        <v>184</v>
      </c>
      <c r="N121" s="13"/>
      <c r="O121" s="13"/>
      <c r="P121" s="13" t="s">
        <v>181</v>
      </c>
      <c r="Q121" s="13" t="s">
        <v>182</v>
      </c>
      <c r="R121" s="13" t="s">
        <v>183</v>
      </c>
      <c r="S121" s="13" t="s">
        <v>184</v>
      </c>
    </row>
    <row r="122" spans="8:19" x14ac:dyDescent="0.25">
      <c r="H122" s="13"/>
      <c r="I122" s="13"/>
      <c r="J122">
        <f>INDEX(Лист1!$S$20:$S$275,MATCH(J120,Лист1!$Q$20:$Q$275,0))</f>
        <v>705550613</v>
      </c>
      <c r="K122">
        <f>INDEX(Лист1!$U$20:$U$275,MATCH(K120,Лист1!$Q$20:$Q$275,0))</f>
        <v>3059967265</v>
      </c>
      <c r="L122">
        <f>INDEX(Лист1!$W$20:$W$275,MATCH(L120,Лист1!$Q$20:$Q$275,0))</f>
        <v>1767581616</v>
      </c>
      <c r="M122">
        <f>INDEX(Лист1!$Y$20:$Y$275,MATCH(M120,Лист1!$Q$20:$Q$275,0))</f>
        <v>1728879713</v>
      </c>
      <c r="N122" s="13"/>
      <c r="O122" s="13"/>
      <c r="P122">
        <f>INDEX(Лист1!$S$20:$S$275,MATCH(P120,Лист1!$Q$20:$Q$275,0))</f>
        <v>4061277028</v>
      </c>
      <c r="Q122">
        <f>INDEX(Лист1!$U$20:$U$275,MATCH(Q120,Лист1!$Q$20:$Q$275,0))</f>
        <v>555357303</v>
      </c>
      <c r="R122">
        <f>INDEX(Лист1!$W$20:$W$275,MATCH(R120,Лист1!$Q$20:$Q$275,0))</f>
        <v>1294809318</v>
      </c>
      <c r="S122">
        <f>INDEX(Лист1!$Y$20:$Y$275,MATCH(S120,Лист1!$Q$20:$Q$275,0))</f>
        <v>3300911131</v>
      </c>
    </row>
    <row r="123" spans="8:19" x14ac:dyDescent="0.25">
      <c r="H123" s="13">
        <f>M116</f>
        <v>412911174</v>
      </c>
      <c r="I123" s="13"/>
      <c r="J123" s="13"/>
      <c r="K123" s="13">
        <f>MOD(J122+K122, 2^32)</f>
        <v>3765517878</v>
      </c>
      <c r="L123" s="13">
        <f>_xlfn.BITXOR(K123,L122)</f>
        <v>2301237638</v>
      </c>
      <c r="M123" s="13">
        <f>MOD(L123+M122, 2^32)</f>
        <v>4030117351</v>
      </c>
      <c r="N123" s="13">
        <f>S116</f>
        <v>2135466309</v>
      </c>
      <c r="O123" s="13"/>
      <c r="P123" s="13"/>
      <c r="Q123" s="13">
        <f>MOD(P122+Q122, 2^32)</f>
        <v>321667035</v>
      </c>
      <c r="R123" s="13">
        <f>_xlfn.BITXOR(Q123,R122)</f>
        <v>1577125693</v>
      </c>
      <c r="S123" s="13">
        <f>MOD(R123+S122, 2^32)</f>
        <v>583069528</v>
      </c>
    </row>
    <row r="124" spans="8:19" x14ac:dyDescent="0.25">
      <c r="H124" s="13"/>
      <c r="I124" s="13"/>
      <c r="J124" s="13"/>
      <c r="K124" s="13"/>
      <c r="L124" s="13"/>
      <c r="M124" s="13">
        <f>_xlfn.BITXOR(M123,H123)</f>
        <v>3903468449</v>
      </c>
      <c r="N124" s="13"/>
      <c r="O124" s="13"/>
      <c r="P124" s="13"/>
      <c r="Q124" s="13"/>
      <c r="R124" s="13"/>
      <c r="S124" s="13">
        <f>_xlfn.BITXOR(S123,N123)</f>
        <v>1569213981</v>
      </c>
    </row>
    <row r="125" spans="8:19" x14ac:dyDescent="0.25">
      <c r="H125" s="13" t="str">
        <f>"P"&amp;I117</f>
        <v>P13</v>
      </c>
      <c r="I125" s="13">
        <f>M124</f>
        <v>3903468449</v>
      </c>
      <c r="J125" s="13"/>
      <c r="K125" s="13"/>
      <c r="L125" s="13"/>
      <c r="M125" s="13">
        <f>I119</f>
        <v>4159209502</v>
      </c>
      <c r="N125" s="13" t="str">
        <f>"P"&amp;O117</f>
        <v>P13</v>
      </c>
      <c r="O125" s="13">
        <f>S124</f>
        <v>1569213981</v>
      </c>
      <c r="P125" s="13"/>
      <c r="Q125" s="13"/>
      <c r="R125" s="13"/>
      <c r="S125" s="13">
        <f>O119</f>
        <v>3183736330</v>
      </c>
    </row>
    <row r="126" spans="8:19" x14ac:dyDescent="0.25">
      <c r="H126" s="18" t="str">
        <f>H117</f>
        <v>Раунд</v>
      </c>
      <c r="I126" s="18">
        <f>I117+1</f>
        <v>14</v>
      </c>
      <c r="J126" s="13"/>
      <c r="K126" s="13"/>
      <c r="L126" s="13"/>
      <c r="M126" s="13"/>
      <c r="N126" s="18" t="str">
        <f>N117</f>
        <v>Раунд</v>
      </c>
      <c r="O126" s="18">
        <f>O117+1</f>
        <v>14</v>
      </c>
      <c r="P126" s="13"/>
      <c r="Q126" s="13"/>
      <c r="R126" s="13"/>
      <c r="S126" s="13"/>
    </row>
    <row r="127" spans="8:19" x14ac:dyDescent="0.25">
      <c r="H127" s="13" t="str">
        <f>"P"&amp;I126</f>
        <v>P14</v>
      </c>
      <c r="I127" s="13" t="s">
        <v>187</v>
      </c>
      <c r="J127" s="13"/>
      <c r="K127" s="13"/>
      <c r="L127" s="13"/>
      <c r="M127" s="13"/>
      <c r="N127" s="13" t="str">
        <f>"P"&amp;O126</f>
        <v>P14</v>
      </c>
      <c r="O127" s="13" t="s">
        <v>187</v>
      </c>
      <c r="P127" s="13"/>
      <c r="Q127" s="13"/>
      <c r="R127" s="13"/>
      <c r="S127" s="13"/>
    </row>
    <row r="128" spans="8:19" x14ac:dyDescent="0.25">
      <c r="H128" s="13">
        <f>I125</f>
        <v>3903468449</v>
      </c>
      <c r="I128" s="13">
        <f>_xlfn.BITXOR(INDEX($E$10:$E$27,I126), H128)</f>
        <v>3545413967</v>
      </c>
      <c r="J128" s="13">
        <v>1</v>
      </c>
      <c r="K128" s="13">
        <f>J128+2</f>
        <v>3</v>
      </c>
      <c r="L128" s="13">
        <f t="shared" ref="L128:M128" si="59">K128+2</f>
        <v>5</v>
      </c>
      <c r="M128" s="13">
        <f t="shared" si="59"/>
        <v>7</v>
      </c>
      <c r="N128" s="13">
        <f>O125</f>
        <v>1569213981</v>
      </c>
      <c r="O128" s="13">
        <f>_xlfn.BITXOR(INDEX($E$10:$E$27,O126), N128)</f>
        <v>1718666483</v>
      </c>
      <c r="P128" s="13">
        <v>1</v>
      </c>
      <c r="Q128" s="13">
        <f>P128+2</f>
        <v>3</v>
      </c>
      <c r="R128" s="13">
        <f t="shared" ref="R128" si="60">Q128+2</f>
        <v>5</v>
      </c>
      <c r="S128" s="13">
        <f t="shared" ref="S128" si="61">R128+2</f>
        <v>7</v>
      </c>
    </row>
    <row r="129" spans="8:19" x14ac:dyDescent="0.25">
      <c r="H129" s="13"/>
      <c r="I129" t="str">
        <f>DEC2HEX(I128, 8)</f>
        <v>D352B94F</v>
      </c>
      <c r="J129" s="13" t="str">
        <f>MID($I129,J$11,2)</f>
        <v>D3</v>
      </c>
      <c r="K129" s="13" t="str">
        <f t="shared" ref="K129:M129" si="62">MID($I129,K$11,2)</f>
        <v>52</v>
      </c>
      <c r="L129" s="13" t="str">
        <f t="shared" si="62"/>
        <v>B9</v>
      </c>
      <c r="M129" s="13" t="str">
        <f t="shared" si="62"/>
        <v>4F</v>
      </c>
      <c r="N129" s="13"/>
      <c r="O129" t="str">
        <f>DEC2HEX(O128, 8)</f>
        <v>6670C4F3</v>
      </c>
      <c r="P129" t="str">
        <f>MID($O129,P$11,2)</f>
        <v>66</v>
      </c>
      <c r="Q129" t="str">
        <f>MID($O129,Q$11,2)</f>
        <v>70</v>
      </c>
      <c r="R129" t="str">
        <f>MID($O129,R$11,2)</f>
        <v>C4</v>
      </c>
      <c r="S129" t="str">
        <f>MID($O129,S$11,2)</f>
        <v>F3</v>
      </c>
    </row>
    <row r="130" spans="8:19" x14ac:dyDescent="0.25">
      <c r="H130" s="13"/>
      <c r="I130" s="13"/>
      <c r="J130" s="13" t="s">
        <v>181</v>
      </c>
      <c r="K130" s="13" t="s">
        <v>182</v>
      </c>
      <c r="L130" s="13" t="s">
        <v>183</v>
      </c>
      <c r="M130" s="13" t="s">
        <v>184</v>
      </c>
      <c r="N130" s="13"/>
      <c r="O130" s="13"/>
      <c r="P130" s="13" t="s">
        <v>181</v>
      </c>
      <c r="Q130" s="13" t="s">
        <v>182</v>
      </c>
      <c r="R130" s="13" t="s">
        <v>183</v>
      </c>
      <c r="S130" s="13" t="s">
        <v>184</v>
      </c>
    </row>
    <row r="131" spans="8:19" x14ac:dyDescent="0.25">
      <c r="H131" s="13"/>
      <c r="I131" s="13"/>
      <c r="J131">
        <f>INDEX(Лист1!$S$20:$S$275,MATCH(J129,Лист1!$Q$20:$Q$275,0))</f>
        <v>555357303</v>
      </c>
      <c r="K131">
        <f>INDEX(Лист1!$U$20:$U$275,MATCH(K129,Лист1!$Q$20:$Q$275,0))</f>
        <v>1075463327</v>
      </c>
      <c r="L131">
        <f>INDEX(Лист1!$W$20:$W$275,MATCH(L129,Лист1!$Q$20:$Q$275,0))</f>
        <v>2067696032</v>
      </c>
      <c r="M131">
        <f>INDEX(Лист1!$Y$20:$Y$275,MATCH(M129,Лист1!$Q$20:$Q$275,0))</f>
        <v>2942221577</v>
      </c>
      <c r="N131" s="13"/>
      <c r="O131" s="13"/>
      <c r="P131">
        <f>INDEX(Лист1!$S$20:$S$275,MATCH(P129,Лист1!$Q$20:$Q$275,0))</f>
        <v>469688178</v>
      </c>
      <c r="Q131">
        <f>INDEX(Лист1!$U$20:$U$275,MATCH(Q129,Лист1!$Q$20:$Q$275,0))</f>
        <v>3202600964</v>
      </c>
      <c r="R131">
        <f>INDEX(Лист1!$W$20:$W$275,MATCH(R129,Лист1!$Q$20:$Q$275,0))</f>
        <v>2025931657</v>
      </c>
      <c r="S131">
        <f>INDEX(Лист1!$Y$20:$Y$275,MATCH(S129,Лист1!$Q$20:$Q$275,0))</f>
        <v>2857371447</v>
      </c>
    </row>
    <row r="132" spans="8:19" x14ac:dyDescent="0.25">
      <c r="H132" s="13">
        <f>M125</f>
        <v>4159209502</v>
      </c>
      <c r="I132" s="13"/>
      <c r="J132" s="13"/>
      <c r="K132" s="13">
        <f>MOD(J131+K131, 2^32)</f>
        <v>1630820630</v>
      </c>
      <c r="L132" s="13">
        <f>_xlfn.BITXOR(K132,L131)</f>
        <v>436916406</v>
      </c>
      <c r="M132" s="13">
        <f>MOD(L132+M131, 2^32)</f>
        <v>3379137983</v>
      </c>
      <c r="N132" s="13">
        <f>S125</f>
        <v>3183736330</v>
      </c>
      <c r="O132" s="13"/>
      <c r="P132" s="13"/>
      <c r="Q132" s="13">
        <f>MOD(P131+Q131, 2^32)</f>
        <v>3672289142</v>
      </c>
      <c r="R132" s="13">
        <f>_xlfn.BITXOR(Q132,R131)</f>
        <v>2720263423</v>
      </c>
      <c r="S132" s="13">
        <f>MOD(R132+S131, 2^32)</f>
        <v>1282667574</v>
      </c>
    </row>
    <row r="133" spans="8:19" x14ac:dyDescent="0.25">
      <c r="H133" s="13"/>
      <c r="I133" s="13"/>
      <c r="J133" s="13"/>
      <c r="K133" s="13"/>
      <c r="L133" s="13"/>
      <c r="M133" s="13">
        <f>_xlfn.BITXOR(M132,H132)</f>
        <v>1048645025</v>
      </c>
      <c r="N133" s="13"/>
      <c r="O133" s="13"/>
      <c r="P133" s="13"/>
      <c r="Q133" s="13"/>
      <c r="R133" s="13"/>
      <c r="S133" s="13">
        <f>_xlfn.BITXOR(S132,N132)</f>
        <v>4054843964</v>
      </c>
    </row>
    <row r="134" spans="8:19" x14ac:dyDescent="0.25">
      <c r="H134" s="13" t="str">
        <f>"P"&amp;I126</f>
        <v>P14</v>
      </c>
      <c r="I134" s="13">
        <f>M133</f>
        <v>1048645025</v>
      </c>
      <c r="J134" s="13"/>
      <c r="K134" s="13"/>
      <c r="L134" s="13"/>
      <c r="M134" s="13">
        <f>I128</f>
        <v>3545413967</v>
      </c>
      <c r="N134" s="13" t="str">
        <f>"P"&amp;O126</f>
        <v>P14</v>
      </c>
      <c r="O134" s="13">
        <f>S133</f>
        <v>4054843964</v>
      </c>
      <c r="P134" s="13"/>
      <c r="Q134" s="13"/>
      <c r="R134" s="13"/>
      <c r="S134" s="13">
        <f>O128</f>
        <v>1718666483</v>
      </c>
    </row>
    <row r="135" spans="8:19" x14ac:dyDescent="0.25">
      <c r="H135" s="18" t="str">
        <f>H126</f>
        <v>Раунд</v>
      </c>
      <c r="I135" s="18">
        <f>I126+1</f>
        <v>15</v>
      </c>
      <c r="J135" s="13"/>
      <c r="K135" s="13"/>
      <c r="L135" s="13"/>
      <c r="M135" s="13"/>
      <c r="N135" s="18" t="str">
        <f>N126</f>
        <v>Раунд</v>
      </c>
      <c r="O135" s="18">
        <f>O126+1</f>
        <v>15</v>
      </c>
      <c r="P135" s="13"/>
      <c r="Q135" s="13"/>
      <c r="R135" s="13"/>
      <c r="S135" s="13"/>
    </row>
    <row r="136" spans="8:19" x14ac:dyDescent="0.25">
      <c r="H136" s="13" t="str">
        <f>"P"&amp;I135</f>
        <v>P15</v>
      </c>
      <c r="I136" s="13" t="s">
        <v>187</v>
      </c>
      <c r="J136" s="13"/>
      <c r="K136" s="13"/>
      <c r="L136" s="13"/>
      <c r="M136" s="13"/>
      <c r="N136" s="13" t="str">
        <f>"P"&amp;O135</f>
        <v>P15</v>
      </c>
      <c r="O136" s="13" t="s">
        <v>187</v>
      </c>
      <c r="P136" s="13"/>
      <c r="Q136" s="13"/>
      <c r="R136" s="13"/>
      <c r="S136" s="13"/>
    </row>
    <row r="137" spans="8:19" x14ac:dyDescent="0.25">
      <c r="H137" s="13">
        <f>I134</f>
        <v>1048645025</v>
      </c>
      <c r="I137" s="13">
        <f>_xlfn.BITXOR(INDEX($E$10:$E$27,I135), H137)</f>
        <v>1974870730</v>
      </c>
      <c r="J137" s="13">
        <v>1</v>
      </c>
      <c r="K137" s="13">
        <f>J137+2</f>
        <v>3</v>
      </c>
      <c r="L137" s="13">
        <f t="shared" ref="L137:M137" si="63">K137+2</f>
        <v>5</v>
      </c>
      <c r="M137" s="13">
        <f t="shared" si="63"/>
        <v>7</v>
      </c>
      <c r="N137" s="13">
        <f>O134</f>
        <v>4054843964</v>
      </c>
      <c r="O137" s="13">
        <f>_xlfn.BITXOR(INDEX($E$10:$E$27,O135), N137)</f>
        <v>3129421143</v>
      </c>
      <c r="P137" s="13">
        <v>1</v>
      </c>
      <c r="Q137" s="13">
        <f>P137+2</f>
        <v>3</v>
      </c>
      <c r="R137" s="13">
        <f t="shared" ref="R137" si="64">Q137+2</f>
        <v>5</v>
      </c>
      <c r="S137" s="13">
        <f t="shared" ref="S137" si="65">R137+2</f>
        <v>7</v>
      </c>
    </row>
    <row r="138" spans="8:19" x14ac:dyDescent="0.25">
      <c r="H138" s="13"/>
      <c r="I138" t="str">
        <f>DEC2HEX(I137, 8)</f>
        <v>75B622CA</v>
      </c>
      <c r="J138" s="13" t="str">
        <f>MID($I138,J$11,2)</f>
        <v>75</v>
      </c>
      <c r="K138" s="13" t="str">
        <f t="shared" ref="K138:M138" si="66">MID($I138,K$11,2)</f>
        <v>B6</v>
      </c>
      <c r="L138" s="13" t="str">
        <f t="shared" si="66"/>
        <v>22</v>
      </c>
      <c r="M138" s="13" t="str">
        <f t="shared" si="66"/>
        <v>CA</v>
      </c>
      <c r="N138" s="13"/>
      <c r="O138" t="str">
        <f>DEC2HEX(O137, 8)</f>
        <v>BA872D57</v>
      </c>
      <c r="P138" t="str">
        <f>MID($O138,P$11,2)</f>
        <v>BA</v>
      </c>
      <c r="Q138" t="str">
        <f>MID($O138,Q$11,2)</f>
        <v>87</v>
      </c>
      <c r="R138" t="str">
        <f>MID($O138,R$11,2)</f>
        <v>2D</v>
      </c>
      <c r="S138" t="str">
        <f>MID($O138,S$11,2)</f>
        <v>57</v>
      </c>
    </row>
    <row r="139" spans="8:19" x14ac:dyDescent="0.25">
      <c r="H139" s="13"/>
      <c r="I139" s="13"/>
      <c r="J139" s="13" t="s">
        <v>181</v>
      </c>
      <c r="K139" s="13" t="s">
        <v>182</v>
      </c>
      <c r="L139" s="13" t="s">
        <v>183</v>
      </c>
      <c r="M139" s="13" t="s">
        <v>184</v>
      </c>
      <c r="N139" s="13"/>
      <c r="O139" s="13"/>
      <c r="P139" s="13" t="s">
        <v>181</v>
      </c>
      <c r="Q139" s="13" t="s">
        <v>182</v>
      </c>
      <c r="R139" s="13" t="s">
        <v>183</v>
      </c>
      <c r="S139" s="13" t="s">
        <v>184</v>
      </c>
    </row>
    <row r="140" spans="8:19" x14ac:dyDescent="0.25">
      <c r="H140" s="13"/>
      <c r="I140" s="13"/>
      <c r="J140">
        <f>INDEX(Лист1!$S$20:$S$275,MATCH(J138,Лист1!$Q$20:$Q$275,0))</f>
        <v>1084186820</v>
      </c>
      <c r="K140">
        <f>INDEX(Лист1!$U$20:$U$275,MATCH(K138,Лист1!$Q$20:$Q$275,0))</f>
        <v>3933548030</v>
      </c>
      <c r="L140">
        <f>INDEX(Лист1!$W$20:$W$275,MATCH(L138,Лист1!$Q$20:$Q$275,0))</f>
        <v>3693486850</v>
      </c>
      <c r="M140">
        <f>INDEX(Лист1!$Y$20:$Y$275,MATCH(M138,Лист1!$Q$20:$Q$275,0))</f>
        <v>4281599278</v>
      </c>
      <c r="N140" s="13"/>
      <c r="O140" s="13"/>
      <c r="P140">
        <f>INDEX(Лист1!$S$20:$S$275,MATCH(P138,Лист1!$Q$20:$Q$275,0))</f>
        <v>2386320175</v>
      </c>
      <c r="Q140">
        <f>INDEX(Лист1!$U$20:$U$275,MATCH(Q138,Лист1!$Q$20:$Q$275,0))</f>
        <v>1040244610</v>
      </c>
      <c r="R140">
        <f>INDEX(Лист1!$W$20:$W$275,MATCH(R138,Лист1!$Q$20:$Q$275,0))</f>
        <v>4142492826</v>
      </c>
      <c r="S140">
        <f>INDEX(Лист1!$Y$20:$Y$275,MATCH(S138,Лист1!$Q$20:$Q$275,0))</f>
        <v>3117677531</v>
      </c>
    </row>
    <row r="141" spans="8:19" x14ac:dyDescent="0.25">
      <c r="H141" s="13">
        <f>M134</f>
        <v>3545413967</v>
      </c>
      <c r="I141" s="13"/>
      <c r="J141" s="13"/>
      <c r="K141" s="13">
        <f>MOD(J140+K140, 2^32)</f>
        <v>722767554</v>
      </c>
      <c r="L141" s="13">
        <f>_xlfn.BITXOR(K141,L140)</f>
        <v>4147293632</v>
      </c>
      <c r="M141" s="13">
        <f>MOD(L141+M140, 2^32)</f>
        <v>4133925614</v>
      </c>
      <c r="N141" s="13">
        <f>S134</f>
        <v>1718666483</v>
      </c>
      <c r="O141" s="13"/>
      <c r="P141" s="13"/>
      <c r="Q141" s="13">
        <f>MOD(P140+Q140, 2^32)</f>
        <v>3426564785</v>
      </c>
      <c r="R141" s="13">
        <f>_xlfn.BITXOR(Q141,R140)</f>
        <v>986994219</v>
      </c>
      <c r="S141" s="13">
        <f>MOD(R141+S140, 2^32)</f>
        <v>4104671750</v>
      </c>
    </row>
    <row r="142" spans="8:19" x14ac:dyDescent="0.25">
      <c r="H142" s="13"/>
      <c r="I142" s="13"/>
      <c r="J142" s="13"/>
      <c r="K142" s="13"/>
      <c r="L142" s="13"/>
      <c r="M142" s="13">
        <f>_xlfn.BITXOR(M141,H141)</f>
        <v>624167841</v>
      </c>
      <c r="N142" s="13"/>
      <c r="O142" s="13"/>
      <c r="P142" s="13"/>
      <c r="Q142" s="13"/>
      <c r="R142" s="13"/>
      <c r="S142" s="13">
        <f>_xlfn.BITXOR(S141,N141)</f>
        <v>2463667957</v>
      </c>
    </row>
    <row r="143" spans="8:19" x14ac:dyDescent="0.25">
      <c r="H143" s="13" t="str">
        <f>"P"&amp;I135</f>
        <v>P15</v>
      </c>
      <c r="I143" s="13">
        <f>M142</f>
        <v>624167841</v>
      </c>
      <c r="J143" s="13"/>
      <c r="K143" s="13"/>
      <c r="L143" s="13"/>
      <c r="M143" s="13">
        <f>I137</f>
        <v>1974870730</v>
      </c>
      <c r="N143" s="13" t="str">
        <f>"P"&amp;O135</f>
        <v>P15</v>
      </c>
      <c r="O143" s="13">
        <f>S142</f>
        <v>2463667957</v>
      </c>
      <c r="P143" s="13"/>
      <c r="Q143" s="13"/>
      <c r="R143" s="13"/>
      <c r="S143" s="13">
        <f>O137</f>
        <v>3129421143</v>
      </c>
    </row>
    <row r="144" spans="8:19" x14ac:dyDescent="0.25">
      <c r="H144" s="18" t="str">
        <f>H135</f>
        <v>Раунд</v>
      </c>
      <c r="I144" s="18">
        <f>I135+1</f>
        <v>16</v>
      </c>
      <c r="J144" s="13"/>
      <c r="K144" s="13"/>
      <c r="L144" s="13"/>
      <c r="M144" s="13"/>
      <c r="N144" s="18" t="str">
        <f>N135</f>
        <v>Раунд</v>
      </c>
      <c r="O144" s="18">
        <f>O135+1</f>
        <v>16</v>
      </c>
      <c r="P144" s="13"/>
      <c r="Q144" s="13"/>
      <c r="R144" s="13"/>
      <c r="S144" s="13"/>
    </row>
    <row r="145" spans="8:19" x14ac:dyDescent="0.25">
      <c r="H145" s="13" t="str">
        <f>"P"&amp;I144</f>
        <v>P16</v>
      </c>
      <c r="I145" s="13" t="s">
        <v>187</v>
      </c>
      <c r="J145" s="13"/>
      <c r="K145" s="13"/>
      <c r="L145" s="13"/>
      <c r="M145" s="13"/>
      <c r="N145" s="13" t="str">
        <f>"P"&amp;O144</f>
        <v>P16</v>
      </c>
      <c r="O145" s="13" t="s">
        <v>187</v>
      </c>
      <c r="P145" s="13"/>
      <c r="Q145" s="13"/>
      <c r="R145" s="13"/>
      <c r="S145" s="13"/>
    </row>
    <row r="146" spans="8:19" x14ac:dyDescent="0.25">
      <c r="H146" s="13">
        <f>I143</f>
        <v>624167841</v>
      </c>
      <c r="I146" s="13">
        <f>_xlfn.BITXOR(INDEX($E$10:$E$27,I144), H146)</f>
        <v>3578770262</v>
      </c>
      <c r="J146" s="13">
        <v>1</v>
      </c>
      <c r="K146" s="13">
        <f>J146+2</f>
        <v>3</v>
      </c>
      <c r="L146" s="13">
        <f t="shared" ref="L146:M146" si="67">K146+2</f>
        <v>5</v>
      </c>
      <c r="M146" s="13">
        <f t="shared" si="67"/>
        <v>7</v>
      </c>
      <c r="N146" s="13">
        <f>O143</f>
        <v>2463667957</v>
      </c>
      <c r="O146" s="13">
        <f>_xlfn.BITXOR(INDEX($E$10:$E$27,O144), N146)</f>
        <v>1654861314</v>
      </c>
      <c r="P146" s="13">
        <v>1</v>
      </c>
      <c r="Q146" s="13">
        <f>P146+2</f>
        <v>3</v>
      </c>
      <c r="R146" s="13">
        <f t="shared" ref="R146" si="68">Q146+2</f>
        <v>5</v>
      </c>
      <c r="S146" s="13">
        <f t="shared" ref="S146" si="69">R146+2</f>
        <v>7</v>
      </c>
    </row>
    <row r="147" spans="8:19" x14ac:dyDescent="0.25">
      <c r="H147" s="13"/>
      <c r="I147" t="str">
        <f>DEC2HEX(I146, 8)</f>
        <v>D54FB356</v>
      </c>
      <c r="J147" s="13" t="str">
        <f>MID($I147,J$11,2)</f>
        <v>D5</v>
      </c>
      <c r="K147" s="13" t="str">
        <f t="shared" ref="K147:M147" si="70">MID($I147,K$11,2)</f>
        <v>4F</v>
      </c>
      <c r="L147" s="13" t="str">
        <f t="shared" si="70"/>
        <v>B3</v>
      </c>
      <c r="M147" s="13" t="str">
        <f t="shared" si="70"/>
        <v>56</v>
      </c>
      <c r="N147" s="13"/>
      <c r="O147" t="str">
        <f>DEC2HEX(O146, 8)</f>
        <v>62A32E02</v>
      </c>
      <c r="P147" t="str">
        <f>MID($O147,P$11,2)</f>
        <v>62</v>
      </c>
      <c r="Q147" t="str">
        <f>MID($O147,Q$11,2)</f>
        <v>A3</v>
      </c>
      <c r="R147" t="str">
        <f>MID($O147,R$11,2)</f>
        <v>2E</v>
      </c>
      <c r="S147" t="str">
        <f>MID($O147,S$11,2)</f>
        <v>02</v>
      </c>
    </row>
    <row r="148" spans="8:19" x14ac:dyDescent="0.25">
      <c r="H148" s="13"/>
      <c r="I148" s="13"/>
      <c r="J148" s="13" t="s">
        <v>181</v>
      </c>
      <c r="K148" s="13" t="s">
        <v>182</v>
      </c>
      <c r="L148" s="13" t="s">
        <v>183</v>
      </c>
      <c r="M148" s="13" t="s">
        <v>184</v>
      </c>
      <c r="N148" s="13"/>
      <c r="O148" s="13"/>
      <c r="P148" s="13" t="s">
        <v>181</v>
      </c>
      <c r="Q148" s="13" t="s">
        <v>182</v>
      </c>
      <c r="R148" s="13" t="s">
        <v>183</v>
      </c>
      <c r="S148" s="13" t="s">
        <v>184</v>
      </c>
    </row>
    <row r="149" spans="8:19" x14ac:dyDescent="0.25">
      <c r="H149" s="13"/>
      <c r="I149" s="13"/>
      <c r="J149">
        <f>INDEX(Лист1!$S$20:$S$275,MATCH(J147,Лист1!$Q$20:$Q$275,0))</f>
        <v>2008414854</v>
      </c>
      <c r="K149">
        <f>INDEX(Лист1!$U$20:$U$275,MATCH(K147,Лист1!$Q$20:$Q$275,0))</f>
        <v>998989502</v>
      </c>
      <c r="L149">
        <f>INDEX(Лист1!$W$20:$W$275,MATCH(L147,Лист1!$Q$20:$Q$275,0))</f>
        <v>555357303</v>
      </c>
      <c r="M149">
        <f>INDEX(Лист1!$Y$20:$Y$275,MATCH(M147,Лист1!$Q$20:$Q$275,0))</f>
        <v>3523960633</v>
      </c>
      <c r="N149" s="13"/>
      <c r="O149" s="13"/>
      <c r="P149">
        <f>INDEX(Лист1!$S$20:$S$275,MATCH(P147,Лист1!$Q$20:$Q$275,0))</f>
        <v>1075463327</v>
      </c>
      <c r="Q149">
        <f>INDEX(Лист1!$U$20:$U$275,MATCH(Q147,Лист1!$Q$20:$Q$275,0))</f>
        <v>737222580</v>
      </c>
      <c r="R149">
        <f>INDEX(Лист1!$W$20:$W$275,MATCH(R147,Лист1!$Q$20:$Q$275,0))</f>
        <v>1728879713</v>
      </c>
      <c r="S149">
        <f>INDEX(Лист1!$Y$20:$Y$275,MATCH(S147,Лист1!$Q$20:$Q$275,0))</f>
        <v>3462151702</v>
      </c>
    </row>
    <row r="150" spans="8:19" x14ac:dyDescent="0.25">
      <c r="H150" s="13">
        <f>M143</f>
        <v>1974870730</v>
      </c>
      <c r="I150" s="13"/>
      <c r="J150" s="13"/>
      <c r="K150" s="13">
        <f>MOD(J149+K149, 2^32)</f>
        <v>3007404356</v>
      </c>
      <c r="L150" s="13">
        <f>_xlfn.BITXOR(K150,L149)</f>
        <v>2455457075</v>
      </c>
      <c r="M150" s="13">
        <f>MOD(L150+M149, 2^32)</f>
        <v>1684450412</v>
      </c>
      <c r="N150" s="13">
        <f>S143</f>
        <v>3129421143</v>
      </c>
      <c r="O150" s="13"/>
      <c r="P150" s="13"/>
      <c r="Q150" s="13">
        <f>MOD(P149+Q149, 2^32)</f>
        <v>1812685907</v>
      </c>
      <c r="R150" s="13">
        <f>_xlfn.BITXOR(Q150,R149)</f>
        <v>185071666</v>
      </c>
      <c r="S150" s="13">
        <f>MOD(R150+S149, 2^32)</f>
        <v>3647223368</v>
      </c>
    </row>
    <row r="151" spans="8:19" x14ac:dyDescent="0.25">
      <c r="H151" s="13"/>
      <c r="I151" s="13"/>
      <c r="J151" s="13"/>
      <c r="K151" s="13"/>
      <c r="L151" s="13"/>
      <c r="M151" s="13">
        <f>_xlfn.BITXOR(M150,H150)</f>
        <v>298880678</v>
      </c>
      <c r="N151" s="13"/>
      <c r="O151" s="13"/>
      <c r="P151" s="13"/>
      <c r="Q151" s="13"/>
      <c r="R151" s="13"/>
      <c r="S151" s="13">
        <f>_xlfn.BITXOR(S150,N150)</f>
        <v>1675827999</v>
      </c>
    </row>
    <row r="152" spans="8:19" x14ac:dyDescent="0.25">
      <c r="H152" s="13" t="str">
        <f>"P"&amp;I144</f>
        <v>P16</v>
      </c>
      <c r="I152" s="13">
        <f>M151</f>
        <v>298880678</v>
      </c>
      <c r="J152" s="13"/>
      <c r="K152" s="13"/>
      <c r="L152" s="13"/>
      <c r="M152" s="13">
        <f>I146</f>
        <v>3578770262</v>
      </c>
      <c r="N152" s="13" t="str">
        <f>"P"&amp;O144</f>
        <v>P16</v>
      </c>
      <c r="O152" s="13">
        <f>S151</f>
        <v>1675827999</v>
      </c>
      <c r="P152" s="13"/>
      <c r="Q152" s="13"/>
      <c r="R152" s="13"/>
      <c r="S152" s="13">
        <f>O146</f>
        <v>1654861314</v>
      </c>
    </row>
    <row r="153" spans="8:19" x14ac:dyDescent="0.25">
      <c r="H153" s="18" t="str">
        <f>H144</f>
        <v>Раунд</v>
      </c>
      <c r="I153" s="18">
        <f>I144+1</f>
        <v>17</v>
      </c>
      <c r="J153" s="13"/>
      <c r="K153" s="13"/>
      <c r="L153" s="13"/>
      <c r="M153" s="13"/>
      <c r="N153" s="18" t="str">
        <f>N144</f>
        <v>Раунд</v>
      </c>
      <c r="O153" s="18">
        <f>O144+1</f>
        <v>17</v>
      </c>
      <c r="P153" s="13"/>
      <c r="Q153" s="13"/>
      <c r="R153" s="13"/>
      <c r="S153" s="13"/>
    </row>
    <row r="154" spans="8:19" x14ac:dyDescent="0.25">
      <c r="H154" s="13" t="str">
        <f>"P"&amp;I153</f>
        <v>P17</v>
      </c>
      <c r="I154" s="13" t="s">
        <v>187</v>
      </c>
      <c r="J154" s="13"/>
      <c r="K154" s="13"/>
      <c r="L154" s="13"/>
      <c r="M154" s="13"/>
      <c r="N154" s="13" t="str">
        <f>"P"&amp;O153</f>
        <v>P17</v>
      </c>
      <c r="O154" s="13" t="s">
        <v>187</v>
      </c>
      <c r="P154" s="13"/>
      <c r="Q154" s="13"/>
      <c r="R154" s="13"/>
      <c r="S154" s="13"/>
    </row>
    <row r="155" spans="8:19" x14ac:dyDescent="0.25">
      <c r="H155" s="13">
        <f>I152</f>
        <v>298880678</v>
      </c>
      <c r="I155" s="13">
        <f>_xlfn.BITXOR(INDEX($E$10:$E$27,I153), H155)</f>
        <v>714285556</v>
      </c>
      <c r="J155" s="13">
        <v>1</v>
      </c>
      <c r="K155" s="13">
        <f>J155+2</f>
        <v>3</v>
      </c>
      <c r="L155" s="13">
        <f t="shared" ref="L155:M155" si="71">K155+2</f>
        <v>5</v>
      </c>
      <c r="M155" s="13">
        <f t="shared" si="71"/>
        <v>7</v>
      </c>
      <c r="N155" s="13">
        <f>O152</f>
        <v>1675827999</v>
      </c>
      <c r="O155" s="13">
        <f>_xlfn.BITXOR(INDEX($E$10:$E$27,O153), N155)</f>
        <v>1486926925</v>
      </c>
      <c r="P155" s="13">
        <v>1</v>
      </c>
      <c r="Q155" s="13">
        <f>P155+2</f>
        <v>3</v>
      </c>
      <c r="R155" s="13">
        <f t="shared" ref="R155" si="72">Q155+2</f>
        <v>5</v>
      </c>
      <c r="S155" s="13">
        <f t="shared" ref="S155" si="73">R155+2</f>
        <v>7</v>
      </c>
    </row>
    <row r="156" spans="8:19" x14ac:dyDescent="0.25">
      <c r="H156" s="13"/>
      <c r="I156" t="str">
        <f>DEC2HEX(I155, 8)</f>
        <v>2A9321F4</v>
      </c>
      <c r="J156" s="13" t="str">
        <f>MID($I156,J$11,2)</f>
        <v>2A</v>
      </c>
      <c r="K156" s="13" t="str">
        <f t="shared" ref="K156:M156" si="74">MID($I156,K$11,2)</f>
        <v>93</v>
      </c>
      <c r="L156" s="13" t="str">
        <f t="shared" si="74"/>
        <v>21</v>
      </c>
      <c r="M156" s="13" t="str">
        <f t="shared" si="74"/>
        <v>F4</v>
      </c>
      <c r="N156" s="13"/>
      <c r="O156" t="str">
        <f>DEC2HEX(O155, 8)</f>
        <v>58A0B44D</v>
      </c>
      <c r="P156" t="str">
        <f>MID($O156,P$11,2)</f>
        <v>58</v>
      </c>
      <c r="Q156" t="str">
        <f>MID($O156,Q$11,2)</f>
        <v>A0</v>
      </c>
      <c r="R156" t="str">
        <f>MID($O156,R$11,2)</f>
        <v>B4</v>
      </c>
      <c r="S156" t="str">
        <f>MID($O156,S$11,2)</f>
        <v>4D</v>
      </c>
    </row>
    <row r="157" spans="8:19" x14ac:dyDescent="0.25">
      <c r="H157" s="13"/>
      <c r="I157" s="13"/>
      <c r="J157" s="13" t="s">
        <v>181</v>
      </c>
      <c r="K157" s="13" t="s">
        <v>182</v>
      </c>
      <c r="L157" s="13" t="s">
        <v>183</v>
      </c>
      <c r="M157" s="13" t="s">
        <v>184</v>
      </c>
      <c r="N157" s="13"/>
      <c r="O157" s="13"/>
      <c r="P157" s="13" t="s">
        <v>181</v>
      </c>
      <c r="Q157" s="13" t="s">
        <v>182</v>
      </c>
      <c r="R157" s="13" t="s">
        <v>183</v>
      </c>
      <c r="S157" s="13" t="s">
        <v>184</v>
      </c>
    </row>
    <row r="158" spans="8:19" x14ac:dyDescent="0.25">
      <c r="H158" s="13"/>
      <c r="I158" s="13"/>
      <c r="J158">
        <f>INDEX(Лист1!$S$20:$S$275,MATCH(J156,Лист1!$Q$20:$Q$275,0))</f>
        <v>3033291828</v>
      </c>
      <c r="K158">
        <f>INDEX(Лист1!$U$20:$U$275,MATCH(K156,Лист1!$Q$20:$Q$275,0))</f>
        <v>3102740896</v>
      </c>
      <c r="L158">
        <f>INDEX(Лист1!$W$20:$W$275,MATCH(L156,Лист1!$Q$20:$Q$275,0))</f>
        <v>3917837745</v>
      </c>
      <c r="M158">
        <f>INDEX(Лист1!$Y$20:$Y$275,MATCH(M156,Лист1!$Q$20:$Q$275,0))</f>
        <v>1040679964</v>
      </c>
      <c r="N158" s="13"/>
      <c r="O158" s="13"/>
      <c r="P158">
        <f>INDEX(Лист1!$S$20:$S$275,MATCH(P156,Лист1!$Q$20:$Q$275,0))</f>
        <v>2716951837</v>
      </c>
      <c r="Q158">
        <f>INDEX(Лист1!$U$20:$U$275,MATCH(Q156,Лист1!$Q$20:$Q$275,0))</f>
        <v>4011903706</v>
      </c>
      <c r="R158">
        <f>INDEX(Лист1!$W$20:$W$275,MATCH(R156,Лист1!$Q$20:$Q$275,0))</f>
        <v>3870105701</v>
      </c>
      <c r="S158">
        <f>INDEX(Лист1!$Y$20:$Y$275,MATCH(S156,Лист1!$Q$20:$Q$275,0))</f>
        <v>2603652396</v>
      </c>
    </row>
    <row r="159" spans="8:19" x14ac:dyDescent="0.25">
      <c r="H159" s="13">
        <f>M152</f>
        <v>3578770262</v>
      </c>
      <c r="I159" s="13"/>
      <c r="J159" s="13"/>
      <c r="K159" s="13">
        <f>MOD(J158+K158, 2^32)</f>
        <v>1841065428</v>
      </c>
      <c r="L159" s="13">
        <f>_xlfn.BITXOR(K159,L158)</f>
        <v>2218334309</v>
      </c>
      <c r="M159" s="13">
        <f>MOD(L159+M158, 2^32)</f>
        <v>3259014273</v>
      </c>
      <c r="N159" s="13">
        <f>S152</f>
        <v>1654861314</v>
      </c>
      <c r="O159" s="13"/>
      <c r="P159" s="13"/>
      <c r="Q159" s="13">
        <f>MOD(P158+Q158, 2^32)</f>
        <v>2433888247</v>
      </c>
      <c r="R159" s="13">
        <f>_xlfn.BITXOR(Q159,R158)</f>
        <v>2009010066</v>
      </c>
      <c r="S159" s="13">
        <f>MOD(R159+S158, 2^32)</f>
        <v>317695166</v>
      </c>
    </row>
    <row r="160" spans="8:19" x14ac:dyDescent="0.25">
      <c r="H160" s="13"/>
      <c r="I160" s="13"/>
      <c r="J160" s="13"/>
      <c r="K160" s="13"/>
      <c r="L160" s="13"/>
      <c r="M160" s="13">
        <f>_xlfn.BITXOR(M159,H159)</f>
        <v>386871255</v>
      </c>
      <c r="N160" s="13"/>
      <c r="O160" s="13"/>
      <c r="P160" s="13"/>
      <c r="Q160" s="13"/>
      <c r="R160" s="13"/>
      <c r="S160" s="13">
        <f>_xlfn.BITXOR(S159,N159)</f>
        <v>1884064444</v>
      </c>
    </row>
    <row r="161" spans="1:19" x14ac:dyDescent="0.25">
      <c r="H161" s="13" t="str">
        <f>"P"&amp;I153</f>
        <v>P17</v>
      </c>
      <c r="I161" s="13">
        <f>M160</f>
        <v>386871255</v>
      </c>
      <c r="J161" s="13"/>
      <c r="K161" s="13"/>
      <c r="L161" s="13"/>
      <c r="M161" s="13">
        <f>I155</f>
        <v>714285556</v>
      </c>
      <c r="N161" s="13" t="str">
        <f>"P"&amp;O153</f>
        <v>P17</v>
      </c>
      <c r="O161" s="13">
        <f>S160</f>
        <v>1884064444</v>
      </c>
      <c r="P161" s="13"/>
      <c r="Q161" s="13"/>
      <c r="R161" s="13"/>
      <c r="S161" s="13">
        <f>O155</f>
        <v>1486926925</v>
      </c>
    </row>
    <row r="162" spans="1:19" x14ac:dyDescent="0.25">
      <c r="H162" s="18" t="str">
        <f>H153</f>
        <v>Раунд</v>
      </c>
      <c r="I162" s="18">
        <f>I153+1</f>
        <v>18</v>
      </c>
      <c r="J162" s="13"/>
      <c r="K162" s="13"/>
      <c r="L162" s="13"/>
      <c r="M162" s="13"/>
      <c r="N162" s="18" t="str">
        <f>N153</f>
        <v>Раунд</v>
      </c>
      <c r="O162" s="18">
        <f>O153+1</f>
        <v>18</v>
      </c>
      <c r="P162" s="13"/>
      <c r="Q162" s="13"/>
      <c r="R162" s="13"/>
      <c r="S162" s="13"/>
    </row>
    <row r="163" spans="1:19" x14ac:dyDescent="0.25">
      <c r="H163" s="13" t="str">
        <f>"P"&amp;I162</f>
        <v>P18</v>
      </c>
      <c r="I163" s="13" t="s">
        <v>187</v>
      </c>
      <c r="J163" s="13"/>
      <c r="K163" s="13"/>
      <c r="L163" s="13"/>
      <c r="M163" s="13"/>
      <c r="N163" s="13" t="str">
        <f>"P"&amp;O162</f>
        <v>P18</v>
      </c>
      <c r="O163" s="13" t="s">
        <v>187</v>
      </c>
      <c r="P163" s="13"/>
      <c r="Q163" s="13"/>
      <c r="R163" s="13"/>
      <c r="S163" s="13"/>
    </row>
    <row r="164" spans="1:19" x14ac:dyDescent="0.25">
      <c r="H164" s="13">
        <f>I161</f>
        <v>386871255</v>
      </c>
      <c r="I164" s="13">
        <f>_xlfn.BITXOR(INDEX($E$10:$E$27,I162), H164)</f>
        <v>1185712696</v>
      </c>
      <c r="J164" s="13">
        <v>1</v>
      </c>
      <c r="K164" s="13">
        <f>J164+2</f>
        <v>3</v>
      </c>
      <c r="L164" s="13">
        <f t="shared" ref="L164:M164" si="75">K164+2</f>
        <v>5</v>
      </c>
      <c r="M164" s="13">
        <f t="shared" si="75"/>
        <v>7</v>
      </c>
      <c r="N164" s="13">
        <f>O161</f>
        <v>1884064444</v>
      </c>
      <c r="O164" s="13">
        <f>_xlfn.BITXOR(INDEX($E$10:$E$27,O162), N164)</f>
        <v>569323347</v>
      </c>
      <c r="P164" s="13">
        <v>1</v>
      </c>
      <c r="Q164" s="13">
        <f>P164+2</f>
        <v>3</v>
      </c>
      <c r="R164" s="13">
        <f t="shared" ref="R164" si="76">Q164+2</f>
        <v>5</v>
      </c>
      <c r="S164" s="13">
        <f t="shared" ref="S164" si="77">R164+2</f>
        <v>7</v>
      </c>
    </row>
    <row r="165" spans="1:19" x14ac:dyDescent="0.25">
      <c r="H165" s="13"/>
      <c r="I165" t="str">
        <f>DEC2HEX(I164, 8)</f>
        <v>46AC8A38</v>
      </c>
      <c r="J165" s="13" t="str">
        <f>MID($I165,J$11,2)</f>
        <v>46</v>
      </c>
      <c r="K165" s="13" t="str">
        <f t="shared" ref="K165:M165" si="78">MID($I165,K$11,2)</f>
        <v>AC</v>
      </c>
      <c r="L165" s="13" t="str">
        <f t="shared" si="78"/>
        <v>8A</v>
      </c>
      <c r="M165" s="13" t="str">
        <f t="shared" si="78"/>
        <v>38</v>
      </c>
      <c r="N165" s="13"/>
      <c r="O165" t="str">
        <f>DEC2HEX(O164, 8)</f>
        <v>21EF2F53</v>
      </c>
      <c r="P165" t="str">
        <f>MID($O165,P$11,2)</f>
        <v>21</v>
      </c>
      <c r="Q165" t="str">
        <f>MID($O165,Q$11,2)</f>
        <v>EF</v>
      </c>
      <c r="R165" t="str">
        <f>MID($O165,R$11,2)</f>
        <v>2F</v>
      </c>
      <c r="S165" t="str">
        <f>MID($O165,S$11,2)</f>
        <v>53</v>
      </c>
    </row>
    <row r="166" spans="1:19" x14ac:dyDescent="0.25">
      <c r="H166" s="13"/>
      <c r="I166" s="13"/>
      <c r="J166" s="13" t="s">
        <v>181</v>
      </c>
      <c r="K166" s="13" t="s">
        <v>182</v>
      </c>
      <c r="L166" s="13" t="s">
        <v>183</v>
      </c>
      <c r="M166" s="13" t="s">
        <v>184</v>
      </c>
      <c r="N166" s="13"/>
      <c r="O166" s="13"/>
      <c r="P166" s="13" t="s">
        <v>181</v>
      </c>
      <c r="Q166" s="13" t="s">
        <v>182</v>
      </c>
      <c r="R166" s="13" t="s">
        <v>183</v>
      </c>
      <c r="S166" s="13" t="s">
        <v>184</v>
      </c>
    </row>
    <row r="167" spans="1:19" x14ac:dyDescent="0.25">
      <c r="H167" s="13"/>
      <c r="I167" s="13"/>
      <c r="J167">
        <f>INDEX(Лист1!$S$20:$S$275,MATCH(J165,Лист1!$Q$20:$Q$275,0))</f>
        <v>258830323</v>
      </c>
      <c r="K167">
        <f>INDEX(Лист1!$U$20:$U$275,MATCH(K165,Лист1!$Q$20:$Q$275,0))</f>
        <v>2415321851</v>
      </c>
      <c r="L167">
        <f>INDEX(Лист1!$W$20:$W$275,MATCH(L165,Лист1!$Q$20:$Q$275,0))</f>
        <v>3532540348</v>
      </c>
      <c r="M167">
        <f>INDEX(Лист1!$Y$20:$Y$275,MATCH(M165,Лист1!$Q$20:$Q$275,0))</f>
        <v>936433444</v>
      </c>
      <c r="N167" s="13"/>
      <c r="O167" s="13"/>
      <c r="P167">
        <f>INDEX(Лист1!$S$20:$S$275,MATCH(P165,Лист1!$Q$20:$Q$275,0))</f>
        <v>3174124327</v>
      </c>
      <c r="Q167">
        <f>INDEX(Лист1!$U$20:$U$275,MATCH(Q165,Лист1!$Q$20:$Q$275,0))</f>
        <v>1854211946</v>
      </c>
      <c r="R167">
        <f>INDEX(Лист1!$W$20:$W$275,MATCH(R165,Лист1!$Q$20:$Q$275,0))</f>
        <v>2882767088</v>
      </c>
      <c r="S167">
        <f>INDEX(Лист1!$Y$20:$Y$275,MATCH(S165,Лист1!$Q$20:$Q$275,0))</f>
        <v>422464435</v>
      </c>
    </row>
    <row r="168" spans="1:19" x14ac:dyDescent="0.25">
      <c r="H168" s="13">
        <f>M161</f>
        <v>714285556</v>
      </c>
      <c r="I168" s="13"/>
      <c r="J168" s="13"/>
      <c r="K168" s="13">
        <f>MOD(J167+K167, 2^32)</f>
        <v>2674152174</v>
      </c>
      <c r="L168" s="13">
        <f>_xlfn.BITXOR(K168,L167)</f>
        <v>1307188050</v>
      </c>
      <c r="M168" s="13">
        <f>MOD(L168+M167, 2^32)</f>
        <v>2243621494</v>
      </c>
      <c r="N168" s="13">
        <f>S161</f>
        <v>1486926925</v>
      </c>
      <c r="O168" s="13"/>
      <c r="P168" s="13"/>
      <c r="Q168" s="13">
        <f>MOD(P167+Q167, 2^32)</f>
        <v>733368977</v>
      </c>
      <c r="R168" s="13">
        <f>_xlfn.BITXOR(Q168,R167)</f>
        <v>2154158689</v>
      </c>
      <c r="S168" s="13">
        <f>MOD(R168+S167, 2^32)</f>
        <v>2576623124</v>
      </c>
    </row>
    <row r="169" spans="1:19" x14ac:dyDescent="0.25">
      <c r="H169" s="13"/>
      <c r="I169" s="13"/>
      <c r="J169" s="13"/>
      <c r="K169" s="13"/>
      <c r="L169" s="13"/>
      <c r="M169" s="13">
        <f>_xlfn.BITXOR(M168,H168)</f>
        <v>2938753922</v>
      </c>
      <c r="N169" s="13"/>
      <c r="O169" s="13"/>
      <c r="P169" s="13"/>
      <c r="Q169" s="13"/>
      <c r="R169" s="13"/>
      <c r="S169" s="13">
        <f>_xlfn.BITXOR(S168,N168)</f>
        <v>3241448025</v>
      </c>
    </row>
    <row r="170" spans="1:19" x14ac:dyDescent="0.25">
      <c r="H170" s="13" t="str">
        <f>"P"&amp;I162</f>
        <v>P18</v>
      </c>
      <c r="I170" s="13">
        <f>M169</f>
        <v>2938753922</v>
      </c>
      <c r="J170" s="13"/>
      <c r="K170" s="13"/>
      <c r="L170" s="13"/>
      <c r="M170" s="13">
        <f>I164</f>
        <v>1185712696</v>
      </c>
      <c r="N170" s="13" t="str">
        <f>"P"&amp;O162</f>
        <v>P18</v>
      </c>
      <c r="O170" s="13">
        <f>S169</f>
        <v>3241448025</v>
      </c>
      <c r="P170" s="13"/>
      <c r="Q170" s="13"/>
      <c r="R170" s="13"/>
      <c r="S170" s="13">
        <f>O164</f>
        <v>569323347</v>
      </c>
    </row>
    <row r="171" spans="1:19" x14ac:dyDescent="0.25">
      <c r="I171" t="str">
        <f>DEC2HEX(I170, 8)</f>
        <v>AF29D382</v>
      </c>
      <c r="M171" t="str">
        <f>DEC2HEX(M170, 8)</f>
        <v>46AC8A38</v>
      </c>
      <c r="O171" t="str">
        <f>DEC2HEX(O170, 8)</f>
        <v>C1349259</v>
      </c>
      <c r="S171" t="str">
        <f>DEC2HEX(S170, 8)</f>
        <v>21EF2F53</v>
      </c>
    </row>
    <row r="172" spans="1:19" x14ac:dyDescent="0.25">
      <c r="H172" t="s">
        <v>201</v>
      </c>
      <c r="I172" t="str">
        <f>I171&amp;M171</f>
        <v>AF29D38246AC8A38</v>
      </c>
      <c r="N172" t="s">
        <v>201</v>
      </c>
      <c r="O172" t="str">
        <f>O171&amp;S171</f>
        <v>C134925921EF2F53</v>
      </c>
    </row>
    <row r="173" spans="1:19" x14ac:dyDescent="0.25">
      <c r="A173" t="str">
        <f>A3</f>
        <v>перем. i</v>
      </c>
      <c r="B173">
        <f>B3</f>
        <v>1</v>
      </c>
      <c r="C173">
        <f t="shared" ref="C173:I173" si="79">B173+2</f>
        <v>3</v>
      </c>
      <c r="D173">
        <f t="shared" si="79"/>
        <v>5</v>
      </c>
      <c r="E173">
        <f t="shared" si="79"/>
        <v>7</v>
      </c>
      <c r="F173">
        <f t="shared" si="79"/>
        <v>9</v>
      </c>
      <c r="G173">
        <f t="shared" si="79"/>
        <v>11</v>
      </c>
      <c r="H173">
        <f t="shared" si="79"/>
        <v>13</v>
      </c>
      <c r="I173">
        <f t="shared" si="79"/>
        <v>15</v>
      </c>
      <c r="J173">
        <v>1</v>
      </c>
      <c r="K173">
        <f t="shared" ref="K173:Q173" si="80">J173+2</f>
        <v>3</v>
      </c>
      <c r="L173">
        <f t="shared" si="80"/>
        <v>5</v>
      </c>
      <c r="M173">
        <f t="shared" si="80"/>
        <v>7</v>
      </c>
      <c r="N173">
        <f t="shared" si="80"/>
        <v>9</v>
      </c>
      <c r="O173">
        <f t="shared" si="80"/>
        <v>11</v>
      </c>
      <c r="P173">
        <f t="shared" si="80"/>
        <v>13</v>
      </c>
      <c r="Q173">
        <f t="shared" si="80"/>
        <v>15</v>
      </c>
    </row>
    <row r="174" spans="1:19" x14ac:dyDescent="0.25">
      <c r="A174" t="s">
        <v>200</v>
      </c>
      <c r="B174" t="str">
        <f>MID($I$172,B173,2)</f>
        <v>AF</v>
      </c>
      <c r="C174" t="str">
        <f t="shared" ref="C174:I174" si="81">MID($I$172,C173,2)</f>
        <v>29</v>
      </c>
      <c r="D174" t="str">
        <f t="shared" si="81"/>
        <v>D3</v>
      </c>
      <c r="E174" t="str">
        <f t="shared" si="81"/>
        <v>82</v>
      </c>
      <c r="F174" t="str">
        <f t="shared" si="81"/>
        <v>46</v>
      </c>
      <c r="G174" t="str">
        <f t="shared" si="81"/>
        <v>AC</v>
      </c>
      <c r="H174" t="str">
        <f t="shared" si="81"/>
        <v>8A</v>
      </c>
      <c r="I174" t="str">
        <f t="shared" si="81"/>
        <v>38</v>
      </c>
      <c r="J174" t="str">
        <f>MID($O$172,J173,2)</f>
        <v>C1</v>
      </c>
      <c r="K174" t="str">
        <f t="shared" ref="K174:Q174" si="82">MID($O$172,K173,2)</f>
        <v>34</v>
      </c>
      <c r="L174" t="str">
        <f t="shared" si="82"/>
        <v>92</v>
      </c>
      <c r="M174" t="str">
        <f t="shared" si="82"/>
        <v>59</v>
      </c>
      <c r="N174" t="str">
        <f t="shared" si="82"/>
        <v>21</v>
      </c>
      <c r="O174" t="str">
        <f t="shared" si="82"/>
        <v>EF</v>
      </c>
      <c r="P174" t="str">
        <f t="shared" si="82"/>
        <v>2F</v>
      </c>
      <c r="Q174" t="str">
        <f t="shared" si="82"/>
        <v>53</v>
      </c>
    </row>
    <row r="175" spans="1:19" x14ac:dyDescent="0.25">
      <c r="A175" t="s">
        <v>199</v>
      </c>
      <c r="B175">
        <f>HEX2DEC(B174)</f>
        <v>175</v>
      </c>
      <c r="C175">
        <f t="shared" ref="C175:I175" si="83">HEX2DEC(C174)</f>
        <v>41</v>
      </c>
      <c r="D175">
        <f t="shared" si="83"/>
        <v>211</v>
      </c>
      <c r="E175">
        <f t="shared" si="83"/>
        <v>130</v>
      </c>
      <c r="F175">
        <f t="shared" si="83"/>
        <v>70</v>
      </c>
      <c r="G175">
        <f t="shared" si="83"/>
        <v>172</v>
      </c>
      <c r="H175">
        <f t="shared" si="83"/>
        <v>138</v>
      </c>
      <c r="I175">
        <f t="shared" si="83"/>
        <v>56</v>
      </c>
      <c r="J175">
        <f>HEX2DEC(J174)</f>
        <v>193</v>
      </c>
      <c r="K175">
        <f t="shared" ref="K175:Q175" si="84">HEX2DEC(K174)</f>
        <v>52</v>
      </c>
      <c r="L175">
        <f t="shared" si="84"/>
        <v>146</v>
      </c>
      <c r="M175">
        <f t="shared" si="84"/>
        <v>89</v>
      </c>
      <c r="N175">
        <f t="shared" si="84"/>
        <v>33</v>
      </c>
      <c r="O175">
        <f t="shared" si="84"/>
        <v>239</v>
      </c>
      <c r="P175">
        <f t="shared" si="84"/>
        <v>47</v>
      </c>
      <c r="Q175">
        <f t="shared" si="84"/>
        <v>83</v>
      </c>
    </row>
    <row r="176" spans="1:19" x14ac:dyDescent="0.25">
      <c r="A176" t="s">
        <v>198</v>
      </c>
      <c r="B176" t="str">
        <f>CHAR(B175)</f>
        <v>Ї</v>
      </c>
      <c r="C176" t="str">
        <f t="shared" ref="C176:I176" si="85">CHAR(C175)</f>
        <v>)</v>
      </c>
      <c r="D176" t="str">
        <f t="shared" si="85"/>
        <v>У</v>
      </c>
      <c r="E176" t="str">
        <f t="shared" si="85"/>
        <v>‚</v>
      </c>
      <c r="F176" t="str">
        <f t="shared" si="85"/>
        <v>F</v>
      </c>
      <c r="G176" t="str">
        <f t="shared" si="85"/>
        <v>¬</v>
      </c>
      <c r="H176" t="str">
        <f t="shared" si="85"/>
        <v>Љ</v>
      </c>
      <c r="I176" t="str">
        <f t="shared" si="85"/>
        <v>8</v>
      </c>
      <c r="J176" t="str">
        <f>CHAR(J175)</f>
        <v>Б</v>
      </c>
      <c r="K176" t="str">
        <f t="shared" ref="K176:Q176" si="86">CHAR(K175)</f>
        <v>4</v>
      </c>
      <c r="L176" t="str">
        <f t="shared" si="86"/>
        <v>’</v>
      </c>
      <c r="M176" t="str">
        <f t="shared" si="86"/>
        <v>Y</v>
      </c>
      <c r="N176" t="str">
        <f>CHAR(N175)</f>
        <v>!</v>
      </c>
      <c r="O176" t="str">
        <f t="shared" si="86"/>
        <v>п</v>
      </c>
      <c r="P176" t="str">
        <f t="shared" si="86"/>
        <v>/</v>
      </c>
      <c r="Q176" t="str">
        <f t="shared" si="86"/>
        <v>S</v>
      </c>
    </row>
    <row r="177" spans="1:2" x14ac:dyDescent="0.25">
      <c r="A177" t="s">
        <v>202</v>
      </c>
      <c r="B177" t="str">
        <f>B176&amp;C176&amp;D176&amp;E176&amp;F176&amp;G176&amp;H176&amp;I176&amp;J176&amp;K176&amp;L176&amp;M176&amp;N176&amp;O176&amp;P176&amp;Q176</f>
        <v>Ї)У‚F¬Љ8Б4’Y!п/S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</dc:creator>
  <cp:lastModifiedBy>Орлов Александр Султанбекович</cp:lastModifiedBy>
  <dcterms:created xsi:type="dcterms:W3CDTF">2023-02-13T13:57:49Z</dcterms:created>
  <dcterms:modified xsi:type="dcterms:W3CDTF">2023-02-14T12:50:23Z</dcterms:modified>
</cp:coreProperties>
</file>