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sashalowtab\Downloads\"/>
    </mc:Choice>
  </mc:AlternateContent>
  <xr:revisionPtr revIDLastSave="0" documentId="8_{54178470-613F-49AB-A1F8-9F8EE25E6F28}" xr6:coauthVersionLast="47" xr6:coauthVersionMax="47" xr10:uidLastSave="{00000000-0000-0000-0000-000000000000}"/>
  <bookViews>
    <workbookView xWindow="-120" yWindow="-120" windowWidth="29040" windowHeight="15840" activeTab="1" xr2:uid="{00000000-000D-0000-FFFF-FFFF00000000}"/>
  </bookViews>
  <sheets>
    <sheet name="Мастер Ключ" sheetId="1" r:id="rId1"/>
    <sheet name="Раундовые ключи" sheetId="2" r:id="rId2"/>
    <sheet name="Орлов" sheetId="3" r:id="rId3"/>
    <sheet name="Дроздов" sheetId="4" r:id="rId4"/>
    <sheet name="Королев"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06" i="2" l="1"/>
  <c r="W59" i="5"/>
  <c r="V59" i="5"/>
  <c r="U59" i="5"/>
  <c r="T59" i="5"/>
  <c r="S59" i="5"/>
  <c r="R59" i="5"/>
  <c r="Q59" i="5"/>
  <c r="P59" i="5"/>
  <c r="O59" i="5"/>
  <c r="N59" i="5"/>
  <c r="M59" i="5"/>
  <c r="L59" i="5"/>
  <c r="K59" i="5"/>
  <c r="J59" i="5"/>
  <c r="I59" i="5"/>
  <c r="H59" i="5"/>
  <c r="W56" i="5"/>
  <c r="V56" i="5"/>
  <c r="U56" i="5"/>
  <c r="T56" i="5"/>
  <c r="S56" i="5"/>
  <c r="R56" i="5"/>
  <c r="Q56" i="5"/>
  <c r="P56" i="5"/>
  <c r="O56" i="5"/>
  <c r="N56" i="5"/>
  <c r="M56" i="5"/>
  <c r="L56" i="5"/>
  <c r="K56" i="5"/>
  <c r="J56" i="5"/>
  <c r="I56" i="5"/>
  <c r="H56" i="5"/>
  <c r="W52" i="5"/>
  <c r="V52" i="5"/>
  <c r="U52" i="5"/>
  <c r="T52" i="5"/>
  <c r="S52" i="5"/>
  <c r="R52" i="5"/>
  <c r="Q52" i="5"/>
  <c r="P52" i="5"/>
  <c r="O52" i="5"/>
  <c r="N52" i="5"/>
  <c r="M52" i="5"/>
  <c r="L52" i="5"/>
  <c r="K52" i="5"/>
  <c r="J52" i="5"/>
  <c r="I52" i="5"/>
  <c r="H52" i="5"/>
  <c r="W49" i="5"/>
  <c r="V49" i="5"/>
  <c r="U49" i="5"/>
  <c r="T49" i="5"/>
  <c r="S49" i="5"/>
  <c r="R49" i="5"/>
  <c r="Q49" i="5"/>
  <c r="P49" i="5"/>
  <c r="O49" i="5"/>
  <c r="N49" i="5"/>
  <c r="M49" i="5"/>
  <c r="L49" i="5"/>
  <c r="K49" i="5"/>
  <c r="J49" i="5"/>
  <c r="I49" i="5"/>
  <c r="H49" i="5"/>
  <c r="W45" i="5"/>
  <c r="V45" i="5"/>
  <c r="U45" i="5"/>
  <c r="T45" i="5"/>
  <c r="S45" i="5"/>
  <c r="R45" i="5"/>
  <c r="Q45" i="5"/>
  <c r="P45" i="5"/>
  <c r="O45" i="5"/>
  <c r="N45" i="5"/>
  <c r="M45" i="5"/>
  <c r="L45" i="5"/>
  <c r="K45" i="5"/>
  <c r="J45" i="5"/>
  <c r="I45" i="5"/>
  <c r="H45" i="5"/>
  <c r="W42" i="5"/>
  <c r="V42" i="5"/>
  <c r="U42" i="5"/>
  <c r="T42" i="5"/>
  <c r="S42" i="5"/>
  <c r="R42" i="5"/>
  <c r="Q42" i="5"/>
  <c r="P42" i="5"/>
  <c r="O42" i="5"/>
  <c r="N42" i="5"/>
  <c r="M42" i="5"/>
  <c r="L42" i="5"/>
  <c r="K42" i="5"/>
  <c r="J42" i="5"/>
  <c r="I42" i="5"/>
  <c r="H42" i="5"/>
  <c r="G42" i="5"/>
  <c r="G43" i="5" s="1"/>
  <c r="H41" i="5"/>
  <c r="H48" i="5" s="1"/>
  <c r="H55" i="5" s="1"/>
  <c r="G56" i="5" s="1"/>
  <c r="G57" i="5" s="1"/>
  <c r="G41" i="5"/>
  <c r="G48" i="5" s="1"/>
  <c r="G55" i="5" s="1"/>
  <c r="W38" i="5"/>
  <c r="V38" i="5"/>
  <c r="U38" i="5"/>
  <c r="T38" i="5"/>
  <c r="S38" i="5"/>
  <c r="R38" i="5"/>
  <c r="Q38" i="5"/>
  <c r="P38" i="5"/>
  <c r="O38" i="5"/>
  <c r="N38" i="5"/>
  <c r="M38" i="5"/>
  <c r="L38" i="5"/>
  <c r="K38" i="5"/>
  <c r="J38" i="5"/>
  <c r="I38" i="5"/>
  <c r="H38" i="5"/>
  <c r="W35" i="5"/>
  <c r="V35" i="5"/>
  <c r="U35" i="5"/>
  <c r="T35" i="5"/>
  <c r="S35" i="5"/>
  <c r="R35" i="5"/>
  <c r="Q35" i="5"/>
  <c r="P35" i="5"/>
  <c r="O35" i="5"/>
  <c r="N35" i="5"/>
  <c r="M35" i="5"/>
  <c r="L35" i="5"/>
  <c r="K35" i="5"/>
  <c r="J35" i="5"/>
  <c r="I35" i="5"/>
  <c r="H35" i="5"/>
  <c r="G35" i="5"/>
  <c r="G36" i="5" s="1"/>
  <c r="W31" i="5"/>
  <c r="V31" i="5"/>
  <c r="U31" i="5"/>
  <c r="T31" i="5"/>
  <c r="S31" i="5"/>
  <c r="R31" i="5"/>
  <c r="Q31" i="5"/>
  <c r="P31" i="5"/>
  <c r="O31" i="5"/>
  <c r="N31" i="5"/>
  <c r="M31" i="5"/>
  <c r="L31" i="5"/>
  <c r="K31" i="5"/>
  <c r="J31" i="5"/>
  <c r="I31" i="5"/>
  <c r="H31" i="5"/>
  <c r="W28" i="5"/>
  <c r="V28" i="5"/>
  <c r="U28" i="5"/>
  <c r="T28" i="5"/>
  <c r="S28" i="5"/>
  <c r="R28" i="5"/>
  <c r="Q28" i="5"/>
  <c r="P28" i="5"/>
  <c r="O28" i="5"/>
  <c r="N28" i="5"/>
  <c r="M28" i="5"/>
  <c r="L28" i="5"/>
  <c r="K28" i="5"/>
  <c r="J28" i="5"/>
  <c r="I28" i="5"/>
  <c r="H28" i="5"/>
  <c r="W24" i="5"/>
  <c r="V24" i="5"/>
  <c r="U24" i="5"/>
  <c r="T24" i="5"/>
  <c r="S24" i="5"/>
  <c r="R24" i="5"/>
  <c r="Q24" i="5"/>
  <c r="P24" i="5"/>
  <c r="O24" i="5"/>
  <c r="N24" i="5"/>
  <c r="M24" i="5"/>
  <c r="L24" i="5"/>
  <c r="K24" i="5"/>
  <c r="J24" i="5"/>
  <c r="I24" i="5"/>
  <c r="H24" i="5"/>
  <c r="W21" i="5"/>
  <c r="V21" i="5"/>
  <c r="U21" i="5"/>
  <c r="T21" i="5"/>
  <c r="S21" i="5"/>
  <c r="R21" i="5"/>
  <c r="Q21" i="5"/>
  <c r="P21" i="5"/>
  <c r="O21" i="5"/>
  <c r="N21" i="5"/>
  <c r="M21" i="5"/>
  <c r="L21" i="5"/>
  <c r="K21" i="5"/>
  <c r="J21" i="5"/>
  <c r="I21" i="5"/>
  <c r="H21" i="5"/>
  <c r="G20" i="5"/>
  <c r="G27" i="5" s="1"/>
  <c r="W17" i="5"/>
  <c r="V17" i="5"/>
  <c r="U17" i="5"/>
  <c r="T17" i="5"/>
  <c r="S17" i="5"/>
  <c r="R17" i="5"/>
  <c r="Q17" i="5"/>
  <c r="P17" i="5"/>
  <c r="O17" i="5"/>
  <c r="N17" i="5"/>
  <c r="M17" i="5"/>
  <c r="L17" i="5"/>
  <c r="K17" i="5"/>
  <c r="J17" i="5"/>
  <c r="I17" i="5"/>
  <c r="H17" i="5"/>
  <c r="W14" i="5"/>
  <c r="V14" i="5"/>
  <c r="U14" i="5"/>
  <c r="T14" i="5"/>
  <c r="S14" i="5"/>
  <c r="R14" i="5"/>
  <c r="Q14" i="5"/>
  <c r="P14" i="5"/>
  <c r="O14" i="5"/>
  <c r="N14" i="5"/>
  <c r="M14" i="5"/>
  <c r="L14" i="5"/>
  <c r="K14" i="5"/>
  <c r="J14" i="5"/>
  <c r="I14" i="5"/>
  <c r="H14" i="5"/>
  <c r="H13" i="5"/>
  <c r="H20" i="5" s="1"/>
  <c r="G21" i="5" s="1"/>
  <c r="G22" i="5" s="1"/>
  <c r="G13" i="5"/>
  <c r="W10" i="5"/>
  <c r="V10" i="5"/>
  <c r="U10" i="5"/>
  <c r="T10" i="5"/>
  <c r="S10" i="5"/>
  <c r="R10" i="5"/>
  <c r="Q10" i="5"/>
  <c r="P10" i="5"/>
  <c r="O10" i="5"/>
  <c r="N10" i="5"/>
  <c r="M10" i="5"/>
  <c r="L10" i="5"/>
  <c r="K10" i="5"/>
  <c r="J10" i="5"/>
  <c r="I10" i="5"/>
  <c r="H10" i="5"/>
  <c r="I9" i="5"/>
  <c r="G8" i="5"/>
  <c r="W7" i="5"/>
  <c r="V7" i="5"/>
  <c r="U7" i="5"/>
  <c r="T7" i="5"/>
  <c r="S7" i="5"/>
  <c r="R7" i="5"/>
  <c r="Q7" i="5"/>
  <c r="P7" i="5"/>
  <c r="O7" i="5"/>
  <c r="N7" i="5"/>
  <c r="M7" i="5"/>
  <c r="L7" i="5"/>
  <c r="K7" i="5"/>
  <c r="J7" i="5"/>
  <c r="I7" i="5"/>
  <c r="H7" i="5"/>
  <c r="G7" i="5"/>
  <c r="I4" i="5"/>
  <c r="I5" i="5" s="1"/>
  <c r="I8" i="5" s="1"/>
  <c r="I11" i="5" s="1"/>
  <c r="J12" i="5" s="1"/>
  <c r="J15" i="5" s="1"/>
  <c r="H4" i="5"/>
  <c r="H5" i="5" s="1"/>
  <c r="H8" i="5" s="1"/>
  <c r="A4" i="5"/>
  <c r="K3" i="5"/>
  <c r="L3" i="5" s="1"/>
  <c r="J3" i="5"/>
  <c r="J4" i="5" s="1"/>
  <c r="J5" i="5" s="1"/>
  <c r="J8" i="5" s="1"/>
  <c r="I3" i="5"/>
  <c r="A3" i="5"/>
  <c r="I2" i="5"/>
  <c r="A2" i="5"/>
  <c r="A1" i="5"/>
  <c r="A2" i="4"/>
  <c r="A3" i="4"/>
  <c r="A4" i="4"/>
  <c r="W59" i="4"/>
  <c r="V59" i="4"/>
  <c r="U59" i="4"/>
  <c r="T59" i="4"/>
  <c r="S59" i="4"/>
  <c r="R59" i="4"/>
  <c r="Q59" i="4"/>
  <c r="P59" i="4"/>
  <c r="O59" i="4"/>
  <c r="N59" i="4"/>
  <c r="M59" i="4"/>
  <c r="L59" i="4"/>
  <c r="K59" i="4"/>
  <c r="J59" i="4"/>
  <c r="I59" i="4"/>
  <c r="H59" i="4"/>
  <c r="W56" i="4"/>
  <c r="V56" i="4"/>
  <c r="U56" i="4"/>
  <c r="T56" i="4"/>
  <c r="S56" i="4"/>
  <c r="R56" i="4"/>
  <c r="Q56" i="4"/>
  <c r="P56" i="4"/>
  <c r="O56" i="4"/>
  <c r="N56" i="4"/>
  <c r="M56" i="4"/>
  <c r="L56" i="4"/>
  <c r="K56" i="4"/>
  <c r="J56" i="4"/>
  <c r="I56" i="4"/>
  <c r="H56" i="4"/>
  <c r="W52" i="4"/>
  <c r="V52" i="4"/>
  <c r="U52" i="4"/>
  <c r="T52" i="4"/>
  <c r="S52" i="4"/>
  <c r="R52" i="4"/>
  <c r="Q52" i="4"/>
  <c r="P52" i="4"/>
  <c r="O52" i="4"/>
  <c r="N52" i="4"/>
  <c r="M52" i="4"/>
  <c r="L52" i="4"/>
  <c r="K52" i="4"/>
  <c r="J52" i="4"/>
  <c r="I52" i="4"/>
  <c r="H52" i="4"/>
  <c r="W49" i="4"/>
  <c r="V49" i="4"/>
  <c r="U49" i="4"/>
  <c r="T49" i="4"/>
  <c r="S49" i="4"/>
  <c r="R49" i="4"/>
  <c r="Q49" i="4"/>
  <c r="P49" i="4"/>
  <c r="O49" i="4"/>
  <c r="N49" i="4"/>
  <c r="M49" i="4"/>
  <c r="L49" i="4"/>
  <c r="K49" i="4"/>
  <c r="J49" i="4"/>
  <c r="I49" i="4"/>
  <c r="H49" i="4"/>
  <c r="W45" i="4"/>
  <c r="V45" i="4"/>
  <c r="U45" i="4"/>
  <c r="T45" i="4"/>
  <c r="S45" i="4"/>
  <c r="R45" i="4"/>
  <c r="Q45" i="4"/>
  <c r="P45" i="4"/>
  <c r="O45" i="4"/>
  <c r="N45" i="4"/>
  <c r="M45" i="4"/>
  <c r="L45" i="4"/>
  <c r="K45" i="4"/>
  <c r="J45" i="4"/>
  <c r="I45" i="4"/>
  <c r="H45" i="4"/>
  <c r="W42" i="4"/>
  <c r="V42" i="4"/>
  <c r="U42" i="4"/>
  <c r="T42" i="4"/>
  <c r="S42" i="4"/>
  <c r="R42" i="4"/>
  <c r="Q42" i="4"/>
  <c r="P42" i="4"/>
  <c r="O42" i="4"/>
  <c r="N42" i="4"/>
  <c r="M42" i="4"/>
  <c r="L42" i="4"/>
  <c r="K42" i="4"/>
  <c r="J42" i="4"/>
  <c r="I42" i="4"/>
  <c r="H42" i="4"/>
  <c r="G42" i="4"/>
  <c r="G43" i="4" s="1"/>
  <c r="H41" i="4"/>
  <c r="H48" i="4" s="1"/>
  <c r="H55" i="4" s="1"/>
  <c r="G56" i="4" s="1"/>
  <c r="G57" i="4" s="1"/>
  <c r="G41" i="4"/>
  <c r="G48" i="4" s="1"/>
  <c r="G55" i="4" s="1"/>
  <c r="W38" i="4"/>
  <c r="V38" i="4"/>
  <c r="U38" i="4"/>
  <c r="T38" i="4"/>
  <c r="S38" i="4"/>
  <c r="R38" i="4"/>
  <c r="Q38" i="4"/>
  <c r="P38" i="4"/>
  <c r="O38" i="4"/>
  <c r="N38" i="4"/>
  <c r="M38" i="4"/>
  <c r="L38" i="4"/>
  <c r="K38" i="4"/>
  <c r="J38" i="4"/>
  <c r="I38" i="4"/>
  <c r="H38" i="4"/>
  <c r="G36" i="4"/>
  <c r="W35" i="4"/>
  <c r="V35" i="4"/>
  <c r="U35" i="4"/>
  <c r="T35" i="4"/>
  <c r="S35" i="4"/>
  <c r="R35" i="4"/>
  <c r="Q35" i="4"/>
  <c r="P35" i="4"/>
  <c r="O35" i="4"/>
  <c r="N35" i="4"/>
  <c r="M35" i="4"/>
  <c r="L35" i="4"/>
  <c r="K35" i="4"/>
  <c r="J35" i="4"/>
  <c r="I35" i="4"/>
  <c r="H35" i="4"/>
  <c r="G35" i="4"/>
  <c r="W31" i="4"/>
  <c r="V31" i="4"/>
  <c r="U31" i="4"/>
  <c r="T31" i="4"/>
  <c r="S31" i="4"/>
  <c r="R31" i="4"/>
  <c r="Q31" i="4"/>
  <c r="P31" i="4"/>
  <c r="O31" i="4"/>
  <c r="N31" i="4"/>
  <c r="M31" i="4"/>
  <c r="L31" i="4"/>
  <c r="K31" i="4"/>
  <c r="J31" i="4"/>
  <c r="I31" i="4"/>
  <c r="H31" i="4"/>
  <c r="W28" i="4"/>
  <c r="V28" i="4"/>
  <c r="U28" i="4"/>
  <c r="T28" i="4"/>
  <c r="S28" i="4"/>
  <c r="R28" i="4"/>
  <c r="Q28" i="4"/>
  <c r="P28" i="4"/>
  <c r="O28" i="4"/>
  <c r="N28" i="4"/>
  <c r="M28" i="4"/>
  <c r="L28" i="4"/>
  <c r="K28" i="4"/>
  <c r="J28" i="4"/>
  <c r="I28" i="4"/>
  <c r="H28" i="4"/>
  <c r="W24" i="4"/>
  <c r="V24" i="4"/>
  <c r="U24" i="4"/>
  <c r="T24" i="4"/>
  <c r="S24" i="4"/>
  <c r="R24" i="4"/>
  <c r="Q24" i="4"/>
  <c r="P24" i="4"/>
  <c r="O24" i="4"/>
  <c r="N24" i="4"/>
  <c r="M24" i="4"/>
  <c r="L24" i="4"/>
  <c r="K24" i="4"/>
  <c r="J24" i="4"/>
  <c r="I24" i="4"/>
  <c r="H24" i="4"/>
  <c r="W21" i="4"/>
  <c r="V21" i="4"/>
  <c r="U21" i="4"/>
  <c r="T21" i="4"/>
  <c r="S21" i="4"/>
  <c r="R21" i="4"/>
  <c r="Q21" i="4"/>
  <c r="P21" i="4"/>
  <c r="O21" i="4"/>
  <c r="N21" i="4"/>
  <c r="M21" i="4"/>
  <c r="L21" i="4"/>
  <c r="K21" i="4"/>
  <c r="J21" i="4"/>
  <c r="I21" i="4"/>
  <c r="H21" i="4"/>
  <c r="H20" i="4"/>
  <c r="H27" i="4" s="1"/>
  <c r="G28" i="4" s="1"/>
  <c r="G29" i="4" s="1"/>
  <c r="W17" i="4"/>
  <c r="V17" i="4"/>
  <c r="U17" i="4"/>
  <c r="T17" i="4"/>
  <c r="S17" i="4"/>
  <c r="R17" i="4"/>
  <c r="Q17" i="4"/>
  <c r="P17" i="4"/>
  <c r="O17" i="4"/>
  <c r="N17" i="4"/>
  <c r="M17" i="4"/>
  <c r="L17" i="4"/>
  <c r="K17" i="4"/>
  <c r="J17" i="4"/>
  <c r="I17" i="4"/>
  <c r="H17" i="4"/>
  <c r="W14" i="4"/>
  <c r="V14" i="4"/>
  <c r="U14" i="4"/>
  <c r="T14" i="4"/>
  <c r="S14" i="4"/>
  <c r="R14" i="4"/>
  <c r="Q14" i="4"/>
  <c r="P14" i="4"/>
  <c r="O14" i="4"/>
  <c r="N14" i="4"/>
  <c r="M14" i="4"/>
  <c r="L14" i="4"/>
  <c r="K14" i="4"/>
  <c r="J14" i="4"/>
  <c r="I14" i="4"/>
  <c r="H14" i="4"/>
  <c r="G14" i="4"/>
  <c r="G15" i="4" s="1"/>
  <c r="H13" i="4"/>
  <c r="G13" i="4"/>
  <c r="G20" i="4" s="1"/>
  <c r="G27" i="4" s="1"/>
  <c r="W10" i="4"/>
  <c r="V10" i="4"/>
  <c r="U10" i="4"/>
  <c r="T10" i="4"/>
  <c r="S10" i="4"/>
  <c r="R10" i="4"/>
  <c r="Q10" i="4"/>
  <c r="P10" i="4"/>
  <c r="O10" i="4"/>
  <c r="N10" i="4"/>
  <c r="M10" i="4"/>
  <c r="L10" i="4"/>
  <c r="K10" i="4"/>
  <c r="J10" i="4"/>
  <c r="I10" i="4"/>
  <c r="H10" i="4"/>
  <c r="W7" i="4"/>
  <c r="V7" i="4"/>
  <c r="U7" i="4"/>
  <c r="T7" i="4"/>
  <c r="S7" i="4"/>
  <c r="R7" i="4"/>
  <c r="Q7" i="4"/>
  <c r="P7" i="4"/>
  <c r="O7" i="4"/>
  <c r="N7" i="4"/>
  <c r="M7" i="4"/>
  <c r="L7" i="4"/>
  <c r="K7" i="4"/>
  <c r="J7" i="4"/>
  <c r="I7" i="4"/>
  <c r="H7" i="4"/>
  <c r="G7" i="4"/>
  <c r="G8" i="4" s="1"/>
  <c r="H4" i="4"/>
  <c r="H5" i="4" s="1"/>
  <c r="H8" i="4" s="1"/>
  <c r="I3" i="4"/>
  <c r="J3" i="4" s="1"/>
  <c r="I2" i="4"/>
  <c r="A1" i="4"/>
  <c r="D12" i="1"/>
  <c r="B8" i="1"/>
  <c r="W59" i="3"/>
  <c r="V59" i="3"/>
  <c r="U59" i="3"/>
  <c r="T59" i="3"/>
  <c r="S59" i="3"/>
  <c r="R59" i="3"/>
  <c r="Q59" i="3"/>
  <c r="P59" i="3"/>
  <c r="O59" i="3"/>
  <c r="N59" i="3"/>
  <c r="M59" i="3"/>
  <c r="L59" i="3"/>
  <c r="K59" i="3"/>
  <c r="J59" i="3"/>
  <c r="I59" i="3"/>
  <c r="H59" i="3"/>
  <c r="W52" i="3"/>
  <c r="V52" i="3"/>
  <c r="U52" i="3"/>
  <c r="T52" i="3"/>
  <c r="S52" i="3"/>
  <c r="R52" i="3"/>
  <c r="Q52" i="3"/>
  <c r="P52" i="3"/>
  <c r="O52" i="3"/>
  <c r="N52" i="3"/>
  <c r="M52" i="3"/>
  <c r="L52" i="3"/>
  <c r="K52" i="3"/>
  <c r="J52" i="3"/>
  <c r="I52" i="3"/>
  <c r="H52" i="3"/>
  <c r="G48" i="3"/>
  <c r="G55" i="3" s="1"/>
  <c r="W45" i="3"/>
  <c r="V45" i="3"/>
  <c r="U45" i="3"/>
  <c r="T45" i="3"/>
  <c r="S45" i="3"/>
  <c r="R45" i="3"/>
  <c r="Q45" i="3"/>
  <c r="P45" i="3"/>
  <c r="O45" i="3"/>
  <c r="N45" i="3"/>
  <c r="M45" i="3"/>
  <c r="L45" i="3"/>
  <c r="K45" i="3"/>
  <c r="J45" i="3"/>
  <c r="I45" i="3"/>
  <c r="H45" i="3"/>
  <c r="H41" i="3"/>
  <c r="G42" i="3" s="1"/>
  <c r="G43" i="3" s="1"/>
  <c r="G41" i="3"/>
  <c r="W38" i="3"/>
  <c r="V38" i="3"/>
  <c r="U38" i="3"/>
  <c r="T38" i="3"/>
  <c r="S38" i="3"/>
  <c r="R38" i="3"/>
  <c r="Q38" i="3"/>
  <c r="P38" i="3"/>
  <c r="O38" i="3"/>
  <c r="N38" i="3"/>
  <c r="M38" i="3"/>
  <c r="L38" i="3"/>
  <c r="K38" i="3"/>
  <c r="J38" i="3"/>
  <c r="I38" i="3"/>
  <c r="H38" i="3"/>
  <c r="G35" i="3"/>
  <c r="G36" i="3" s="1"/>
  <c r="W31" i="3"/>
  <c r="V31" i="3"/>
  <c r="U31" i="3"/>
  <c r="T31" i="3"/>
  <c r="S31" i="3"/>
  <c r="R31" i="3"/>
  <c r="Q31" i="3"/>
  <c r="P31" i="3"/>
  <c r="O31" i="3"/>
  <c r="N31" i="3"/>
  <c r="M31" i="3"/>
  <c r="L31" i="3"/>
  <c r="K31" i="3"/>
  <c r="J31" i="3"/>
  <c r="I31" i="3"/>
  <c r="H31" i="3"/>
  <c r="W24" i="3"/>
  <c r="V24" i="3"/>
  <c r="U24" i="3"/>
  <c r="T24" i="3"/>
  <c r="S24" i="3"/>
  <c r="R24" i="3"/>
  <c r="Q24" i="3"/>
  <c r="P24" i="3"/>
  <c r="O24" i="3"/>
  <c r="N24" i="3"/>
  <c r="M24" i="3"/>
  <c r="L24" i="3"/>
  <c r="K24" i="3"/>
  <c r="J24" i="3"/>
  <c r="I24" i="3"/>
  <c r="H24" i="3"/>
  <c r="H20" i="3"/>
  <c r="J17" i="3"/>
  <c r="K17" i="3"/>
  <c r="L17" i="3"/>
  <c r="M17" i="3"/>
  <c r="N17" i="3"/>
  <c r="O17" i="3"/>
  <c r="P17" i="3"/>
  <c r="Q17" i="3"/>
  <c r="R17" i="3"/>
  <c r="S17" i="3"/>
  <c r="T17" i="3"/>
  <c r="U17" i="3"/>
  <c r="V17" i="3"/>
  <c r="W17" i="3"/>
  <c r="I17" i="3"/>
  <c r="H17" i="3"/>
  <c r="H13" i="3"/>
  <c r="G14" i="3" s="1"/>
  <c r="G15" i="3" s="1"/>
  <c r="G13" i="3"/>
  <c r="G20" i="3" s="1"/>
  <c r="G27" i="3" s="1"/>
  <c r="W10" i="3"/>
  <c r="V10" i="3"/>
  <c r="U10" i="3"/>
  <c r="T10" i="3"/>
  <c r="S10" i="3"/>
  <c r="R10" i="3"/>
  <c r="Q10" i="3"/>
  <c r="P10" i="3"/>
  <c r="O10" i="3"/>
  <c r="N10" i="3"/>
  <c r="M10" i="3"/>
  <c r="L10" i="3"/>
  <c r="K10" i="3"/>
  <c r="J10" i="3"/>
  <c r="I10" i="3"/>
  <c r="H10" i="3"/>
  <c r="I3" i="3"/>
  <c r="J3" i="3" s="1"/>
  <c r="K3" i="3" s="1"/>
  <c r="L3" i="3" s="1"/>
  <c r="M3" i="3" s="1"/>
  <c r="N3" i="3" s="1"/>
  <c r="O3" i="3" s="1"/>
  <c r="P3" i="3" s="1"/>
  <c r="Q3" i="3" s="1"/>
  <c r="R3" i="3" s="1"/>
  <c r="S3" i="3" s="1"/>
  <c r="T3" i="3" s="1"/>
  <c r="U3" i="3" s="1"/>
  <c r="V3" i="3" s="1"/>
  <c r="W3" i="3" s="1"/>
  <c r="G7" i="3"/>
  <c r="G8" i="3" s="1"/>
  <c r="H4" i="3"/>
  <c r="H5" i="3" s="1"/>
  <c r="I2" i="3"/>
  <c r="A1" i="3"/>
  <c r="W302" i="2"/>
  <c r="V302" i="2"/>
  <c r="U302" i="2"/>
  <c r="T302" i="2"/>
  <c r="S302" i="2"/>
  <c r="R302" i="2"/>
  <c r="Q302" i="2"/>
  <c r="P302" i="2"/>
  <c r="O302" i="2"/>
  <c r="N302" i="2"/>
  <c r="M302" i="2"/>
  <c r="L302" i="2"/>
  <c r="K302" i="2"/>
  <c r="J302" i="2"/>
  <c r="I302" i="2"/>
  <c r="H302" i="2"/>
  <c r="G297" i="2"/>
  <c r="W294" i="2"/>
  <c r="V294" i="2"/>
  <c r="U294" i="2"/>
  <c r="T294" i="2"/>
  <c r="S294" i="2"/>
  <c r="R294" i="2"/>
  <c r="Q294" i="2"/>
  <c r="P294" i="2"/>
  <c r="O294" i="2"/>
  <c r="N294" i="2"/>
  <c r="M294" i="2"/>
  <c r="L294" i="2"/>
  <c r="K294" i="2"/>
  <c r="J294" i="2"/>
  <c r="I294" i="2"/>
  <c r="H294" i="2"/>
  <c r="W283" i="2"/>
  <c r="V283" i="2"/>
  <c r="U283" i="2"/>
  <c r="T283" i="2"/>
  <c r="S283" i="2"/>
  <c r="R283" i="2"/>
  <c r="Q283" i="2"/>
  <c r="P283" i="2"/>
  <c r="O283" i="2"/>
  <c r="N283" i="2"/>
  <c r="M283" i="2"/>
  <c r="L283" i="2"/>
  <c r="K283" i="2"/>
  <c r="J283" i="2"/>
  <c r="I283" i="2"/>
  <c r="H283" i="2"/>
  <c r="G278" i="2"/>
  <c r="W275" i="2"/>
  <c r="V275" i="2"/>
  <c r="U275" i="2"/>
  <c r="T275" i="2"/>
  <c r="S275" i="2"/>
  <c r="R275" i="2"/>
  <c r="Q275" i="2"/>
  <c r="P275" i="2"/>
  <c r="O275" i="2"/>
  <c r="N275" i="2"/>
  <c r="M275" i="2"/>
  <c r="L275" i="2"/>
  <c r="K275" i="2"/>
  <c r="J275" i="2"/>
  <c r="I275" i="2"/>
  <c r="H275" i="2"/>
  <c r="G269" i="2"/>
  <c r="W264" i="2"/>
  <c r="V264" i="2"/>
  <c r="U264" i="2"/>
  <c r="T264" i="2"/>
  <c r="S264" i="2"/>
  <c r="R264" i="2"/>
  <c r="Q264" i="2"/>
  <c r="P264" i="2"/>
  <c r="O264" i="2"/>
  <c r="N264" i="2"/>
  <c r="M264" i="2"/>
  <c r="L264" i="2"/>
  <c r="K264" i="2"/>
  <c r="J264" i="2"/>
  <c r="I264" i="2"/>
  <c r="H264" i="2"/>
  <c r="G259" i="2"/>
  <c r="W256" i="2"/>
  <c r="V256" i="2"/>
  <c r="U256" i="2"/>
  <c r="T256" i="2"/>
  <c r="S256" i="2"/>
  <c r="R256" i="2"/>
  <c r="Q256" i="2"/>
  <c r="P256" i="2"/>
  <c r="O256" i="2"/>
  <c r="N256" i="2"/>
  <c r="M256" i="2"/>
  <c r="L256" i="2"/>
  <c r="K256" i="2"/>
  <c r="J256" i="2"/>
  <c r="I256" i="2"/>
  <c r="H256" i="2"/>
  <c r="G250" i="2"/>
  <c r="G249" i="2"/>
  <c r="G268" i="2" s="1"/>
  <c r="W245" i="2"/>
  <c r="V245" i="2"/>
  <c r="U245" i="2"/>
  <c r="T245" i="2"/>
  <c r="S245" i="2"/>
  <c r="R245" i="2"/>
  <c r="Q245" i="2"/>
  <c r="P245" i="2"/>
  <c r="O245" i="2"/>
  <c r="N245" i="2"/>
  <c r="M245" i="2"/>
  <c r="L245" i="2"/>
  <c r="K245" i="2"/>
  <c r="J245" i="2"/>
  <c r="I245" i="2"/>
  <c r="H245" i="2"/>
  <c r="H240" i="2"/>
  <c r="G241" i="2" s="1"/>
  <c r="G242" i="2" s="1"/>
  <c r="G240" i="2"/>
  <c r="W237" i="2"/>
  <c r="V237" i="2"/>
  <c r="U237" i="2"/>
  <c r="T237" i="2"/>
  <c r="S237" i="2"/>
  <c r="R237" i="2"/>
  <c r="Q237" i="2"/>
  <c r="P237" i="2"/>
  <c r="O237" i="2"/>
  <c r="N237" i="2"/>
  <c r="M237" i="2"/>
  <c r="L237" i="2"/>
  <c r="K237" i="2"/>
  <c r="J237" i="2"/>
  <c r="I237" i="2"/>
  <c r="H237" i="2"/>
  <c r="G233" i="2"/>
  <c r="G234" i="2" s="1"/>
  <c r="W226" i="2"/>
  <c r="V226" i="2"/>
  <c r="U226" i="2"/>
  <c r="T226" i="2"/>
  <c r="S226" i="2"/>
  <c r="R226" i="2"/>
  <c r="Q226" i="2"/>
  <c r="P226" i="2"/>
  <c r="O226" i="2"/>
  <c r="N226" i="2"/>
  <c r="M226" i="2"/>
  <c r="L226" i="2"/>
  <c r="K226" i="2"/>
  <c r="J226" i="2"/>
  <c r="I226" i="2"/>
  <c r="H226" i="2"/>
  <c r="G221" i="2"/>
  <c r="W218" i="2"/>
  <c r="V218" i="2"/>
  <c r="U218" i="2"/>
  <c r="T218" i="2"/>
  <c r="S218" i="2"/>
  <c r="R218" i="2"/>
  <c r="Q218" i="2"/>
  <c r="P218" i="2"/>
  <c r="O218" i="2"/>
  <c r="N218" i="2"/>
  <c r="M218" i="2"/>
  <c r="L218" i="2"/>
  <c r="K218" i="2"/>
  <c r="J218" i="2"/>
  <c r="I218" i="2"/>
  <c r="H218" i="2"/>
  <c r="W207" i="2"/>
  <c r="V207" i="2"/>
  <c r="U207" i="2"/>
  <c r="T207" i="2"/>
  <c r="S207" i="2"/>
  <c r="R207" i="2"/>
  <c r="Q207" i="2"/>
  <c r="P207" i="2"/>
  <c r="O207" i="2"/>
  <c r="N207" i="2"/>
  <c r="M207" i="2"/>
  <c r="L207" i="2"/>
  <c r="K207" i="2"/>
  <c r="J207" i="2"/>
  <c r="I207" i="2"/>
  <c r="H207" i="2"/>
  <c r="G202" i="2"/>
  <c r="W199" i="2"/>
  <c r="V199" i="2"/>
  <c r="U199" i="2"/>
  <c r="T199" i="2"/>
  <c r="S199" i="2"/>
  <c r="R199" i="2"/>
  <c r="Q199" i="2"/>
  <c r="P199" i="2"/>
  <c r="O199" i="2"/>
  <c r="N199" i="2"/>
  <c r="M199" i="2"/>
  <c r="L199" i="2"/>
  <c r="K199" i="2"/>
  <c r="J199" i="2"/>
  <c r="I199" i="2"/>
  <c r="H199" i="2"/>
  <c r="W188" i="2"/>
  <c r="V188" i="2"/>
  <c r="U188" i="2"/>
  <c r="T188" i="2"/>
  <c r="S188" i="2"/>
  <c r="R188" i="2"/>
  <c r="Q188" i="2"/>
  <c r="P188" i="2"/>
  <c r="O188" i="2"/>
  <c r="N188" i="2"/>
  <c r="M188" i="2"/>
  <c r="L188" i="2"/>
  <c r="K188" i="2"/>
  <c r="J188" i="2"/>
  <c r="I188" i="2"/>
  <c r="H188" i="2"/>
  <c r="G183" i="2"/>
  <c r="W180" i="2"/>
  <c r="V180" i="2"/>
  <c r="U180" i="2"/>
  <c r="T180" i="2"/>
  <c r="S180" i="2"/>
  <c r="R180" i="2"/>
  <c r="Q180" i="2"/>
  <c r="P180" i="2"/>
  <c r="O180" i="2"/>
  <c r="N180" i="2"/>
  <c r="M180" i="2"/>
  <c r="L180" i="2"/>
  <c r="K180" i="2"/>
  <c r="J180" i="2"/>
  <c r="I180" i="2"/>
  <c r="H180" i="2"/>
  <c r="G174" i="2"/>
  <c r="G193" i="2" s="1"/>
  <c r="G173" i="2"/>
  <c r="G192" i="2" s="1"/>
  <c r="W169" i="2"/>
  <c r="V169" i="2"/>
  <c r="U169" i="2"/>
  <c r="T169" i="2"/>
  <c r="S169" i="2"/>
  <c r="R169" i="2"/>
  <c r="Q169" i="2"/>
  <c r="P169" i="2"/>
  <c r="O169" i="2"/>
  <c r="N169" i="2"/>
  <c r="M169" i="2"/>
  <c r="L169" i="2"/>
  <c r="K169" i="2"/>
  <c r="J169" i="2"/>
  <c r="I169" i="2"/>
  <c r="H169" i="2"/>
  <c r="H164" i="2"/>
  <c r="H175" i="2" s="1"/>
  <c r="G164" i="2"/>
  <c r="W161" i="2"/>
  <c r="V161" i="2"/>
  <c r="U161" i="2"/>
  <c r="T161" i="2"/>
  <c r="S161" i="2"/>
  <c r="R161" i="2"/>
  <c r="Q161" i="2"/>
  <c r="P161" i="2"/>
  <c r="O161" i="2"/>
  <c r="N161" i="2"/>
  <c r="M161" i="2"/>
  <c r="L161" i="2"/>
  <c r="K161" i="2"/>
  <c r="J161" i="2"/>
  <c r="I161" i="2"/>
  <c r="H161" i="2"/>
  <c r="G158" i="2"/>
  <c r="G157" i="2"/>
  <c r="W150" i="2"/>
  <c r="V150" i="2"/>
  <c r="U150" i="2"/>
  <c r="T150" i="2"/>
  <c r="S150" i="2"/>
  <c r="R150" i="2"/>
  <c r="Q150" i="2"/>
  <c r="P150" i="2"/>
  <c r="O150" i="2"/>
  <c r="N150" i="2"/>
  <c r="M150" i="2"/>
  <c r="L150" i="2"/>
  <c r="K150" i="2"/>
  <c r="J150" i="2"/>
  <c r="I150" i="2"/>
  <c r="H150" i="2"/>
  <c r="G145" i="2"/>
  <c r="W142" i="2"/>
  <c r="V142" i="2"/>
  <c r="U142" i="2"/>
  <c r="T142" i="2"/>
  <c r="S142" i="2"/>
  <c r="R142" i="2"/>
  <c r="Q142" i="2"/>
  <c r="P142" i="2"/>
  <c r="O142" i="2"/>
  <c r="N142" i="2"/>
  <c r="M142" i="2"/>
  <c r="L142" i="2"/>
  <c r="K142" i="2"/>
  <c r="J142" i="2"/>
  <c r="I142" i="2"/>
  <c r="H142" i="2"/>
  <c r="W131" i="2"/>
  <c r="V131" i="2"/>
  <c r="U131" i="2"/>
  <c r="T131" i="2"/>
  <c r="S131" i="2"/>
  <c r="R131" i="2"/>
  <c r="Q131" i="2"/>
  <c r="P131" i="2"/>
  <c r="O131" i="2"/>
  <c r="N131" i="2"/>
  <c r="M131" i="2"/>
  <c r="L131" i="2"/>
  <c r="K131" i="2"/>
  <c r="J131" i="2"/>
  <c r="I131" i="2"/>
  <c r="H131" i="2"/>
  <c r="G126" i="2"/>
  <c r="W123" i="2"/>
  <c r="V123" i="2"/>
  <c r="U123" i="2"/>
  <c r="T123" i="2"/>
  <c r="S123" i="2"/>
  <c r="R123" i="2"/>
  <c r="Q123" i="2"/>
  <c r="P123" i="2"/>
  <c r="O123" i="2"/>
  <c r="N123" i="2"/>
  <c r="M123" i="2"/>
  <c r="L123" i="2"/>
  <c r="K123" i="2"/>
  <c r="J123" i="2"/>
  <c r="I123" i="2"/>
  <c r="H123" i="2"/>
  <c r="W112" i="2"/>
  <c r="V112" i="2"/>
  <c r="U112" i="2"/>
  <c r="T112" i="2"/>
  <c r="S112" i="2"/>
  <c r="R112" i="2"/>
  <c r="Q112" i="2"/>
  <c r="P112" i="2"/>
  <c r="O112" i="2"/>
  <c r="N112" i="2"/>
  <c r="M112" i="2"/>
  <c r="L112" i="2"/>
  <c r="K112" i="2"/>
  <c r="J112" i="2"/>
  <c r="I112" i="2"/>
  <c r="H112" i="2"/>
  <c r="G107" i="2"/>
  <c r="W104" i="2"/>
  <c r="V104" i="2"/>
  <c r="U104" i="2"/>
  <c r="T104" i="2"/>
  <c r="S104" i="2"/>
  <c r="R104" i="2"/>
  <c r="Q104" i="2"/>
  <c r="P104" i="2"/>
  <c r="O104" i="2"/>
  <c r="N104" i="2"/>
  <c r="M104" i="2"/>
  <c r="L104" i="2"/>
  <c r="K104" i="2"/>
  <c r="J104" i="2"/>
  <c r="I104" i="2"/>
  <c r="H104" i="2"/>
  <c r="G98" i="2"/>
  <c r="G117" i="2" s="1"/>
  <c r="G97" i="2"/>
  <c r="G116" i="2" s="1"/>
  <c r="W93" i="2"/>
  <c r="V93" i="2"/>
  <c r="U93" i="2"/>
  <c r="T93" i="2"/>
  <c r="S93" i="2"/>
  <c r="R93" i="2"/>
  <c r="Q93" i="2"/>
  <c r="P93" i="2"/>
  <c r="O93" i="2"/>
  <c r="N93" i="2"/>
  <c r="M93" i="2"/>
  <c r="L93" i="2"/>
  <c r="K93" i="2"/>
  <c r="J93" i="2"/>
  <c r="I93" i="2"/>
  <c r="H93" i="2"/>
  <c r="H88" i="2"/>
  <c r="G89" i="2" s="1"/>
  <c r="G90" i="2" s="1"/>
  <c r="G88" i="2"/>
  <c r="W85" i="2"/>
  <c r="V85" i="2"/>
  <c r="U85" i="2"/>
  <c r="T85" i="2"/>
  <c r="S85" i="2"/>
  <c r="R85" i="2"/>
  <c r="Q85" i="2"/>
  <c r="P85" i="2"/>
  <c r="O85" i="2"/>
  <c r="N85" i="2"/>
  <c r="M85" i="2"/>
  <c r="L85" i="2"/>
  <c r="K85" i="2"/>
  <c r="J85" i="2"/>
  <c r="I85" i="2"/>
  <c r="H85" i="2"/>
  <c r="G81" i="2"/>
  <c r="G82" i="2" s="1"/>
  <c r="G22" i="2"/>
  <c r="G41" i="2" s="1"/>
  <c r="G21" i="2"/>
  <c r="G40" i="2" s="1"/>
  <c r="W74" i="2"/>
  <c r="V74" i="2"/>
  <c r="U74" i="2"/>
  <c r="T74" i="2"/>
  <c r="S74" i="2"/>
  <c r="R74" i="2"/>
  <c r="Q74" i="2"/>
  <c r="P74" i="2"/>
  <c r="O74" i="2"/>
  <c r="N74" i="2"/>
  <c r="M74" i="2"/>
  <c r="L74" i="2"/>
  <c r="K74" i="2"/>
  <c r="J74" i="2"/>
  <c r="I74" i="2"/>
  <c r="H74" i="2"/>
  <c r="G69" i="2"/>
  <c r="W66" i="2"/>
  <c r="V66" i="2"/>
  <c r="U66" i="2"/>
  <c r="T66" i="2"/>
  <c r="S66" i="2"/>
  <c r="R66" i="2"/>
  <c r="Q66" i="2"/>
  <c r="P66" i="2"/>
  <c r="O66" i="2"/>
  <c r="N66" i="2"/>
  <c r="M66" i="2"/>
  <c r="L66" i="2"/>
  <c r="K66" i="2"/>
  <c r="J66" i="2"/>
  <c r="I66" i="2"/>
  <c r="H66" i="2"/>
  <c r="W55" i="2"/>
  <c r="V55" i="2"/>
  <c r="U55" i="2"/>
  <c r="T55" i="2"/>
  <c r="S55" i="2"/>
  <c r="R55" i="2"/>
  <c r="Q55" i="2"/>
  <c r="P55" i="2"/>
  <c r="O55" i="2"/>
  <c r="N55" i="2"/>
  <c r="M55" i="2"/>
  <c r="L55" i="2"/>
  <c r="K55" i="2"/>
  <c r="J55" i="2"/>
  <c r="I55" i="2"/>
  <c r="H55" i="2"/>
  <c r="W47" i="2"/>
  <c r="V47" i="2"/>
  <c r="U47" i="2"/>
  <c r="T47" i="2"/>
  <c r="S47" i="2"/>
  <c r="R47" i="2"/>
  <c r="Q47" i="2"/>
  <c r="P47" i="2"/>
  <c r="O47" i="2"/>
  <c r="N47" i="2"/>
  <c r="M47" i="2"/>
  <c r="L47" i="2"/>
  <c r="K47" i="2"/>
  <c r="J47" i="2"/>
  <c r="I47" i="2"/>
  <c r="H47" i="2"/>
  <c r="W36" i="2"/>
  <c r="V36" i="2"/>
  <c r="U36" i="2"/>
  <c r="T36" i="2"/>
  <c r="S36" i="2"/>
  <c r="R36" i="2"/>
  <c r="Q36" i="2"/>
  <c r="P36" i="2"/>
  <c r="O36" i="2"/>
  <c r="N36" i="2"/>
  <c r="M36" i="2"/>
  <c r="L36" i="2"/>
  <c r="K36" i="2"/>
  <c r="J36" i="2"/>
  <c r="I36" i="2"/>
  <c r="H36" i="2"/>
  <c r="W28" i="2"/>
  <c r="V28" i="2"/>
  <c r="U28" i="2"/>
  <c r="T28" i="2"/>
  <c r="S28" i="2"/>
  <c r="R28" i="2"/>
  <c r="Q28" i="2"/>
  <c r="P28" i="2"/>
  <c r="O28" i="2"/>
  <c r="N28" i="2"/>
  <c r="M28" i="2"/>
  <c r="L28" i="2"/>
  <c r="K28" i="2"/>
  <c r="J28" i="2"/>
  <c r="I28" i="2"/>
  <c r="H28" i="2"/>
  <c r="W17" i="2"/>
  <c r="V17" i="2"/>
  <c r="U17" i="2"/>
  <c r="T17" i="2"/>
  <c r="S17" i="2"/>
  <c r="R17" i="2"/>
  <c r="Q17" i="2"/>
  <c r="P17" i="2"/>
  <c r="O17" i="2"/>
  <c r="N17" i="2"/>
  <c r="M17" i="2"/>
  <c r="L17" i="2"/>
  <c r="K17" i="2"/>
  <c r="J17" i="2"/>
  <c r="I17" i="2"/>
  <c r="H17" i="2"/>
  <c r="I9" i="2"/>
  <c r="J9" i="2"/>
  <c r="K9" i="2"/>
  <c r="L9" i="2"/>
  <c r="M9" i="2"/>
  <c r="N9" i="2"/>
  <c r="O9" i="2"/>
  <c r="P9" i="2"/>
  <c r="Q9" i="2"/>
  <c r="R9" i="2"/>
  <c r="S9" i="2"/>
  <c r="T9" i="2"/>
  <c r="U9" i="2"/>
  <c r="V9" i="2"/>
  <c r="W9" i="2"/>
  <c r="H9" i="2"/>
  <c r="G50" i="2"/>
  <c r="G31" i="2"/>
  <c r="H12" i="2"/>
  <c r="H23" i="2" s="1"/>
  <c r="G12" i="2"/>
  <c r="A50" i="1"/>
  <c r="A51" i="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H49" i="1"/>
  <c r="C50" i="1" s="1"/>
  <c r="B50" i="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G5" i="2"/>
  <c r="G6" i="2" s="1"/>
  <c r="I1" i="2"/>
  <c r="A1" i="2"/>
  <c r="A18" i="1"/>
  <c r="B19" i="1"/>
  <c r="B20" i="1" s="1"/>
  <c r="B15" i="1"/>
  <c r="B16" i="1" s="1"/>
  <c r="A15" i="1"/>
  <c r="C12" i="1"/>
  <c r="B9" i="1"/>
  <c r="C7" i="1"/>
  <c r="C8" i="1" s="1"/>
  <c r="C9" i="1" s="1"/>
  <c r="C6" i="1"/>
  <c r="E6" i="1" s="1"/>
  <c r="J16" i="5" l="1"/>
  <c r="J18" i="5"/>
  <c r="K19" i="5" s="1"/>
  <c r="K22" i="5" s="1"/>
  <c r="H9" i="5"/>
  <c r="H11" i="5"/>
  <c r="J11" i="5"/>
  <c r="K12" i="5" s="1"/>
  <c r="K15" i="5" s="1"/>
  <c r="J9" i="5"/>
  <c r="M3" i="5"/>
  <c r="L4" i="5"/>
  <c r="L5" i="5" s="1"/>
  <c r="L8" i="5" s="1"/>
  <c r="K4" i="5"/>
  <c r="K5" i="5" s="1"/>
  <c r="K8" i="5" s="1"/>
  <c r="H27" i="5"/>
  <c r="G28" i="5" s="1"/>
  <c r="G29" i="5" s="1"/>
  <c r="G49" i="5"/>
  <c r="G50" i="5" s="1"/>
  <c r="G14" i="5"/>
  <c r="G15" i="5" s="1"/>
  <c r="K3" i="4"/>
  <c r="J4" i="4"/>
  <c r="J5" i="4" s="1"/>
  <c r="J8" i="4" s="1"/>
  <c r="H11" i="4"/>
  <c r="H9" i="4"/>
  <c r="I4" i="4"/>
  <c r="I5" i="4" s="1"/>
  <c r="I8" i="4" s="1"/>
  <c r="G49" i="4"/>
  <c r="G50" i="4" s="1"/>
  <c r="G21" i="4"/>
  <c r="G22" i="4" s="1"/>
  <c r="H48" i="3"/>
  <c r="H31" i="2"/>
  <c r="G24" i="2"/>
  <c r="G25" i="2" s="1"/>
  <c r="G60" i="2"/>
  <c r="G59" i="2"/>
  <c r="G13" i="2"/>
  <c r="G14" i="2" s="1"/>
  <c r="H99" i="2"/>
  <c r="G100" i="2" s="1"/>
  <c r="H27" i="3"/>
  <c r="G28" i="3" s="1"/>
  <c r="G29" i="3" s="1"/>
  <c r="G21" i="3"/>
  <c r="G22" i="3" s="1"/>
  <c r="H251" i="2"/>
  <c r="G252" i="2" s="1"/>
  <c r="G253" i="2" s="1"/>
  <c r="I4" i="3"/>
  <c r="I5" i="3" s="1"/>
  <c r="G287" i="2"/>
  <c r="H259" i="2"/>
  <c r="G288" i="2"/>
  <c r="H183" i="2"/>
  <c r="G176" i="2"/>
  <c r="G177" i="2" s="1"/>
  <c r="G212" i="2"/>
  <c r="G165" i="2"/>
  <c r="G166" i="2" s="1"/>
  <c r="G211" i="2"/>
  <c r="G101" i="2"/>
  <c r="G135" i="2"/>
  <c r="H107" i="2"/>
  <c r="G136" i="2"/>
  <c r="C60" i="1"/>
  <c r="C62" i="1"/>
  <c r="C64" i="1"/>
  <c r="C66" i="1"/>
  <c r="C68" i="1"/>
  <c r="C70" i="1"/>
  <c r="C72" i="1"/>
  <c r="C74" i="1"/>
  <c r="C76" i="1"/>
  <c r="C78" i="1"/>
  <c r="C80" i="1"/>
  <c r="C82" i="1"/>
  <c r="C84" i="1"/>
  <c r="C86" i="1"/>
  <c r="C88" i="1"/>
  <c r="C90" i="1"/>
  <c r="C92" i="1"/>
  <c r="C94" i="1"/>
  <c r="C96" i="1"/>
  <c r="C98" i="1"/>
  <c r="C100" i="1"/>
  <c r="C102" i="1"/>
  <c r="C104" i="1"/>
  <c r="C106" i="1"/>
  <c r="C108" i="1"/>
  <c r="C110" i="1"/>
  <c r="C112" i="1"/>
  <c r="C114" i="1"/>
  <c r="C116" i="1"/>
  <c r="C118" i="1"/>
  <c r="C120" i="1"/>
  <c r="C122" i="1"/>
  <c r="C124" i="1"/>
  <c r="C126" i="1"/>
  <c r="C128" i="1"/>
  <c r="C130" i="1"/>
  <c r="C132" i="1"/>
  <c r="C134" i="1"/>
  <c r="C136" i="1"/>
  <c r="C138" i="1"/>
  <c r="C140" i="1"/>
  <c r="C142" i="1"/>
  <c r="C144" i="1"/>
  <c r="C146" i="1"/>
  <c r="C148" i="1"/>
  <c r="C150" i="1"/>
  <c r="C152" i="1"/>
  <c r="C154" i="1"/>
  <c r="C156" i="1"/>
  <c r="C158" i="1"/>
  <c r="C160" i="1"/>
  <c r="C162" i="1"/>
  <c r="C164" i="1"/>
  <c r="C166" i="1"/>
  <c r="C168" i="1"/>
  <c r="C170" i="1"/>
  <c r="C172" i="1"/>
  <c r="C174" i="1"/>
  <c r="C176" i="1"/>
  <c r="C178" i="1"/>
  <c r="C180" i="1"/>
  <c r="C182" i="1"/>
  <c r="C184" i="1"/>
  <c r="C186" i="1"/>
  <c r="C188" i="1"/>
  <c r="C190" i="1"/>
  <c r="C192" i="1"/>
  <c r="C194" i="1"/>
  <c r="C196" i="1"/>
  <c r="C198" i="1"/>
  <c r="C200" i="1"/>
  <c r="C202" i="1"/>
  <c r="C204" i="1"/>
  <c r="C206" i="1"/>
  <c r="C208" i="1"/>
  <c r="C210" i="1"/>
  <c r="C212" i="1"/>
  <c r="C214" i="1"/>
  <c r="C216" i="1"/>
  <c r="C218" i="1"/>
  <c r="C220" i="1"/>
  <c r="C222" i="1"/>
  <c r="C224" i="1"/>
  <c r="C226" i="1"/>
  <c r="C228" i="1"/>
  <c r="C61" i="1"/>
  <c r="C65" i="1"/>
  <c r="C69" i="1"/>
  <c r="C73" i="1"/>
  <c r="C77" i="1"/>
  <c r="C81" i="1"/>
  <c r="C85" i="1"/>
  <c r="C89" i="1"/>
  <c r="C93" i="1"/>
  <c r="C97" i="1"/>
  <c r="C101" i="1"/>
  <c r="C105" i="1"/>
  <c r="C109" i="1"/>
  <c r="C113" i="1"/>
  <c r="C117" i="1"/>
  <c r="C121" i="1"/>
  <c r="C125" i="1"/>
  <c r="C129" i="1"/>
  <c r="C133" i="1"/>
  <c r="C137" i="1"/>
  <c r="C141" i="1"/>
  <c r="C145" i="1"/>
  <c r="C149" i="1"/>
  <c r="C153" i="1"/>
  <c r="C157" i="1"/>
  <c r="C161" i="1"/>
  <c r="C165" i="1"/>
  <c r="C169" i="1"/>
  <c r="C173" i="1"/>
  <c r="C177" i="1"/>
  <c r="C181" i="1"/>
  <c r="C185" i="1"/>
  <c r="C189" i="1"/>
  <c r="C193" i="1"/>
  <c r="C197" i="1"/>
  <c r="C201" i="1"/>
  <c r="C205" i="1"/>
  <c r="C209" i="1"/>
  <c r="C213" i="1"/>
  <c r="C217" i="1"/>
  <c r="C221" i="1"/>
  <c r="C225" i="1"/>
  <c r="C229" i="1"/>
  <c r="C231" i="1"/>
  <c r="C233" i="1"/>
  <c r="C235" i="1"/>
  <c r="C237" i="1"/>
  <c r="C239" i="1"/>
  <c r="C241" i="1"/>
  <c r="C243" i="1"/>
  <c r="C245" i="1"/>
  <c r="C247" i="1"/>
  <c r="C249" i="1"/>
  <c r="C251" i="1"/>
  <c r="C253" i="1"/>
  <c r="C255" i="1"/>
  <c r="C257" i="1"/>
  <c r="C259" i="1"/>
  <c r="C261" i="1"/>
  <c r="C263" i="1"/>
  <c r="C265" i="1"/>
  <c r="C267" i="1"/>
  <c r="C269" i="1"/>
  <c r="C271" i="1"/>
  <c r="C273" i="1"/>
  <c r="C275" i="1"/>
  <c r="C277" i="1"/>
  <c r="C279" i="1"/>
  <c r="C281" i="1"/>
  <c r="C283" i="1"/>
  <c r="C285" i="1"/>
  <c r="C287" i="1"/>
  <c r="C289" i="1"/>
  <c r="C291" i="1"/>
  <c r="C293" i="1"/>
  <c r="C295" i="1"/>
  <c r="C297" i="1"/>
  <c r="C299" i="1"/>
  <c r="C301" i="1"/>
  <c r="C303" i="1"/>
  <c r="C52" i="1"/>
  <c r="C54" i="1"/>
  <c r="C56" i="1"/>
  <c r="C58" i="1"/>
  <c r="C51" i="1"/>
  <c r="C49" i="1"/>
  <c r="C63" i="1"/>
  <c r="C67" i="1"/>
  <c r="C71" i="1"/>
  <c r="C75" i="1"/>
  <c r="C79" i="1"/>
  <c r="C83" i="1"/>
  <c r="C87" i="1"/>
  <c r="C91" i="1"/>
  <c r="C95" i="1"/>
  <c r="C99" i="1"/>
  <c r="C103" i="1"/>
  <c r="C107" i="1"/>
  <c r="C111" i="1"/>
  <c r="C115" i="1"/>
  <c r="C119" i="1"/>
  <c r="C123" i="1"/>
  <c r="C127" i="1"/>
  <c r="C131" i="1"/>
  <c r="C135" i="1"/>
  <c r="C139" i="1"/>
  <c r="C143" i="1"/>
  <c r="C147" i="1"/>
  <c r="C151" i="1"/>
  <c r="C155" i="1"/>
  <c r="C159" i="1"/>
  <c r="C163" i="1"/>
  <c r="C167" i="1"/>
  <c r="C171" i="1"/>
  <c r="C175" i="1"/>
  <c r="C179" i="1"/>
  <c r="C183" i="1"/>
  <c r="C187" i="1"/>
  <c r="C191" i="1"/>
  <c r="C195" i="1"/>
  <c r="C199" i="1"/>
  <c r="C203" i="1"/>
  <c r="C207" i="1"/>
  <c r="C211" i="1"/>
  <c r="C215" i="1"/>
  <c r="C219" i="1"/>
  <c r="C223" i="1"/>
  <c r="C227" i="1"/>
  <c r="C230" i="1"/>
  <c r="C232" i="1"/>
  <c r="C234" i="1"/>
  <c r="C236" i="1"/>
  <c r="C238" i="1"/>
  <c r="C240" i="1"/>
  <c r="C242" i="1"/>
  <c r="C244" i="1"/>
  <c r="C246" i="1"/>
  <c r="C248" i="1"/>
  <c r="C250" i="1"/>
  <c r="C252" i="1"/>
  <c r="C254" i="1"/>
  <c r="C256" i="1"/>
  <c r="C258" i="1"/>
  <c r="C260" i="1"/>
  <c r="C262" i="1"/>
  <c r="C264" i="1"/>
  <c r="C266" i="1"/>
  <c r="C268" i="1"/>
  <c r="C270" i="1"/>
  <c r="C272" i="1"/>
  <c r="C274" i="1"/>
  <c r="C276" i="1"/>
  <c r="C278" i="1"/>
  <c r="C280" i="1"/>
  <c r="C282" i="1"/>
  <c r="C284" i="1"/>
  <c r="C286" i="1"/>
  <c r="C288" i="1"/>
  <c r="C290" i="1"/>
  <c r="C292" i="1"/>
  <c r="C294" i="1"/>
  <c r="C296" i="1"/>
  <c r="C298" i="1"/>
  <c r="C300" i="1"/>
  <c r="C302" i="1"/>
  <c r="C304" i="1"/>
  <c r="C53" i="1"/>
  <c r="C55" i="1"/>
  <c r="C57" i="1"/>
  <c r="C59" i="1"/>
  <c r="J1" i="2"/>
  <c r="C19" i="1"/>
  <c r="C20" i="1" s="1"/>
  <c r="D21" i="1" s="1"/>
  <c r="C15" i="1"/>
  <c r="C16" i="1" s="1"/>
  <c r="D17" i="1" s="1"/>
  <c r="A22" i="1"/>
  <c r="A19" i="1"/>
  <c r="D7" i="1"/>
  <c r="C21" i="1"/>
  <c r="C17" i="1"/>
  <c r="K18" i="5" l="1"/>
  <c r="L19" i="5" s="1"/>
  <c r="L22" i="5" s="1"/>
  <c r="K16" i="5"/>
  <c r="I12" i="5"/>
  <c r="I15" i="5" s="1"/>
  <c r="K11" i="5"/>
  <c r="L12" i="5" s="1"/>
  <c r="L15" i="5" s="1"/>
  <c r="K9" i="5"/>
  <c r="L11" i="5"/>
  <c r="M12" i="5" s="1"/>
  <c r="M15" i="5" s="1"/>
  <c r="L9" i="5"/>
  <c r="K23" i="5"/>
  <c r="K25" i="5"/>
  <c r="L26" i="5" s="1"/>
  <c r="L29" i="5" s="1"/>
  <c r="M4" i="5"/>
  <c r="M5" i="5" s="1"/>
  <c r="M8" i="5" s="1"/>
  <c r="N3" i="5"/>
  <c r="I9" i="4"/>
  <c r="I11" i="4"/>
  <c r="J12" i="4" s="1"/>
  <c r="J15" i="4" s="1"/>
  <c r="I12" i="4"/>
  <c r="I15" i="4" s="1"/>
  <c r="J9" i="4"/>
  <c r="J11" i="4"/>
  <c r="K12" i="4" s="1"/>
  <c r="K15" i="4" s="1"/>
  <c r="K4" i="4"/>
  <c r="K5" i="4" s="1"/>
  <c r="K8" i="4" s="1"/>
  <c r="L3" i="4"/>
  <c r="H55" i="3"/>
  <c r="G56" i="3" s="1"/>
  <c r="G57" i="3" s="1"/>
  <c r="G49" i="3"/>
  <c r="G50" i="3" s="1"/>
  <c r="J233" i="2"/>
  <c r="J157" i="2"/>
  <c r="J81" i="2"/>
  <c r="J5" i="2"/>
  <c r="I241" i="2"/>
  <c r="I89" i="2"/>
  <c r="I165" i="2"/>
  <c r="I13" i="2"/>
  <c r="J241" i="2"/>
  <c r="J165" i="2"/>
  <c r="J13" i="2"/>
  <c r="J89" i="2"/>
  <c r="I233" i="2"/>
  <c r="I157" i="2"/>
  <c r="I81" i="2"/>
  <c r="I5" i="2"/>
  <c r="H42" i="2"/>
  <c r="G32" i="2"/>
  <c r="G33" i="2" s="1"/>
  <c r="J4" i="3"/>
  <c r="J5" i="3" s="1"/>
  <c r="H270" i="2"/>
  <c r="G260" i="2"/>
  <c r="G261" i="2" s="1"/>
  <c r="H194" i="2"/>
  <c r="G184" i="2"/>
  <c r="G185" i="2" s="1"/>
  <c r="H118" i="2"/>
  <c r="G108" i="2"/>
  <c r="G109" i="2" s="1"/>
  <c r="K1" i="2"/>
  <c r="D23" i="1"/>
  <c r="D24" i="1" s="1"/>
  <c r="E25" i="1" s="1"/>
  <c r="D15" i="1"/>
  <c r="D16" i="1" s="1"/>
  <c r="D19" i="1"/>
  <c r="D20" i="1" s="1"/>
  <c r="D8" i="1"/>
  <c r="D9" i="1" s="1"/>
  <c r="E7" i="1"/>
  <c r="B23" i="1"/>
  <c r="B24" i="1" s="1"/>
  <c r="C25" i="1" s="1"/>
  <c r="A26" i="1"/>
  <c r="A23" i="1"/>
  <c r="C23" i="1"/>
  <c r="C24" i="1" s="1"/>
  <c r="E12" i="1"/>
  <c r="M11" i="5" l="1"/>
  <c r="N12" i="5" s="1"/>
  <c r="N15" i="5" s="1"/>
  <c r="M9" i="5"/>
  <c r="L18" i="5"/>
  <c r="M19" i="5" s="1"/>
  <c r="M22" i="5" s="1"/>
  <c r="L16" i="5"/>
  <c r="L30" i="5"/>
  <c r="L32" i="5"/>
  <c r="M33" i="5" s="1"/>
  <c r="M36" i="5" s="1"/>
  <c r="I16" i="5"/>
  <c r="I18" i="5"/>
  <c r="J19" i="5" s="1"/>
  <c r="J22" i="5" s="1"/>
  <c r="N4" i="5"/>
  <c r="N5" i="5" s="1"/>
  <c r="N8" i="5" s="1"/>
  <c r="O3" i="5"/>
  <c r="M16" i="5"/>
  <c r="M18" i="5"/>
  <c r="N19" i="5" s="1"/>
  <c r="N22" i="5" s="1"/>
  <c r="L23" i="5"/>
  <c r="L25" i="5"/>
  <c r="M26" i="5" s="1"/>
  <c r="M29" i="5" s="1"/>
  <c r="K16" i="4"/>
  <c r="K18" i="4"/>
  <c r="L19" i="4" s="1"/>
  <c r="L22" i="4" s="1"/>
  <c r="I16" i="4"/>
  <c r="I18" i="4"/>
  <c r="J19" i="4" s="1"/>
  <c r="J22" i="4" s="1"/>
  <c r="L4" i="4"/>
  <c r="L5" i="4" s="1"/>
  <c r="L8" i="4" s="1"/>
  <c r="M3" i="4"/>
  <c r="J18" i="4"/>
  <c r="K19" i="4" s="1"/>
  <c r="K22" i="4" s="1"/>
  <c r="J16" i="4"/>
  <c r="K11" i="4"/>
  <c r="L12" i="4" s="1"/>
  <c r="L15" i="4" s="1"/>
  <c r="K9" i="4"/>
  <c r="K252" i="2"/>
  <c r="K176" i="2"/>
  <c r="K100" i="2"/>
  <c r="K24" i="2"/>
  <c r="I176" i="2"/>
  <c r="I100" i="2"/>
  <c r="I24" i="2"/>
  <c r="I252" i="2"/>
  <c r="H50" i="2"/>
  <c r="G43" i="2"/>
  <c r="G44" i="2" s="1"/>
  <c r="K4" i="3"/>
  <c r="K5" i="3" s="1"/>
  <c r="H278" i="2"/>
  <c r="G271" i="2"/>
  <c r="G272" i="2" s="1"/>
  <c r="H202" i="2"/>
  <c r="G195" i="2"/>
  <c r="G196" i="2" s="1"/>
  <c r="H126" i="2"/>
  <c r="G119" i="2"/>
  <c r="G120" i="2" s="1"/>
  <c r="L1" i="2"/>
  <c r="D25" i="1"/>
  <c r="B27" i="1"/>
  <c r="B28" i="1" s="1"/>
  <c r="C29" i="1" s="1"/>
  <c r="A30" i="1"/>
  <c r="A27" i="1"/>
  <c r="C27" i="1"/>
  <c r="C28" i="1" s="1"/>
  <c r="F7" i="1"/>
  <c r="E8" i="1"/>
  <c r="E9" i="1" s="1"/>
  <c r="E21" i="1"/>
  <c r="D27" i="1"/>
  <c r="D28" i="1" s="1"/>
  <c r="E29" i="1" s="1"/>
  <c r="E23" i="1"/>
  <c r="E24" i="1" s="1"/>
  <c r="F25" i="1" s="1"/>
  <c r="E19" i="1"/>
  <c r="E20" i="1" s="1"/>
  <c r="F21" i="1" s="1"/>
  <c r="E27" i="1"/>
  <c r="E28" i="1" s="1"/>
  <c r="F29" i="1" s="1"/>
  <c r="E15" i="1"/>
  <c r="E16" i="1" s="1"/>
  <c r="F17" i="1" s="1"/>
  <c r="E17" i="1"/>
  <c r="F12" i="1"/>
  <c r="M39" i="5" l="1"/>
  <c r="N40" i="5" s="1"/>
  <c r="N43" i="5" s="1"/>
  <c r="M37" i="5"/>
  <c r="P3" i="5"/>
  <c r="O4" i="5"/>
  <c r="O5" i="5" s="1"/>
  <c r="O8" i="5" s="1"/>
  <c r="N9" i="5"/>
  <c r="N11" i="5"/>
  <c r="J23" i="5"/>
  <c r="J25" i="5"/>
  <c r="K26" i="5" s="1"/>
  <c r="K29" i="5" s="1"/>
  <c r="M25" i="5"/>
  <c r="N26" i="5" s="1"/>
  <c r="N29" i="5" s="1"/>
  <c r="M23" i="5"/>
  <c r="M30" i="5"/>
  <c r="M32" i="5"/>
  <c r="N33" i="5" s="1"/>
  <c r="N36" i="5" s="1"/>
  <c r="N25" i="5"/>
  <c r="O26" i="5" s="1"/>
  <c r="O29" i="5" s="1"/>
  <c r="N23" i="5"/>
  <c r="N16" i="5"/>
  <c r="N18" i="5"/>
  <c r="O19" i="5" s="1"/>
  <c r="O22" i="5" s="1"/>
  <c r="J25" i="4"/>
  <c r="K26" i="4" s="1"/>
  <c r="K29" i="4" s="1"/>
  <c r="J23" i="4"/>
  <c r="L16" i="4"/>
  <c r="L18" i="4"/>
  <c r="M19" i="4" s="1"/>
  <c r="M22" i="4" s="1"/>
  <c r="L9" i="4"/>
  <c r="L11" i="4"/>
  <c r="M12" i="4" s="1"/>
  <c r="M15" i="4" s="1"/>
  <c r="L25" i="4"/>
  <c r="M26" i="4" s="1"/>
  <c r="M29" i="4" s="1"/>
  <c r="L23" i="4"/>
  <c r="K23" i="4"/>
  <c r="K25" i="4"/>
  <c r="L26" i="4" s="1"/>
  <c r="L29" i="4" s="1"/>
  <c r="M4" i="4"/>
  <c r="M5" i="4" s="1"/>
  <c r="M8" i="4" s="1"/>
  <c r="N3" i="4"/>
  <c r="L233" i="2"/>
  <c r="L81" i="2"/>
  <c r="L157" i="2"/>
  <c r="L5" i="2"/>
  <c r="K260" i="2"/>
  <c r="K184" i="2"/>
  <c r="K32" i="2"/>
  <c r="K108" i="2"/>
  <c r="J252" i="2"/>
  <c r="J176" i="2"/>
  <c r="J100" i="2"/>
  <c r="J24" i="2"/>
  <c r="L260" i="2"/>
  <c r="L184" i="2"/>
  <c r="L108" i="2"/>
  <c r="L32" i="2"/>
  <c r="K241" i="2"/>
  <c r="K165" i="2"/>
  <c r="K89" i="2"/>
  <c r="K13" i="2"/>
  <c r="G51" i="2"/>
  <c r="G52" i="2" s="1"/>
  <c r="H61" i="2"/>
  <c r="L165" i="2"/>
  <c r="L241" i="2"/>
  <c r="L89" i="2"/>
  <c r="L13" i="2"/>
  <c r="K157" i="2"/>
  <c r="K81" i="2"/>
  <c r="K233" i="2"/>
  <c r="K5" i="2"/>
  <c r="L252" i="2"/>
  <c r="L176" i="2"/>
  <c r="L100" i="2"/>
  <c r="L24" i="2"/>
  <c r="I260" i="2"/>
  <c r="I184" i="2"/>
  <c r="I108" i="2"/>
  <c r="I32" i="2"/>
  <c r="L4" i="3"/>
  <c r="L5" i="3" s="1"/>
  <c r="H289" i="2"/>
  <c r="G279" i="2"/>
  <c r="G280" i="2" s="1"/>
  <c r="H213" i="2"/>
  <c r="G203" i="2"/>
  <c r="G204" i="2" s="1"/>
  <c r="H137" i="2"/>
  <c r="G127" i="2"/>
  <c r="G128" i="2" s="1"/>
  <c r="M1" i="2"/>
  <c r="D29" i="1"/>
  <c r="B31" i="1"/>
  <c r="B32" i="1" s="1"/>
  <c r="C33" i="1" s="1"/>
  <c r="A34" i="1"/>
  <c r="A31" i="1"/>
  <c r="C31" i="1"/>
  <c r="C32" i="1" s="1"/>
  <c r="D31" i="1"/>
  <c r="D32" i="1" s="1"/>
  <c r="E33" i="1" s="1"/>
  <c r="F23" i="1"/>
  <c r="F24" i="1" s="1"/>
  <c r="G25" i="1" s="1"/>
  <c r="F27" i="1"/>
  <c r="F28" i="1" s="1"/>
  <c r="G29" i="1" s="1"/>
  <c r="F31" i="1"/>
  <c r="F32" i="1" s="1"/>
  <c r="G33" i="1" s="1"/>
  <c r="F35" i="1"/>
  <c r="F36" i="1" s="1"/>
  <c r="G37" i="1" s="1"/>
  <c r="F15" i="1"/>
  <c r="F16" i="1" s="1"/>
  <c r="G17" i="1" s="1"/>
  <c r="F19" i="1"/>
  <c r="F20" i="1" s="1"/>
  <c r="G21" i="1" s="1"/>
  <c r="E31" i="1"/>
  <c r="E32" i="1" s="1"/>
  <c r="F33" i="1" s="1"/>
  <c r="G7" i="1"/>
  <c r="F8" i="1"/>
  <c r="F9" i="1" s="1"/>
  <c r="G12" i="1"/>
  <c r="O12" i="5" l="1"/>
  <c r="O15" i="5" s="1"/>
  <c r="O11" i="5"/>
  <c r="P12" i="5" s="1"/>
  <c r="P15" i="5" s="1"/>
  <c r="O9" i="5"/>
  <c r="O23" i="5"/>
  <c r="O25" i="5"/>
  <c r="P26" i="5" s="1"/>
  <c r="P29" i="5" s="1"/>
  <c r="N30" i="5"/>
  <c r="N32" i="5"/>
  <c r="O33" i="5" s="1"/>
  <c r="O36" i="5" s="1"/>
  <c r="Q3" i="5"/>
  <c r="P4" i="5"/>
  <c r="P5" i="5" s="1"/>
  <c r="P8" i="5" s="1"/>
  <c r="K30" i="5"/>
  <c r="K32" i="5"/>
  <c r="L33" i="5" s="1"/>
  <c r="L36" i="5" s="1"/>
  <c r="N39" i="5"/>
  <c r="O40" i="5" s="1"/>
  <c r="O43" i="5" s="1"/>
  <c r="N37" i="5"/>
  <c r="O32" i="5"/>
  <c r="P33" i="5" s="1"/>
  <c r="P36" i="5" s="1"/>
  <c r="O30" i="5"/>
  <c r="N46" i="5"/>
  <c r="O47" i="5" s="1"/>
  <c r="O50" i="5" s="1"/>
  <c r="N44" i="5"/>
  <c r="M11" i="4"/>
  <c r="N12" i="4" s="1"/>
  <c r="N15" i="4" s="1"/>
  <c r="M9" i="4"/>
  <c r="L30" i="4"/>
  <c r="L32" i="4"/>
  <c r="M33" i="4" s="1"/>
  <c r="M36" i="4" s="1"/>
  <c r="M23" i="4"/>
  <c r="M25" i="4"/>
  <c r="N26" i="4" s="1"/>
  <c r="N29" i="4" s="1"/>
  <c r="O3" i="4"/>
  <c r="N4" i="4"/>
  <c r="N5" i="4" s="1"/>
  <c r="N8" i="4" s="1"/>
  <c r="M18" i="4"/>
  <c r="N19" i="4" s="1"/>
  <c r="N22" i="4" s="1"/>
  <c r="M16" i="4"/>
  <c r="M30" i="4"/>
  <c r="M32" i="4"/>
  <c r="N33" i="4" s="1"/>
  <c r="N36" i="4" s="1"/>
  <c r="K32" i="4"/>
  <c r="L33" i="4" s="1"/>
  <c r="L36" i="4" s="1"/>
  <c r="K30" i="4"/>
  <c r="M233" i="2"/>
  <c r="M157" i="2"/>
  <c r="M81" i="2"/>
  <c r="M5" i="2"/>
  <c r="M241" i="2"/>
  <c r="M89" i="2"/>
  <c r="M165" i="2"/>
  <c r="M13" i="2"/>
  <c r="M260" i="2"/>
  <c r="M184" i="2"/>
  <c r="M108" i="2"/>
  <c r="M32" i="2"/>
  <c r="M252" i="2"/>
  <c r="M176" i="2"/>
  <c r="M100" i="2"/>
  <c r="M24" i="2"/>
  <c r="H69" i="2"/>
  <c r="G70" i="2" s="1"/>
  <c r="G71" i="2" s="1"/>
  <c r="G62" i="2"/>
  <c r="G63" i="2" s="1"/>
  <c r="M279" i="2"/>
  <c r="M51" i="2"/>
  <c r="M203" i="2"/>
  <c r="M127" i="2"/>
  <c r="K271" i="2"/>
  <c r="K195" i="2"/>
  <c r="K119" i="2"/>
  <c r="K43" i="2"/>
  <c r="I195" i="2"/>
  <c r="I271" i="2"/>
  <c r="I119" i="2"/>
  <c r="I43" i="2"/>
  <c r="L271" i="2"/>
  <c r="L195" i="2"/>
  <c r="L43" i="2"/>
  <c r="L119" i="2"/>
  <c r="M271" i="2"/>
  <c r="M195" i="2"/>
  <c r="M119" i="2"/>
  <c r="M43" i="2"/>
  <c r="J260" i="2"/>
  <c r="J184" i="2"/>
  <c r="J108" i="2"/>
  <c r="J32" i="2"/>
  <c r="M4" i="3"/>
  <c r="M5" i="3" s="1"/>
  <c r="H297" i="2"/>
  <c r="G298" i="2" s="1"/>
  <c r="G299" i="2" s="1"/>
  <c r="G290" i="2"/>
  <c r="G291" i="2" s="1"/>
  <c r="H221" i="2"/>
  <c r="G222" i="2" s="1"/>
  <c r="G223" i="2" s="1"/>
  <c r="G214" i="2"/>
  <c r="G215" i="2" s="1"/>
  <c r="H145" i="2"/>
  <c r="G146" i="2" s="1"/>
  <c r="G147" i="2" s="1"/>
  <c r="G138" i="2"/>
  <c r="G139" i="2" s="1"/>
  <c r="N1" i="2"/>
  <c r="H7" i="1"/>
  <c r="G8" i="1"/>
  <c r="G9" i="1" s="1"/>
  <c r="G27" i="1"/>
  <c r="G28" i="1" s="1"/>
  <c r="H29" i="1" s="1"/>
  <c r="G35" i="1"/>
  <c r="G36" i="1" s="1"/>
  <c r="H37" i="1" s="1"/>
  <c r="G19" i="1"/>
  <c r="G20" i="1" s="1"/>
  <c r="H21" i="1" s="1"/>
  <c r="G23" i="1"/>
  <c r="G24" i="1" s="1"/>
  <c r="G31" i="1"/>
  <c r="G32" i="1" s="1"/>
  <c r="H33" i="1" s="1"/>
  <c r="G15" i="1"/>
  <c r="G16" i="1" s="1"/>
  <c r="D33" i="1"/>
  <c r="B35" i="1"/>
  <c r="B36" i="1" s="1"/>
  <c r="C37" i="1" s="1"/>
  <c r="A38" i="1"/>
  <c r="G39" i="1" s="1"/>
  <c r="G40" i="1" s="1"/>
  <c r="H41" i="1" s="1"/>
  <c r="A35" i="1"/>
  <c r="C35" i="1"/>
  <c r="C36" i="1" s="1"/>
  <c r="D35" i="1"/>
  <c r="D36" i="1" s="1"/>
  <c r="E37" i="1" s="1"/>
  <c r="E35" i="1"/>
  <c r="E36" i="1" s="1"/>
  <c r="F37" i="1" s="1"/>
  <c r="H12" i="1"/>
  <c r="H17" i="1"/>
  <c r="O51" i="5" l="1"/>
  <c r="O53" i="5"/>
  <c r="P54" i="5" s="1"/>
  <c r="P57" i="5" s="1"/>
  <c r="L39" i="5"/>
  <c r="M40" i="5" s="1"/>
  <c r="M43" i="5" s="1"/>
  <c r="L37" i="5"/>
  <c r="P11" i="5"/>
  <c r="Q12" i="5" s="1"/>
  <c r="Q15" i="5" s="1"/>
  <c r="P9" i="5"/>
  <c r="P32" i="5"/>
  <c r="Q33" i="5" s="1"/>
  <c r="Q36" i="5" s="1"/>
  <c r="P30" i="5"/>
  <c r="P37" i="5"/>
  <c r="P39" i="5"/>
  <c r="Q40" i="5" s="1"/>
  <c r="Q43" i="5" s="1"/>
  <c r="R3" i="5"/>
  <c r="Q4" i="5"/>
  <c r="Q5" i="5" s="1"/>
  <c r="Q8" i="5" s="1"/>
  <c r="P16" i="5"/>
  <c r="P18" i="5"/>
  <c r="Q19" i="5" s="1"/>
  <c r="Q22" i="5" s="1"/>
  <c r="O37" i="5"/>
  <c r="O39" i="5"/>
  <c r="P40" i="5" s="1"/>
  <c r="P43" i="5" s="1"/>
  <c r="O46" i="5"/>
  <c r="P47" i="5" s="1"/>
  <c r="P50" i="5" s="1"/>
  <c r="O44" i="5"/>
  <c r="O18" i="5"/>
  <c r="P19" i="5" s="1"/>
  <c r="P22" i="5" s="1"/>
  <c r="O16" i="5"/>
  <c r="N30" i="4"/>
  <c r="N32" i="4"/>
  <c r="O33" i="4" s="1"/>
  <c r="O36" i="4" s="1"/>
  <c r="M37" i="4"/>
  <c r="M39" i="4"/>
  <c r="N40" i="4" s="1"/>
  <c r="N43" i="4" s="1"/>
  <c r="N23" i="4"/>
  <c r="N25" i="4"/>
  <c r="O26" i="4" s="1"/>
  <c r="O29" i="4" s="1"/>
  <c r="L37" i="4"/>
  <c r="L39" i="4"/>
  <c r="M40" i="4" s="1"/>
  <c r="M43" i="4" s="1"/>
  <c r="N9" i="4"/>
  <c r="N11" i="4"/>
  <c r="N39" i="4"/>
  <c r="O40" i="4" s="1"/>
  <c r="O43" i="4" s="1"/>
  <c r="N37" i="4"/>
  <c r="P3" i="4"/>
  <c r="O4" i="4"/>
  <c r="O5" i="4" s="1"/>
  <c r="O8" i="4" s="1"/>
  <c r="N16" i="4"/>
  <c r="N18" i="4"/>
  <c r="O19" i="4" s="1"/>
  <c r="O22" i="4" s="1"/>
  <c r="N290" i="2"/>
  <c r="N214" i="2"/>
  <c r="N138" i="2"/>
  <c r="N62" i="2"/>
  <c r="N241" i="2"/>
  <c r="N165" i="2"/>
  <c r="N89" i="2"/>
  <c r="N13" i="2"/>
  <c r="K279" i="2"/>
  <c r="K203" i="2"/>
  <c r="K51" i="2"/>
  <c r="K127" i="2"/>
  <c r="N233" i="2"/>
  <c r="N157" i="2"/>
  <c r="N81" i="2"/>
  <c r="N5" i="2"/>
  <c r="J271" i="2"/>
  <c r="J195" i="2"/>
  <c r="J43" i="2"/>
  <c r="J119" i="2"/>
  <c r="L203" i="2"/>
  <c r="L127" i="2"/>
  <c r="L279" i="2"/>
  <c r="L51" i="2"/>
  <c r="N271" i="2"/>
  <c r="N195" i="2"/>
  <c r="N43" i="2"/>
  <c r="N119" i="2"/>
  <c r="N279" i="2"/>
  <c r="N203" i="2"/>
  <c r="N127" i="2"/>
  <c r="N51" i="2"/>
  <c r="I279" i="2"/>
  <c r="I203" i="2"/>
  <c r="I51" i="2"/>
  <c r="I127" i="2"/>
  <c r="N260" i="2"/>
  <c r="N184" i="2"/>
  <c r="N108" i="2"/>
  <c r="N32" i="2"/>
  <c r="N4" i="3"/>
  <c r="N5" i="3" s="1"/>
  <c r="O1" i="2"/>
  <c r="H23" i="1"/>
  <c r="H24" i="1" s="1"/>
  <c r="I25" i="1" s="1"/>
  <c r="H27" i="1"/>
  <c r="H28" i="1" s="1"/>
  <c r="I29" i="1" s="1"/>
  <c r="H31" i="1"/>
  <c r="H32" i="1" s="1"/>
  <c r="H35" i="1"/>
  <c r="H36" i="1" s="1"/>
  <c r="I37" i="1" s="1"/>
  <c r="H15" i="1"/>
  <c r="H16" i="1" s="1"/>
  <c r="H39" i="1"/>
  <c r="H40" i="1" s="1"/>
  <c r="I41" i="1" s="1"/>
  <c r="H19" i="1"/>
  <c r="H20" i="1" s="1"/>
  <c r="D37" i="1"/>
  <c r="A39" i="1"/>
  <c r="B39" i="1"/>
  <c r="B40" i="1" s="1"/>
  <c r="C41" i="1" s="1"/>
  <c r="A42" i="1"/>
  <c r="C39" i="1"/>
  <c r="C40" i="1" s="1"/>
  <c r="D39" i="1"/>
  <c r="D40" i="1" s="1"/>
  <c r="E41" i="1" s="1"/>
  <c r="E39" i="1"/>
  <c r="E40" i="1" s="1"/>
  <c r="F41" i="1" s="1"/>
  <c r="F39" i="1"/>
  <c r="F40" i="1" s="1"/>
  <c r="G41" i="1" s="1"/>
  <c r="H25" i="1"/>
  <c r="I7" i="1"/>
  <c r="H8" i="1"/>
  <c r="H9" i="1" s="1"/>
  <c r="I12" i="1"/>
  <c r="I17" i="1"/>
  <c r="Q11" i="5" l="1"/>
  <c r="Q9" i="5"/>
  <c r="S3" i="5"/>
  <c r="R4" i="5"/>
  <c r="R5" i="5" s="1"/>
  <c r="R8" i="5" s="1"/>
  <c r="Q18" i="5"/>
  <c r="R19" i="5" s="1"/>
  <c r="R22" i="5" s="1"/>
  <c r="Q16" i="5"/>
  <c r="P53" i="5"/>
  <c r="Q54" i="5" s="1"/>
  <c r="Q57" i="5" s="1"/>
  <c r="P51" i="5"/>
  <c r="P46" i="5"/>
  <c r="Q47" i="5" s="1"/>
  <c r="Q50" i="5" s="1"/>
  <c r="P44" i="5"/>
  <c r="Q46" i="5"/>
  <c r="R47" i="5" s="1"/>
  <c r="R50" i="5" s="1"/>
  <c r="Q44" i="5"/>
  <c r="M44" i="5"/>
  <c r="M46" i="5"/>
  <c r="N47" i="5" s="1"/>
  <c r="N50" i="5" s="1"/>
  <c r="Q25" i="5"/>
  <c r="R26" i="5" s="1"/>
  <c r="R29" i="5" s="1"/>
  <c r="Q23" i="5"/>
  <c r="P58" i="5"/>
  <c r="P60" i="5"/>
  <c r="Q61" i="5" s="1"/>
  <c r="P23" i="5"/>
  <c r="P25" i="5"/>
  <c r="Q26" i="5" s="1"/>
  <c r="Q29" i="5" s="1"/>
  <c r="Q37" i="5"/>
  <c r="Q39" i="5"/>
  <c r="R40" i="5" s="1"/>
  <c r="R43" i="5" s="1"/>
  <c r="O44" i="4"/>
  <c r="O46" i="4"/>
  <c r="P47" i="4" s="1"/>
  <c r="P50" i="4" s="1"/>
  <c r="O12" i="4"/>
  <c r="O15" i="4" s="1"/>
  <c r="N44" i="4"/>
  <c r="N46" i="4"/>
  <c r="O47" i="4" s="1"/>
  <c r="O50" i="4" s="1"/>
  <c r="O30" i="4"/>
  <c r="O32" i="4"/>
  <c r="P33" i="4" s="1"/>
  <c r="P36" i="4" s="1"/>
  <c r="M44" i="4"/>
  <c r="M46" i="4"/>
  <c r="N47" i="4" s="1"/>
  <c r="N50" i="4" s="1"/>
  <c r="O39" i="4"/>
  <c r="P40" i="4" s="1"/>
  <c r="P43" i="4" s="1"/>
  <c r="O37" i="4"/>
  <c r="O25" i="4"/>
  <c r="P26" i="4" s="1"/>
  <c r="P29" i="4" s="1"/>
  <c r="O23" i="4"/>
  <c r="O9" i="4"/>
  <c r="O11" i="4"/>
  <c r="P12" i="4" s="1"/>
  <c r="P15" i="4" s="1"/>
  <c r="Q3" i="4"/>
  <c r="P4" i="4"/>
  <c r="P5" i="4" s="1"/>
  <c r="P8" i="4" s="1"/>
  <c r="O290" i="2"/>
  <c r="O214" i="2"/>
  <c r="O62" i="2"/>
  <c r="O138" i="2"/>
  <c r="O260" i="2"/>
  <c r="O184" i="2"/>
  <c r="O32" i="2"/>
  <c r="O108" i="2"/>
  <c r="L214" i="2"/>
  <c r="L138" i="2"/>
  <c r="L290" i="2"/>
  <c r="L62" i="2"/>
  <c r="K290" i="2"/>
  <c r="K214" i="2"/>
  <c r="K62" i="2"/>
  <c r="K138" i="2"/>
  <c r="O176" i="2"/>
  <c r="O252" i="2"/>
  <c r="O100" i="2"/>
  <c r="O24" i="2"/>
  <c r="M290" i="2"/>
  <c r="M62" i="2"/>
  <c r="M214" i="2"/>
  <c r="M138" i="2"/>
  <c r="I290" i="2"/>
  <c r="I214" i="2"/>
  <c r="I62" i="2"/>
  <c r="I138" i="2"/>
  <c r="O157" i="2"/>
  <c r="O233" i="2"/>
  <c r="O81" i="2"/>
  <c r="O5" i="2"/>
  <c r="N252" i="2"/>
  <c r="N176" i="2"/>
  <c r="N100" i="2"/>
  <c r="N24" i="2"/>
  <c r="J279" i="2"/>
  <c r="J203" i="2"/>
  <c r="J127" i="2"/>
  <c r="J51" i="2"/>
  <c r="O279" i="2"/>
  <c r="O203" i="2"/>
  <c r="O51" i="2"/>
  <c r="O127" i="2"/>
  <c r="O4" i="3"/>
  <c r="O5" i="3" s="1"/>
  <c r="P1" i="2"/>
  <c r="D41" i="1"/>
  <c r="I21" i="1"/>
  <c r="I23" i="1"/>
  <c r="I24" i="1" s="1"/>
  <c r="I31" i="1"/>
  <c r="I32" i="1" s="1"/>
  <c r="J33" i="1" s="1"/>
  <c r="I39" i="1"/>
  <c r="I40" i="1" s="1"/>
  <c r="J41" i="1" s="1"/>
  <c r="I43" i="1"/>
  <c r="I44" i="1" s="1"/>
  <c r="J45" i="1" s="1"/>
  <c r="I19" i="1"/>
  <c r="I20" i="1" s="1"/>
  <c r="J21" i="1" s="1"/>
  <c r="I27" i="1"/>
  <c r="I28" i="1" s="1"/>
  <c r="I35" i="1"/>
  <c r="I36" i="1" s="1"/>
  <c r="J37" i="1" s="1"/>
  <c r="I15" i="1"/>
  <c r="I16" i="1" s="1"/>
  <c r="J17" i="1" s="1"/>
  <c r="J7" i="1"/>
  <c r="I8" i="1"/>
  <c r="I9" i="1" s="1"/>
  <c r="A43" i="1"/>
  <c r="B43" i="1"/>
  <c r="B44" i="1" s="1"/>
  <c r="C45" i="1" s="1"/>
  <c r="C43" i="1"/>
  <c r="C44" i="1" s="1"/>
  <c r="D43" i="1"/>
  <c r="D44" i="1" s="1"/>
  <c r="E45" i="1" s="1"/>
  <c r="E43" i="1"/>
  <c r="E44" i="1" s="1"/>
  <c r="F45" i="1" s="1"/>
  <c r="F43" i="1"/>
  <c r="F44" i="1" s="1"/>
  <c r="G45" i="1" s="1"/>
  <c r="G43" i="1"/>
  <c r="G44" i="1" s="1"/>
  <c r="H45" i="1" s="1"/>
  <c r="H43" i="1"/>
  <c r="H44" i="1" s="1"/>
  <c r="I45" i="1" s="1"/>
  <c r="I33" i="1"/>
  <c r="J12" i="1"/>
  <c r="R53" i="5" l="1"/>
  <c r="S54" i="5" s="1"/>
  <c r="S57" i="5" s="1"/>
  <c r="R51" i="5"/>
  <c r="R25" i="5"/>
  <c r="S26" i="5" s="1"/>
  <c r="S29" i="5" s="1"/>
  <c r="R23" i="5"/>
  <c r="R11" i="5"/>
  <c r="S12" i="5" s="1"/>
  <c r="S15" i="5" s="1"/>
  <c r="R9" i="5"/>
  <c r="R30" i="5"/>
  <c r="R32" i="5"/>
  <c r="S33" i="5" s="1"/>
  <c r="S36" i="5" s="1"/>
  <c r="Q53" i="5"/>
  <c r="R54" i="5" s="1"/>
  <c r="R57" i="5" s="1"/>
  <c r="Q51" i="5"/>
  <c r="S4" i="5"/>
  <c r="S5" i="5" s="1"/>
  <c r="S8" i="5" s="1"/>
  <c r="T3" i="5"/>
  <c r="Q30" i="5"/>
  <c r="Q32" i="5"/>
  <c r="R33" i="5" s="1"/>
  <c r="R36" i="5" s="1"/>
  <c r="N51" i="5"/>
  <c r="N53" i="5"/>
  <c r="O54" i="5" s="1"/>
  <c r="O57" i="5" s="1"/>
  <c r="R44" i="5"/>
  <c r="R46" i="5"/>
  <c r="S47" i="5" s="1"/>
  <c r="S50" i="5" s="1"/>
  <c r="Q58" i="5"/>
  <c r="Q60" i="5"/>
  <c r="R61" i="5" s="1"/>
  <c r="R12" i="5"/>
  <c r="R15" i="5" s="1"/>
  <c r="P9" i="4"/>
  <c r="P11" i="4"/>
  <c r="Q12" i="4" s="1"/>
  <c r="Q15" i="4" s="1"/>
  <c r="Q4" i="4"/>
  <c r="Q5" i="4" s="1"/>
  <c r="Q8" i="4" s="1"/>
  <c r="R3" i="4"/>
  <c r="P46" i="4"/>
  <c r="Q47" i="4" s="1"/>
  <c r="Q50" i="4" s="1"/>
  <c r="P44" i="4"/>
  <c r="P18" i="4"/>
  <c r="Q19" i="4" s="1"/>
  <c r="Q22" i="4" s="1"/>
  <c r="P16" i="4"/>
  <c r="N51" i="4"/>
  <c r="N53" i="4"/>
  <c r="O54" i="4" s="1"/>
  <c r="O57" i="4" s="1"/>
  <c r="O51" i="4"/>
  <c r="O53" i="4"/>
  <c r="P54" i="4" s="1"/>
  <c r="P57" i="4" s="1"/>
  <c r="O16" i="4"/>
  <c r="O18" i="4"/>
  <c r="P19" i="4" s="1"/>
  <c r="P22" i="4" s="1"/>
  <c r="P37" i="4"/>
  <c r="P39" i="4"/>
  <c r="Q40" i="4" s="1"/>
  <c r="Q43" i="4" s="1"/>
  <c r="P53" i="4"/>
  <c r="Q54" i="4" s="1"/>
  <c r="Q57" i="4" s="1"/>
  <c r="P51" i="4"/>
  <c r="P30" i="4"/>
  <c r="P32" i="4"/>
  <c r="Q33" i="4" s="1"/>
  <c r="Q36" i="4" s="1"/>
  <c r="K222" i="2"/>
  <c r="K298" i="2"/>
  <c r="K146" i="2"/>
  <c r="K70" i="2"/>
  <c r="P271" i="2"/>
  <c r="P195" i="2"/>
  <c r="P43" i="2"/>
  <c r="P119" i="2"/>
  <c r="P3" i="2"/>
  <c r="O222" i="2"/>
  <c r="O298" i="2"/>
  <c r="O146" i="2"/>
  <c r="O70" i="2"/>
  <c r="N298" i="2"/>
  <c r="N222" i="2"/>
  <c r="N146" i="2"/>
  <c r="N70" i="2"/>
  <c r="P165" i="2"/>
  <c r="P241" i="2"/>
  <c r="P89" i="2"/>
  <c r="P13" i="2"/>
  <c r="O195" i="2"/>
  <c r="O271" i="2"/>
  <c r="O119" i="2"/>
  <c r="O43" i="2"/>
  <c r="M298" i="2"/>
  <c r="M222" i="2"/>
  <c r="M146" i="2"/>
  <c r="M70" i="2"/>
  <c r="I298" i="2"/>
  <c r="I222" i="2"/>
  <c r="I146" i="2"/>
  <c r="I70" i="2"/>
  <c r="P233" i="2"/>
  <c r="P81" i="2"/>
  <c r="P157" i="2"/>
  <c r="P5" i="2"/>
  <c r="P298" i="2"/>
  <c r="P222" i="2"/>
  <c r="P146" i="2"/>
  <c r="P70" i="2"/>
  <c r="O241" i="2"/>
  <c r="O165" i="2"/>
  <c r="O89" i="2"/>
  <c r="O13" i="2"/>
  <c r="L298" i="2"/>
  <c r="L222" i="2"/>
  <c r="L146" i="2"/>
  <c r="L70" i="2"/>
  <c r="P203" i="2"/>
  <c r="P279" i="2"/>
  <c r="P127" i="2"/>
  <c r="P51" i="2"/>
  <c r="P214" i="2"/>
  <c r="P290" i="2"/>
  <c r="P138" i="2"/>
  <c r="P62" i="2"/>
  <c r="J290" i="2"/>
  <c r="J214" i="2"/>
  <c r="J138" i="2"/>
  <c r="J62" i="2"/>
  <c r="P4" i="3"/>
  <c r="P5" i="3" s="1"/>
  <c r="Q1" i="2"/>
  <c r="Q3" i="2" s="1"/>
  <c r="J23" i="1"/>
  <c r="J24" i="1" s="1"/>
  <c r="K25" i="1" s="1"/>
  <c r="J27" i="1"/>
  <c r="J28" i="1" s="1"/>
  <c r="K29" i="1" s="1"/>
  <c r="J31" i="1"/>
  <c r="J32" i="1" s="1"/>
  <c r="K33" i="1" s="1"/>
  <c r="J35" i="1"/>
  <c r="J36" i="1" s="1"/>
  <c r="J15" i="1"/>
  <c r="J16" i="1" s="1"/>
  <c r="K17" i="1" s="1"/>
  <c r="J43" i="1"/>
  <c r="J44" i="1" s="1"/>
  <c r="K45" i="1" s="1"/>
  <c r="J19" i="1"/>
  <c r="J20" i="1" s="1"/>
  <c r="J39" i="1"/>
  <c r="J40" i="1" s="1"/>
  <c r="K41" i="1" s="1"/>
  <c r="J29" i="1"/>
  <c r="D45" i="1"/>
  <c r="K7" i="1"/>
  <c r="J8" i="1"/>
  <c r="J9" i="1" s="1"/>
  <c r="O3" i="2" s="1"/>
  <c r="J25" i="1"/>
  <c r="K12" i="1"/>
  <c r="S53" i="5" l="1"/>
  <c r="T54" i="5" s="1"/>
  <c r="T57" i="5" s="1"/>
  <c r="S51" i="5"/>
  <c r="T4" i="5"/>
  <c r="T5" i="5" s="1"/>
  <c r="T8" i="5" s="1"/>
  <c r="U3" i="5"/>
  <c r="S11" i="5"/>
  <c r="S9" i="5"/>
  <c r="S16" i="5"/>
  <c r="S18" i="5"/>
  <c r="T19" i="5" s="1"/>
  <c r="T22" i="5" s="1"/>
  <c r="O60" i="5"/>
  <c r="P61" i="5" s="1"/>
  <c r="O58" i="5"/>
  <c r="R18" i="5"/>
  <c r="S19" i="5" s="1"/>
  <c r="S22" i="5" s="1"/>
  <c r="R16" i="5"/>
  <c r="R60" i="5"/>
  <c r="S61" i="5" s="1"/>
  <c r="R58" i="5"/>
  <c r="S32" i="5"/>
  <c r="T33" i="5" s="1"/>
  <c r="T36" i="5" s="1"/>
  <c r="S30" i="5"/>
  <c r="R37" i="5"/>
  <c r="R39" i="5"/>
  <c r="S40" i="5" s="1"/>
  <c r="S43" i="5" s="1"/>
  <c r="S39" i="5"/>
  <c r="T40" i="5" s="1"/>
  <c r="T43" i="5" s="1"/>
  <c r="S37" i="5"/>
  <c r="S60" i="5"/>
  <c r="T61" i="5" s="1"/>
  <c r="S58" i="5"/>
  <c r="Q46" i="4"/>
  <c r="R47" i="4" s="1"/>
  <c r="R50" i="4" s="1"/>
  <c r="Q44" i="4"/>
  <c r="Q51" i="4"/>
  <c r="Q53" i="4"/>
  <c r="R54" i="4" s="1"/>
  <c r="R57" i="4" s="1"/>
  <c r="Q58" i="4"/>
  <c r="Q60" i="4"/>
  <c r="R61" i="4" s="1"/>
  <c r="O60" i="4"/>
  <c r="P61" i="4" s="1"/>
  <c r="O58" i="4"/>
  <c r="R4" i="4"/>
  <c r="R5" i="4" s="1"/>
  <c r="R8" i="4" s="1"/>
  <c r="S3" i="4"/>
  <c r="Q37" i="4"/>
  <c r="Q39" i="4"/>
  <c r="R40" i="4" s="1"/>
  <c r="R43" i="4" s="1"/>
  <c r="P25" i="4"/>
  <c r="Q26" i="4" s="1"/>
  <c r="Q29" i="4" s="1"/>
  <c r="P23" i="4"/>
  <c r="Q11" i="4"/>
  <c r="Q9" i="4"/>
  <c r="Q16" i="4"/>
  <c r="Q18" i="4"/>
  <c r="R19" i="4" s="1"/>
  <c r="R22" i="4" s="1"/>
  <c r="P58" i="4"/>
  <c r="P60" i="4"/>
  <c r="Q61" i="4" s="1"/>
  <c r="Q23" i="4"/>
  <c r="Q25" i="4"/>
  <c r="R26" i="4" s="1"/>
  <c r="R29" i="4" s="1"/>
  <c r="Q233" i="2"/>
  <c r="Q157" i="2"/>
  <c r="Q81" i="2"/>
  <c r="Q5" i="2"/>
  <c r="Q6" i="2" s="1"/>
  <c r="Q7" i="2" s="1"/>
  <c r="Q10" i="2" s="1"/>
  <c r="R11" i="2" s="1"/>
  <c r="R21" i="2" s="1"/>
  <c r="Q252" i="2"/>
  <c r="Q176" i="2"/>
  <c r="Q100" i="2"/>
  <c r="Q24" i="2"/>
  <c r="Q290" i="2"/>
  <c r="Q214" i="2"/>
  <c r="Q62" i="2"/>
  <c r="Q138" i="2"/>
  <c r="O7" i="3"/>
  <c r="O8" i="3" s="1"/>
  <c r="O6" i="2"/>
  <c r="O7" i="2" s="1"/>
  <c r="O10" i="2" s="1"/>
  <c r="P11" i="2" s="1"/>
  <c r="P21" i="2" s="1"/>
  <c r="P33" i="2" s="1"/>
  <c r="P34" i="2" s="1"/>
  <c r="P37" i="2" s="1"/>
  <c r="Q38" i="2" s="1"/>
  <c r="Q41" i="2" s="1"/>
  <c r="Q44" i="2" s="1"/>
  <c r="Q45" i="2" s="1"/>
  <c r="Q48" i="2" s="1"/>
  <c r="R49" i="2" s="1"/>
  <c r="R59" i="2" s="1"/>
  <c r="Q195" i="2"/>
  <c r="Q271" i="2"/>
  <c r="Q119" i="2"/>
  <c r="Q43" i="2"/>
  <c r="Q7" i="3"/>
  <c r="P252" i="2"/>
  <c r="P176" i="2"/>
  <c r="P100" i="2"/>
  <c r="P24" i="2"/>
  <c r="P184" i="2"/>
  <c r="P108" i="2"/>
  <c r="P260" i="2"/>
  <c r="P32" i="2"/>
  <c r="J298" i="2"/>
  <c r="J222" i="2"/>
  <c r="J146" i="2"/>
  <c r="J70" i="2"/>
  <c r="Q298" i="2"/>
  <c r="Q222" i="2"/>
  <c r="Q146" i="2"/>
  <c r="Q70" i="2"/>
  <c r="Q260" i="2"/>
  <c r="Q184" i="2"/>
  <c r="Q108" i="2"/>
  <c r="Q32" i="2"/>
  <c r="P7" i="3"/>
  <c r="P8" i="3" s="1"/>
  <c r="P6" i="2"/>
  <c r="P7" i="2" s="1"/>
  <c r="P10" i="2" s="1"/>
  <c r="Q11" i="2" s="1"/>
  <c r="Q21" i="2" s="1"/>
  <c r="Q33" i="2" s="1"/>
  <c r="Q34" i="2" s="1"/>
  <c r="Q37" i="2" s="1"/>
  <c r="R38" i="2" s="1"/>
  <c r="R41" i="2" s="1"/>
  <c r="Q4" i="3"/>
  <c r="Q5" i="3" s="1"/>
  <c r="R1" i="2"/>
  <c r="R3" i="2" s="1"/>
  <c r="L7" i="1"/>
  <c r="K8" i="1"/>
  <c r="K9" i="1" s="1"/>
  <c r="N3" i="2" s="1"/>
  <c r="K37" i="1"/>
  <c r="K27" i="1"/>
  <c r="K28" i="1" s="1"/>
  <c r="K35" i="1"/>
  <c r="K36" i="1" s="1"/>
  <c r="L37" i="1" s="1"/>
  <c r="K39" i="1"/>
  <c r="K40" i="1" s="1"/>
  <c r="K43" i="1"/>
  <c r="K44" i="1" s="1"/>
  <c r="K19" i="1"/>
  <c r="K20" i="1" s="1"/>
  <c r="L21" i="1" s="1"/>
  <c r="K23" i="1"/>
  <c r="K24" i="1" s="1"/>
  <c r="K31" i="1"/>
  <c r="K32" i="1" s="1"/>
  <c r="K15" i="1"/>
  <c r="K16" i="1" s="1"/>
  <c r="K21" i="1"/>
  <c r="L12" i="1"/>
  <c r="L17" i="1"/>
  <c r="S44" i="5" l="1"/>
  <c r="S46" i="5"/>
  <c r="T47" i="5" s="1"/>
  <c r="T50" i="5" s="1"/>
  <c r="V3" i="5"/>
  <c r="U4" i="5"/>
  <c r="U5" i="5" s="1"/>
  <c r="U8" i="5" s="1"/>
  <c r="T12" i="5"/>
  <c r="T15" i="5" s="1"/>
  <c r="T39" i="5"/>
  <c r="U40" i="5" s="1"/>
  <c r="U43" i="5" s="1"/>
  <c r="T37" i="5"/>
  <c r="T11" i="5"/>
  <c r="U12" i="5" s="1"/>
  <c r="U15" i="5" s="1"/>
  <c r="T9" i="5"/>
  <c r="T25" i="5"/>
  <c r="U26" i="5" s="1"/>
  <c r="U29" i="5" s="1"/>
  <c r="T23" i="5"/>
  <c r="S25" i="5"/>
  <c r="T26" i="5" s="1"/>
  <c r="T29" i="5" s="1"/>
  <c r="S23" i="5"/>
  <c r="T46" i="5"/>
  <c r="U47" i="5" s="1"/>
  <c r="U50" i="5" s="1"/>
  <c r="T44" i="5"/>
  <c r="T60" i="5"/>
  <c r="U61" i="5" s="1"/>
  <c r="T58" i="5"/>
  <c r="R32" i="4"/>
  <c r="S33" i="4" s="1"/>
  <c r="S36" i="4" s="1"/>
  <c r="R30" i="4"/>
  <c r="S4" i="4"/>
  <c r="S5" i="4" s="1"/>
  <c r="S8" i="4" s="1"/>
  <c r="T3" i="4"/>
  <c r="R58" i="4"/>
  <c r="R60" i="4"/>
  <c r="S61" i="4" s="1"/>
  <c r="R44" i="4"/>
  <c r="R46" i="4"/>
  <c r="S47" i="4" s="1"/>
  <c r="S50" i="4" s="1"/>
  <c r="R12" i="4"/>
  <c r="R15" i="4" s="1"/>
  <c r="R11" i="4"/>
  <c r="S12" i="4" s="1"/>
  <c r="S15" i="4" s="1"/>
  <c r="R9" i="4"/>
  <c r="R25" i="4"/>
  <c r="S26" i="4" s="1"/>
  <c r="S29" i="4" s="1"/>
  <c r="R23" i="4"/>
  <c r="Q32" i="4"/>
  <c r="R33" i="4" s="1"/>
  <c r="R36" i="4" s="1"/>
  <c r="Q30" i="4"/>
  <c r="R53" i="4"/>
  <c r="S54" i="4" s="1"/>
  <c r="S57" i="4" s="1"/>
  <c r="R51" i="4"/>
  <c r="Q8" i="3"/>
  <c r="P11" i="3"/>
  <c r="Q12" i="3" s="1"/>
  <c r="P9" i="3"/>
  <c r="Q241" i="2"/>
  <c r="Q165" i="2"/>
  <c r="Q89" i="2"/>
  <c r="Q13" i="2"/>
  <c r="R7" i="3"/>
  <c r="O11" i="3"/>
  <c r="P12" i="3" s="1"/>
  <c r="O9" i="3"/>
  <c r="R279" i="2"/>
  <c r="R203" i="2"/>
  <c r="R127" i="2"/>
  <c r="R51" i="2"/>
  <c r="R241" i="2"/>
  <c r="R165" i="2"/>
  <c r="R89" i="2"/>
  <c r="R13" i="2"/>
  <c r="Q279" i="2"/>
  <c r="Q203" i="2"/>
  <c r="Q51" i="2"/>
  <c r="Q127" i="2"/>
  <c r="R233" i="2"/>
  <c r="R157" i="2"/>
  <c r="R81" i="2"/>
  <c r="R5" i="2"/>
  <c r="R6" i="2" s="1"/>
  <c r="R7" i="2" s="1"/>
  <c r="R10" i="2" s="1"/>
  <c r="S11" i="2" s="1"/>
  <c r="S21" i="2" s="1"/>
  <c r="N7" i="3"/>
  <c r="N8" i="3" s="1"/>
  <c r="N6" i="2"/>
  <c r="N7" i="2" s="1"/>
  <c r="N10" i="2" s="1"/>
  <c r="O11" i="2" s="1"/>
  <c r="O21" i="2" s="1"/>
  <c r="O33" i="2" s="1"/>
  <c r="O34" i="2" s="1"/>
  <c r="O37" i="2" s="1"/>
  <c r="P38" i="2" s="1"/>
  <c r="P41" i="2" s="1"/>
  <c r="P44" i="2" s="1"/>
  <c r="P45" i="2" s="1"/>
  <c r="P48" i="2" s="1"/>
  <c r="Q49" i="2" s="1"/>
  <c r="Q59" i="2" s="1"/>
  <c r="Q71" i="2" s="1"/>
  <c r="Q72" i="2" s="1"/>
  <c r="Q75" i="2" s="1"/>
  <c r="R76" i="2" s="1"/>
  <c r="R79" i="2" s="1"/>
  <c r="Q11" i="3"/>
  <c r="R12" i="3" s="1"/>
  <c r="Q9" i="3"/>
  <c r="R4" i="3"/>
  <c r="R5" i="3" s="1"/>
  <c r="S1" i="2"/>
  <c r="S3" i="2" s="1"/>
  <c r="L25" i="1"/>
  <c r="L45" i="1"/>
  <c r="L23" i="1"/>
  <c r="L24" i="1" s="1"/>
  <c r="M25" i="1" s="1"/>
  <c r="L27" i="1"/>
  <c r="L28" i="1" s="1"/>
  <c r="M29" i="1" s="1"/>
  <c r="L31" i="1"/>
  <c r="L32" i="1" s="1"/>
  <c r="M33" i="1" s="1"/>
  <c r="L35" i="1"/>
  <c r="L36" i="1" s="1"/>
  <c r="M37" i="1" s="1"/>
  <c r="L15" i="1"/>
  <c r="L16" i="1" s="1"/>
  <c r="M17" i="1" s="1"/>
  <c r="L39" i="1"/>
  <c r="L40" i="1" s="1"/>
  <c r="M41" i="1" s="1"/>
  <c r="L43" i="1"/>
  <c r="L44" i="1" s="1"/>
  <c r="M45" i="1" s="1"/>
  <c r="L19" i="1"/>
  <c r="L20" i="1" s="1"/>
  <c r="L33" i="1"/>
  <c r="L41" i="1"/>
  <c r="L29" i="1"/>
  <c r="M7" i="1"/>
  <c r="L8" i="1"/>
  <c r="L9" i="1" s="1"/>
  <c r="M3" i="2" s="1"/>
  <c r="M12" i="1"/>
  <c r="U51" i="5" l="1"/>
  <c r="U53" i="5"/>
  <c r="V54" i="5" s="1"/>
  <c r="V57" i="5" s="1"/>
  <c r="U16" i="5"/>
  <c r="U18" i="5"/>
  <c r="V19" i="5" s="1"/>
  <c r="V22" i="5" s="1"/>
  <c r="W3" i="5"/>
  <c r="W4" i="5" s="1"/>
  <c r="W5" i="5" s="1"/>
  <c r="W8" i="5" s="1"/>
  <c r="V4" i="5"/>
  <c r="V5" i="5" s="1"/>
  <c r="V8" i="5" s="1"/>
  <c r="T16" i="5"/>
  <c r="T18" i="5"/>
  <c r="U19" i="5" s="1"/>
  <c r="U22" i="5" s="1"/>
  <c r="T51" i="5"/>
  <c r="T53" i="5"/>
  <c r="U54" i="5" s="1"/>
  <c r="U57" i="5" s="1"/>
  <c r="U32" i="5"/>
  <c r="V33" i="5" s="1"/>
  <c r="V36" i="5" s="1"/>
  <c r="U30" i="5"/>
  <c r="U11" i="5"/>
  <c r="U9" i="5"/>
  <c r="T30" i="5"/>
  <c r="T32" i="5"/>
  <c r="U33" i="5" s="1"/>
  <c r="U36" i="5" s="1"/>
  <c r="U46" i="5"/>
  <c r="V47" i="5" s="1"/>
  <c r="V50" i="5" s="1"/>
  <c r="U44" i="5"/>
  <c r="S58" i="4"/>
  <c r="S60" i="4"/>
  <c r="T61" i="4" s="1"/>
  <c r="S18" i="4"/>
  <c r="T19" i="4" s="1"/>
  <c r="T22" i="4" s="1"/>
  <c r="S16" i="4"/>
  <c r="T4" i="4"/>
  <c r="T5" i="4" s="1"/>
  <c r="T8" i="4" s="1"/>
  <c r="U3" i="4"/>
  <c r="R37" i="4"/>
  <c r="R39" i="4"/>
  <c r="S40" i="4" s="1"/>
  <c r="S43" i="4" s="1"/>
  <c r="R18" i="4"/>
  <c r="S19" i="4" s="1"/>
  <c r="S22" i="4" s="1"/>
  <c r="R16" i="4"/>
  <c r="S9" i="4"/>
  <c r="S11" i="4"/>
  <c r="T12" i="4" s="1"/>
  <c r="T15" i="4" s="1"/>
  <c r="S53" i="4"/>
  <c r="T54" i="4" s="1"/>
  <c r="T57" i="4" s="1"/>
  <c r="S51" i="4"/>
  <c r="S30" i="4"/>
  <c r="S32" i="4"/>
  <c r="T33" i="4" s="1"/>
  <c r="T36" i="4" s="1"/>
  <c r="S37" i="4"/>
  <c r="S39" i="4"/>
  <c r="T40" i="4" s="1"/>
  <c r="T43" i="4" s="1"/>
  <c r="R8" i="3"/>
  <c r="M7" i="3"/>
  <c r="M8" i="3" s="1"/>
  <c r="M6" i="2"/>
  <c r="M7" i="2" s="1"/>
  <c r="M10" i="2" s="1"/>
  <c r="N11" i="2" s="1"/>
  <c r="N21" i="2" s="1"/>
  <c r="N33" i="2" s="1"/>
  <c r="N34" i="2" s="1"/>
  <c r="N37" i="2" s="1"/>
  <c r="O38" i="2" s="1"/>
  <c r="O41" i="2" s="1"/>
  <c r="O44" i="2" s="1"/>
  <c r="O45" i="2" s="1"/>
  <c r="O48" i="2" s="1"/>
  <c r="P49" i="2" s="1"/>
  <c r="P59" i="2" s="1"/>
  <c r="P71" i="2" s="1"/>
  <c r="P72" i="2" s="1"/>
  <c r="P75" i="2" s="1"/>
  <c r="Q76" i="2" s="1"/>
  <c r="Q79" i="2" s="1"/>
  <c r="S279" i="2"/>
  <c r="S203" i="2"/>
  <c r="S51" i="2"/>
  <c r="S127" i="2"/>
  <c r="R298" i="2"/>
  <c r="R222" i="2"/>
  <c r="R146" i="2"/>
  <c r="R70" i="2"/>
  <c r="R71" i="2" s="1"/>
  <c r="R72" i="2" s="1"/>
  <c r="R75" i="2" s="1"/>
  <c r="S76" i="2" s="1"/>
  <c r="S79" i="2" s="1"/>
  <c r="S21" i="3" s="1"/>
  <c r="R11" i="3"/>
  <c r="S12" i="3" s="1"/>
  <c r="R9" i="3"/>
  <c r="R260" i="2"/>
  <c r="R32" i="2"/>
  <c r="R33" i="2" s="1"/>
  <c r="R34" i="2" s="1"/>
  <c r="R37" i="2" s="1"/>
  <c r="S38" i="2" s="1"/>
  <c r="S41" i="2" s="1"/>
  <c r="S44" i="2" s="1"/>
  <c r="S45" i="2" s="1"/>
  <c r="S48" i="2" s="1"/>
  <c r="T49" i="2" s="1"/>
  <c r="T59" i="2" s="1"/>
  <c r="R184" i="2"/>
  <c r="R108" i="2"/>
  <c r="S222" i="2"/>
  <c r="S146" i="2"/>
  <c r="S70" i="2"/>
  <c r="S298" i="2"/>
  <c r="S271" i="2"/>
  <c r="S195" i="2"/>
  <c r="S119" i="2"/>
  <c r="S43" i="2"/>
  <c r="R252" i="2"/>
  <c r="R176" i="2"/>
  <c r="R100" i="2"/>
  <c r="R24" i="2"/>
  <c r="N11" i="3"/>
  <c r="O12" i="3" s="1"/>
  <c r="N9" i="3"/>
  <c r="R21" i="3"/>
  <c r="R82" i="2"/>
  <c r="R83" i="2" s="1"/>
  <c r="R86" i="2" s="1"/>
  <c r="S87" i="2" s="1"/>
  <c r="S97" i="2" s="1"/>
  <c r="S109" i="2" s="1"/>
  <c r="S110" i="2" s="1"/>
  <c r="S113" i="2" s="1"/>
  <c r="T114" i="2" s="1"/>
  <c r="T117" i="2" s="1"/>
  <c r="R290" i="2"/>
  <c r="R214" i="2"/>
  <c r="R138" i="2"/>
  <c r="R62" i="2"/>
  <c r="S290" i="2"/>
  <c r="S214" i="2"/>
  <c r="S62" i="2"/>
  <c r="S138" i="2"/>
  <c r="S260" i="2"/>
  <c r="S184" i="2"/>
  <c r="S32" i="2"/>
  <c r="S33" i="2" s="1"/>
  <c r="S34" i="2" s="1"/>
  <c r="S37" i="2" s="1"/>
  <c r="T38" i="2" s="1"/>
  <c r="T41" i="2" s="1"/>
  <c r="S108" i="2"/>
  <c r="R271" i="2"/>
  <c r="R43" i="2"/>
  <c r="R44" i="2" s="1"/>
  <c r="R45" i="2" s="1"/>
  <c r="R48" i="2" s="1"/>
  <c r="S49" i="2" s="1"/>
  <c r="S59" i="2" s="1"/>
  <c r="S71" i="2" s="1"/>
  <c r="S72" i="2" s="1"/>
  <c r="S75" i="2" s="1"/>
  <c r="T76" i="2" s="1"/>
  <c r="T79" i="2" s="1"/>
  <c r="R195" i="2"/>
  <c r="R119" i="2"/>
  <c r="S157" i="2"/>
  <c r="S233" i="2"/>
  <c r="S81" i="2"/>
  <c r="S5" i="2"/>
  <c r="S252" i="2"/>
  <c r="S176" i="2"/>
  <c r="S100" i="2"/>
  <c r="S24" i="2"/>
  <c r="S7" i="3"/>
  <c r="S6" i="2"/>
  <c r="S7" i="2" s="1"/>
  <c r="S10" i="2" s="1"/>
  <c r="T11" i="2" s="1"/>
  <c r="T21" i="2" s="1"/>
  <c r="S4" i="3"/>
  <c r="S5" i="3" s="1"/>
  <c r="S8" i="3" s="1"/>
  <c r="T1" i="2"/>
  <c r="T3" i="2" s="1"/>
  <c r="M23" i="1"/>
  <c r="M24" i="1" s="1"/>
  <c r="N25" i="1" s="1"/>
  <c r="M31" i="1"/>
  <c r="M32" i="1" s="1"/>
  <c r="N33" i="1" s="1"/>
  <c r="M39" i="1"/>
  <c r="M40" i="1" s="1"/>
  <c r="M43" i="1"/>
  <c r="M44" i="1" s="1"/>
  <c r="N45" i="1" s="1"/>
  <c r="M19" i="1"/>
  <c r="M20" i="1" s="1"/>
  <c r="N21" i="1" s="1"/>
  <c r="M27" i="1"/>
  <c r="M28" i="1" s="1"/>
  <c r="M15" i="1"/>
  <c r="M16" i="1" s="1"/>
  <c r="N17" i="1" s="1"/>
  <c r="M35" i="1"/>
  <c r="M36" i="1" s="1"/>
  <c r="N37" i="1" s="1"/>
  <c r="N7" i="1"/>
  <c r="M8" i="1"/>
  <c r="M9" i="1" s="1"/>
  <c r="L3" i="2" s="1"/>
  <c r="M21" i="1"/>
  <c r="N12" i="1"/>
  <c r="U60" i="5" l="1"/>
  <c r="V61" i="5" s="1"/>
  <c r="U58" i="5"/>
  <c r="V9" i="5"/>
  <c r="V11" i="5"/>
  <c r="W12" i="5" s="1"/>
  <c r="W15" i="5" s="1"/>
  <c r="V51" i="5"/>
  <c r="V53" i="5"/>
  <c r="W54" i="5" s="1"/>
  <c r="W57" i="5" s="1"/>
  <c r="V37" i="5"/>
  <c r="V39" i="5"/>
  <c r="W40" i="5" s="1"/>
  <c r="W43" i="5" s="1"/>
  <c r="V23" i="5"/>
  <c r="V25" i="5"/>
  <c r="W26" i="5" s="1"/>
  <c r="W29" i="5" s="1"/>
  <c r="U23" i="5"/>
  <c r="U25" i="5"/>
  <c r="V26" i="5" s="1"/>
  <c r="V29" i="5" s="1"/>
  <c r="V58" i="5"/>
  <c r="V60" i="5"/>
  <c r="W61" i="5" s="1"/>
  <c r="W9" i="5"/>
  <c r="W11" i="5"/>
  <c r="U37" i="5"/>
  <c r="U39" i="5"/>
  <c r="V40" i="5" s="1"/>
  <c r="V43" i="5" s="1"/>
  <c r="V12" i="5"/>
  <c r="V15" i="5" s="1"/>
  <c r="T11" i="4"/>
  <c r="T9" i="4"/>
  <c r="T39" i="4"/>
  <c r="U40" i="4" s="1"/>
  <c r="U43" i="4" s="1"/>
  <c r="T37" i="4"/>
  <c r="S23" i="4"/>
  <c r="S25" i="4"/>
  <c r="T26" i="4" s="1"/>
  <c r="T29" i="4" s="1"/>
  <c r="S44" i="4"/>
  <c r="S46" i="4"/>
  <c r="T47" i="4" s="1"/>
  <c r="T50" i="4" s="1"/>
  <c r="T23" i="4"/>
  <c r="T25" i="4"/>
  <c r="U26" i="4" s="1"/>
  <c r="U29" i="4" s="1"/>
  <c r="T60" i="4"/>
  <c r="U61" i="4" s="1"/>
  <c r="T58" i="4"/>
  <c r="T46" i="4"/>
  <c r="U47" i="4" s="1"/>
  <c r="U50" i="4" s="1"/>
  <c r="T44" i="4"/>
  <c r="T18" i="4"/>
  <c r="U19" i="4" s="1"/>
  <c r="U22" i="4" s="1"/>
  <c r="T16" i="4"/>
  <c r="V3" i="4"/>
  <c r="U4" i="4"/>
  <c r="U5" i="4" s="1"/>
  <c r="U8" i="4" s="1"/>
  <c r="S82" i="2"/>
  <c r="S83" i="2" s="1"/>
  <c r="S86" i="2" s="1"/>
  <c r="T87" i="2" s="1"/>
  <c r="T97" i="2" s="1"/>
  <c r="T233" i="2"/>
  <c r="T81" i="2"/>
  <c r="T157" i="2"/>
  <c r="T5" i="2"/>
  <c r="T6" i="2" s="1"/>
  <c r="T7" i="2" s="1"/>
  <c r="T10" i="2" s="1"/>
  <c r="U11" i="2" s="1"/>
  <c r="U21" i="2" s="1"/>
  <c r="T241" i="2"/>
  <c r="T165" i="2"/>
  <c r="T89" i="2"/>
  <c r="T13" i="2"/>
  <c r="T176" i="2"/>
  <c r="T252" i="2"/>
  <c r="T100" i="2"/>
  <c r="T24" i="2"/>
  <c r="Q21" i="3"/>
  <c r="Q82" i="2"/>
  <c r="Q83" i="2" s="1"/>
  <c r="Q86" i="2" s="1"/>
  <c r="R87" i="2" s="1"/>
  <c r="R97" i="2" s="1"/>
  <c r="R109" i="2" s="1"/>
  <c r="R110" i="2" s="1"/>
  <c r="R113" i="2" s="1"/>
  <c r="S114" i="2" s="1"/>
  <c r="S117" i="2" s="1"/>
  <c r="S120" i="2" s="1"/>
  <c r="S121" i="2" s="1"/>
  <c r="S124" i="2" s="1"/>
  <c r="T125" i="2" s="1"/>
  <c r="T135" i="2" s="1"/>
  <c r="T147" i="2" s="1"/>
  <c r="T148" i="2" s="1"/>
  <c r="T151" i="2" s="1"/>
  <c r="U152" i="2" s="1"/>
  <c r="U155" i="2" s="1"/>
  <c r="U35" i="3" s="1"/>
  <c r="T203" i="2"/>
  <c r="T279" i="2"/>
  <c r="T127" i="2"/>
  <c r="T51" i="2"/>
  <c r="T298" i="2"/>
  <c r="T222" i="2"/>
  <c r="T146" i="2"/>
  <c r="T70" i="2"/>
  <c r="T71" i="2" s="1"/>
  <c r="T72" i="2" s="1"/>
  <c r="T75" i="2" s="1"/>
  <c r="U76" i="2" s="1"/>
  <c r="U79" i="2" s="1"/>
  <c r="U21" i="3" s="1"/>
  <c r="T7" i="3"/>
  <c r="T21" i="3"/>
  <c r="T82" i="2"/>
  <c r="T83" i="2" s="1"/>
  <c r="T86" i="2" s="1"/>
  <c r="U87" i="2" s="1"/>
  <c r="U97" i="2" s="1"/>
  <c r="M11" i="3"/>
  <c r="N12" i="3" s="1"/>
  <c r="M9" i="3"/>
  <c r="S241" i="2"/>
  <c r="S165" i="2"/>
  <c r="S89" i="2"/>
  <c r="S13" i="2"/>
  <c r="L7" i="3"/>
  <c r="L8" i="3" s="1"/>
  <c r="L6" i="2"/>
  <c r="L7" i="2" s="1"/>
  <c r="L10" i="2" s="1"/>
  <c r="M11" i="2" s="1"/>
  <c r="M21" i="2" s="1"/>
  <c r="M33" i="2" s="1"/>
  <c r="M34" i="2" s="1"/>
  <c r="M37" i="2" s="1"/>
  <c r="N38" i="2" s="1"/>
  <c r="N41" i="2" s="1"/>
  <c r="N44" i="2" s="1"/>
  <c r="N45" i="2" s="1"/>
  <c r="N48" i="2" s="1"/>
  <c r="O49" i="2" s="1"/>
  <c r="O59" i="2" s="1"/>
  <c r="O71" i="2" s="1"/>
  <c r="O72" i="2" s="1"/>
  <c r="O75" i="2" s="1"/>
  <c r="P76" i="2" s="1"/>
  <c r="P79" i="2" s="1"/>
  <c r="T271" i="2"/>
  <c r="T195" i="2"/>
  <c r="T43" i="2"/>
  <c r="T44" i="2" s="1"/>
  <c r="T45" i="2" s="1"/>
  <c r="T48" i="2" s="1"/>
  <c r="U49" i="2" s="1"/>
  <c r="U59" i="2" s="1"/>
  <c r="T119" i="2"/>
  <c r="T120" i="2" s="1"/>
  <c r="T121" i="2" s="1"/>
  <c r="T124" i="2" s="1"/>
  <c r="U125" i="2" s="1"/>
  <c r="U135" i="2" s="1"/>
  <c r="S11" i="3"/>
  <c r="T12" i="3" s="1"/>
  <c r="S9" i="3"/>
  <c r="T4" i="3"/>
  <c r="T5" i="3" s="1"/>
  <c r="U1" i="2"/>
  <c r="U3" i="2" s="1"/>
  <c r="N29" i="1"/>
  <c r="N23" i="1"/>
  <c r="N24" i="1" s="1"/>
  <c r="N27" i="1"/>
  <c r="N28" i="1" s="1"/>
  <c r="O29" i="1" s="1"/>
  <c r="N31" i="1"/>
  <c r="N32" i="1" s="1"/>
  <c r="O33" i="1" s="1"/>
  <c r="N35" i="1"/>
  <c r="N36" i="1" s="1"/>
  <c r="N15" i="1"/>
  <c r="N16" i="1" s="1"/>
  <c r="N43" i="1"/>
  <c r="N44" i="1" s="1"/>
  <c r="O45" i="1" s="1"/>
  <c r="N19" i="1"/>
  <c r="N20" i="1" s="1"/>
  <c r="N39" i="1"/>
  <c r="N40" i="1" s="1"/>
  <c r="O41" i="1" s="1"/>
  <c r="O7" i="1"/>
  <c r="N8" i="1"/>
  <c r="N9" i="1" s="1"/>
  <c r="K3" i="2" s="1"/>
  <c r="N41" i="1"/>
  <c r="O12" i="1"/>
  <c r="O17" i="1"/>
  <c r="V46" i="5" l="1"/>
  <c r="W47" i="5" s="1"/>
  <c r="W50" i="5" s="1"/>
  <c r="V44" i="5"/>
  <c r="W18" i="5"/>
  <c r="W16" i="5"/>
  <c r="V32" i="5"/>
  <c r="W33" i="5" s="1"/>
  <c r="W36" i="5" s="1"/>
  <c r="V30" i="5"/>
  <c r="W46" i="5"/>
  <c r="W44" i="5"/>
  <c r="W58" i="5"/>
  <c r="W60" i="5"/>
  <c r="W30" i="5"/>
  <c r="W32" i="5"/>
  <c r="H12" i="5"/>
  <c r="H15" i="5" s="1"/>
  <c r="V18" i="5"/>
  <c r="W19" i="5" s="1"/>
  <c r="W22" i="5" s="1"/>
  <c r="V16" i="5"/>
  <c r="W3" i="4"/>
  <c r="W4" i="4" s="1"/>
  <c r="W5" i="4" s="1"/>
  <c r="W8" i="4" s="1"/>
  <c r="V4" i="4"/>
  <c r="V5" i="4" s="1"/>
  <c r="V8" i="4" s="1"/>
  <c r="U30" i="4"/>
  <c r="U32" i="4"/>
  <c r="V33" i="4" s="1"/>
  <c r="V36" i="4" s="1"/>
  <c r="T32" i="4"/>
  <c r="U33" i="4" s="1"/>
  <c r="U36" i="4" s="1"/>
  <c r="T30" i="4"/>
  <c r="U25" i="4"/>
  <c r="V26" i="4" s="1"/>
  <c r="V29" i="4" s="1"/>
  <c r="U23" i="4"/>
  <c r="U44" i="4"/>
  <c r="U46" i="4"/>
  <c r="V47" i="4" s="1"/>
  <c r="V50" i="4" s="1"/>
  <c r="T51" i="4"/>
  <c r="T53" i="4"/>
  <c r="U54" i="4" s="1"/>
  <c r="U57" i="4" s="1"/>
  <c r="U9" i="4"/>
  <c r="U11" i="4"/>
  <c r="V12" i="4" s="1"/>
  <c r="V15" i="4" s="1"/>
  <c r="U51" i="4"/>
  <c r="U53" i="4"/>
  <c r="V54" i="4" s="1"/>
  <c r="V57" i="4" s="1"/>
  <c r="U12" i="4"/>
  <c r="U15" i="4" s="1"/>
  <c r="T8" i="3"/>
  <c r="T11" i="3" s="1"/>
  <c r="U12" i="3" s="1"/>
  <c r="U290" i="2"/>
  <c r="U214" i="2"/>
  <c r="U62" i="2"/>
  <c r="U138" i="2"/>
  <c r="T260" i="2"/>
  <c r="T184" i="2"/>
  <c r="T108" i="2"/>
  <c r="T109" i="2" s="1"/>
  <c r="T110" i="2" s="1"/>
  <c r="T113" i="2" s="1"/>
  <c r="U114" i="2" s="1"/>
  <c r="U117" i="2" s="1"/>
  <c r="T32" i="2"/>
  <c r="T33" i="2" s="1"/>
  <c r="T34" i="2" s="1"/>
  <c r="T37" i="2" s="1"/>
  <c r="U38" i="2" s="1"/>
  <c r="U41" i="2" s="1"/>
  <c r="T214" i="2"/>
  <c r="T138" i="2"/>
  <c r="T290" i="2"/>
  <c r="T62" i="2"/>
  <c r="U271" i="2"/>
  <c r="U195" i="2"/>
  <c r="U119" i="2"/>
  <c r="U43" i="2"/>
  <c r="U7" i="3"/>
  <c r="P21" i="3"/>
  <c r="P82" i="2"/>
  <c r="P83" i="2" s="1"/>
  <c r="P86" i="2" s="1"/>
  <c r="Q87" i="2" s="1"/>
  <c r="Q97" i="2" s="1"/>
  <c r="Q109" i="2" s="1"/>
  <c r="Q110" i="2" s="1"/>
  <c r="Q113" i="2" s="1"/>
  <c r="R114" i="2" s="1"/>
  <c r="R117" i="2" s="1"/>
  <c r="R120" i="2" s="1"/>
  <c r="R121" i="2" s="1"/>
  <c r="R124" i="2" s="1"/>
  <c r="S125" i="2" s="1"/>
  <c r="S135" i="2" s="1"/>
  <c r="S147" i="2" s="1"/>
  <c r="S148" i="2" s="1"/>
  <c r="S151" i="2" s="1"/>
  <c r="T152" i="2" s="1"/>
  <c r="T155" i="2" s="1"/>
  <c r="U109" i="2"/>
  <c r="U110" i="2" s="1"/>
  <c r="U113" i="2" s="1"/>
  <c r="V114" i="2" s="1"/>
  <c r="V117" i="2" s="1"/>
  <c r="K7" i="3"/>
  <c r="K8" i="3" s="1"/>
  <c r="K6" i="2"/>
  <c r="K7" i="2" s="1"/>
  <c r="K10" i="2" s="1"/>
  <c r="L11" i="2" s="1"/>
  <c r="L21" i="2" s="1"/>
  <c r="L33" i="2" s="1"/>
  <c r="L34" i="2" s="1"/>
  <c r="L37" i="2" s="1"/>
  <c r="M38" i="2" s="1"/>
  <c r="M41" i="2" s="1"/>
  <c r="M44" i="2" s="1"/>
  <c r="M45" i="2" s="1"/>
  <c r="M48" i="2" s="1"/>
  <c r="N49" i="2" s="1"/>
  <c r="N59" i="2" s="1"/>
  <c r="N71" i="2" s="1"/>
  <c r="N72" i="2" s="1"/>
  <c r="N75" i="2" s="1"/>
  <c r="O76" i="2" s="1"/>
  <c r="O79" i="2" s="1"/>
  <c r="U298" i="2"/>
  <c r="U222" i="2"/>
  <c r="U70" i="2"/>
  <c r="U71" i="2" s="1"/>
  <c r="U72" i="2" s="1"/>
  <c r="U75" i="2" s="1"/>
  <c r="V76" i="2" s="1"/>
  <c r="V79" i="2" s="1"/>
  <c r="U146" i="2"/>
  <c r="U147" i="2" s="1"/>
  <c r="U148" i="2" s="1"/>
  <c r="U151" i="2" s="1"/>
  <c r="V152" i="2" s="1"/>
  <c r="V155" i="2" s="1"/>
  <c r="V35" i="3" s="1"/>
  <c r="U260" i="2"/>
  <c r="U184" i="2"/>
  <c r="U108" i="2"/>
  <c r="U32" i="2"/>
  <c r="U33" i="2" s="1"/>
  <c r="U34" i="2" s="1"/>
  <c r="U37" i="2" s="1"/>
  <c r="V38" i="2" s="1"/>
  <c r="V41" i="2" s="1"/>
  <c r="U233" i="2"/>
  <c r="U157" i="2"/>
  <c r="U158" i="2" s="1"/>
  <c r="U159" i="2" s="1"/>
  <c r="U162" i="2" s="1"/>
  <c r="V163" i="2" s="1"/>
  <c r="V173" i="2" s="1"/>
  <c r="U81" i="2"/>
  <c r="U82" i="2" s="1"/>
  <c r="U83" i="2" s="1"/>
  <c r="U86" i="2" s="1"/>
  <c r="V87" i="2" s="1"/>
  <c r="V97" i="2" s="1"/>
  <c r="U5" i="2"/>
  <c r="U6" i="2" s="1"/>
  <c r="U7" i="2" s="1"/>
  <c r="U10" i="2" s="1"/>
  <c r="V11" i="2" s="1"/>
  <c r="V21" i="2" s="1"/>
  <c r="T9" i="3"/>
  <c r="L11" i="3"/>
  <c r="M12" i="3" s="1"/>
  <c r="L9" i="3"/>
  <c r="U4" i="3"/>
  <c r="U5" i="3" s="1"/>
  <c r="U8" i="3" s="1"/>
  <c r="V1" i="2"/>
  <c r="V3" i="2" s="1"/>
  <c r="O37" i="1"/>
  <c r="O27" i="1"/>
  <c r="O28" i="1" s="1"/>
  <c r="P29" i="1" s="1"/>
  <c r="O35" i="1"/>
  <c r="O36" i="1" s="1"/>
  <c r="P37" i="1" s="1"/>
  <c r="O39" i="1"/>
  <c r="O40" i="1" s="1"/>
  <c r="O43" i="1"/>
  <c r="O44" i="1" s="1"/>
  <c r="O19" i="1"/>
  <c r="O20" i="1" s="1"/>
  <c r="P21" i="1" s="1"/>
  <c r="O23" i="1"/>
  <c r="O24" i="1" s="1"/>
  <c r="P25" i="1" s="1"/>
  <c r="O31" i="1"/>
  <c r="O32" i="1" s="1"/>
  <c r="O15" i="1"/>
  <c r="O16" i="1" s="1"/>
  <c r="P7" i="1"/>
  <c r="O8" i="1"/>
  <c r="O9" i="1" s="1"/>
  <c r="J3" i="2" s="1"/>
  <c r="O21" i="1"/>
  <c r="O25" i="1"/>
  <c r="P12" i="1"/>
  <c r="P17" i="1"/>
  <c r="W39" i="5" l="1"/>
  <c r="W37" i="5"/>
  <c r="W23" i="5"/>
  <c r="W25" i="5"/>
  <c r="H16" i="5"/>
  <c r="H18" i="5"/>
  <c r="W53" i="5"/>
  <c r="W51" i="5"/>
  <c r="U16" i="4"/>
  <c r="U18" i="4"/>
  <c r="V19" i="4" s="1"/>
  <c r="V22" i="4" s="1"/>
  <c r="U39" i="4"/>
  <c r="V40" i="4" s="1"/>
  <c r="V43" i="4" s="1"/>
  <c r="U37" i="4"/>
  <c r="V58" i="4"/>
  <c r="V60" i="4"/>
  <c r="W61" i="4" s="1"/>
  <c r="V53" i="4"/>
  <c r="W54" i="4" s="1"/>
  <c r="W57" i="4" s="1"/>
  <c r="V51" i="4"/>
  <c r="V37" i="4"/>
  <c r="V39" i="4"/>
  <c r="W40" i="4" s="1"/>
  <c r="W43" i="4" s="1"/>
  <c r="V16" i="4"/>
  <c r="V18" i="4"/>
  <c r="W19" i="4" s="1"/>
  <c r="W22" i="4" s="1"/>
  <c r="V9" i="4"/>
  <c r="V11" i="4"/>
  <c r="U60" i="4"/>
  <c r="V61" i="4" s="1"/>
  <c r="U58" i="4"/>
  <c r="V30" i="4"/>
  <c r="V32" i="4"/>
  <c r="W33" i="4" s="1"/>
  <c r="W36" i="4" s="1"/>
  <c r="W11" i="4"/>
  <c r="W9" i="4"/>
  <c r="T158" i="2"/>
  <c r="T159" i="2" s="1"/>
  <c r="T162" i="2" s="1"/>
  <c r="U163" i="2" s="1"/>
  <c r="U173" i="2" s="1"/>
  <c r="U185" i="2" s="1"/>
  <c r="U186" i="2" s="1"/>
  <c r="U189" i="2" s="1"/>
  <c r="V190" i="2" s="1"/>
  <c r="V193" i="2" s="1"/>
  <c r="T35" i="3"/>
  <c r="V21" i="3"/>
  <c r="V165" i="2"/>
  <c r="V89" i="2"/>
  <c r="V241" i="2"/>
  <c r="V13" i="2"/>
  <c r="U241" i="2"/>
  <c r="U89" i="2"/>
  <c r="U13" i="2"/>
  <c r="U165" i="2"/>
  <c r="V260" i="2"/>
  <c r="V184" i="2"/>
  <c r="V185" i="2" s="1"/>
  <c r="V186" i="2" s="1"/>
  <c r="V189" i="2" s="1"/>
  <c r="W190" i="2" s="1"/>
  <c r="W193" i="2" s="1"/>
  <c r="V108" i="2"/>
  <c r="V32" i="2"/>
  <c r="V33" i="2" s="1"/>
  <c r="V34" i="2" s="1"/>
  <c r="V37" i="2" s="1"/>
  <c r="W38" i="2" s="1"/>
  <c r="W41" i="2" s="1"/>
  <c r="U11" i="3"/>
  <c r="V12" i="3" s="1"/>
  <c r="U9" i="3"/>
  <c r="U176" i="2"/>
  <c r="U252" i="2"/>
  <c r="U100" i="2"/>
  <c r="U24" i="2"/>
  <c r="U279" i="2"/>
  <c r="U203" i="2"/>
  <c r="U51" i="2"/>
  <c r="U127" i="2"/>
  <c r="U44" i="2"/>
  <c r="U45" i="2" s="1"/>
  <c r="U48" i="2" s="1"/>
  <c r="V49" i="2" s="1"/>
  <c r="V59" i="2" s="1"/>
  <c r="V7" i="3"/>
  <c r="U120" i="2"/>
  <c r="U121" i="2" s="1"/>
  <c r="U124" i="2" s="1"/>
  <c r="V125" i="2" s="1"/>
  <c r="V135" i="2" s="1"/>
  <c r="O21" i="3"/>
  <c r="O82" i="2"/>
  <c r="O83" i="2" s="1"/>
  <c r="O86" i="2" s="1"/>
  <c r="P87" i="2" s="1"/>
  <c r="P97" i="2" s="1"/>
  <c r="P109" i="2" s="1"/>
  <c r="P110" i="2" s="1"/>
  <c r="P113" i="2" s="1"/>
  <c r="Q114" i="2" s="1"/>
  <c r="Q117" i="2" s="1"/>
  <c r="Q120" i="2" s="1"/>
  <c r="Q121" i="2" s="1"/>
  <c r="Q124" i="2" s="1"/>
  <c r="R125" i="2" s="1"/>
  <c r="R135" i="2" s="1"/>
  <c r="R147" i="2" s="1"/>
  <c r="R148" i="2" s="1"/>
  <c r="R151" i="2" s="1"/>
  <c r="S152" i="2" s="1"/>
  <c r="S155" i="2" s="1"/>
  <c r="V233" i="2"/>
  <c r="V157" i="2"/>
  <c r="V158" i="2" s="1"/>
  <c r="V159" i="2" s="1"/>
  <c r="V162" i="2" s="1"/>
  <c r="W163" i="2" s="1"/>
  <c r="W173" i="2" s="1"/>
  <c r="V81" i="2"/>
  <c r="V82" i="2" s="1"/>
  <c r="V83" i="2" s="1"/>
  <c r="V86" i="2" s="1"/>
  <c r="W87" i="2" s="1"/>
  <c r="W97" i="2" s="1"/>
  <c r="V5" i="2"/>
  <c r="V6" i="2" s="1"/>
  <c r="V7" i="2" s="1"/>
  <c r="V10" i="2" s="1"/>
  <c r="W11" i="2" s="1"/>
  <c r="W21" i="2" s="1"/>
  <c r="J7" i="3"/>
  <c r="J8" i="3" s="1"/>
  <c r="J6" i="2"/>
  <c r="J7" i="2" s="1"/>
  <c r="J10" i="2" s="1"/>
  <c r="K11" i="2" s="1"/>
  <c r="K21" i="2" s="1"/>
  <c r="K33" i="2" s="1"/>
  <c r="K34" i="2" s="1"/>
  <c r="K37" i="2" s="1"/>
  <c r="L38" i="2" s="1"/>
  <c r="L41" i="2" s="1"/>
  <c r="L44" i="2" s="1"/>
  <c r="L45" i="2" s="1"/>
  <c r="L48" i="2" s="1"/>
  <c r="M49" i="2" s="1"/>
  <c r="M59" i="2" s="1"/>
  <c r="M71" i="2" s="1"/>
  <c r="M72" i="2" s="1"/>
  <c r="M75" i="2" s="1"/>
  <c r="N76" i="2" s="1"/>
  <c r="N79" i="2" s="1"/>
  <c r="V252" i="2"/>
  <c r="V176" i="2"/>
  <c r="V100" i="2"/>
  <c r="V24" i="2"/>
  <c r="V279" i="2"/>
  <c r="V203" i="2"/>
  <c r="V127" i="2"/>
  <c r="V51" i="2"/>
  <c r="V109" i="2"/>
  <c r="V110" i="2" s="1"/>
  <c r="V113" i="2" s="1"/>
  <c r="W114" i="2" s="1"/>
  <c r="W117" i="2" s="1"/>
  <c r="K11" i="3"/>
  <c r="L12" i="3" s="1"/>
  <c r="K9" i="3"/>
  <c r="W4" i="3"/>
  <c r="W5" i="3" s="1"/>
  <c r="V4" i="3"/>
  <c r="V5" i="3" s="1"/>
  <c r="W1" i="2"/>
  <c r="P23" i="1"/>
  <c r="P24" i="1" s="1"/>
  <c r="P27" i="1"/>
  <c r="P28" i="1" s="1"/>
  <c r="Q29" i="1" s="1"/>
  <c r="P31" i="1"/>
  <c r="P32" i="1" s="1"/>
  <c r="Q33" i="1" s="1"/>
  <c r="P35" i="1"/>
  <c r="P36" i="1" s="1"/>
  <c r="P15" i="1"/>
  <c r="P16" i="1" s="1"/>
  <c r="Q17" i="1" s="1"/>
  <c r="P39" i="1"/>
  <c r="P40" i="1" s="1"/>
  <c r="Q41" i="1" s="1"/>
  <c r="P43" i="1"/>
  <c r="P44" i="1" s="1"/>
  <c r="Q45" i="1" s="1"/>
  <c r="P19" i="1"/>
  <c r="P20" i="1" s="1"/>
  <c r="Q21" i="1" s="1"/>
  <c r="Q7" i="1"/>
  <c r="P8" i="1"/>
  <c r="P9" i="1" s="1"/>
  <c r="I3" i="2" s="1"/>
  <c r="P33" i="1"/>
  <c r="P41" i="1"/>
  <c r="P45" i="1"/>
  <c r="Q12" i="1"/>
  <c r="H19" i="5" l="1"/>
  <c r="H22" i="5" s="1"/>
  <c r="I19" i="5"/>
  <c r="I22" i="5" s="1"/>
  <c r="W46" i="4"/>
  <c r="W44" i="4"/>
  <c r="W23" i="4"/>
  <c r="W25" i="4"/>
  <c r="V46" i="4"/>
  <c r="W47" i="4" s="1"/>
  <c r="W50" i="4" s="1"/>
  <c r="V44" i="4"/>
  <c r="W37" i="4"/>
  <c r="W39" i="4"/>
  <c r="W12" i="4"/>
  <c r="W15" i="4" s="1"/>
  <c r="H12" i="4"/>
  <c r="H15" i="4" s="1"/>
  <c r="V23" i="4"/>
  <c r="V25" i="4"/>
  <c r="W26" i="4" s="1"/>
  <c r="W29" i="4" s="1"/>
  <c r="W58" i="4"/>
  <c r="W60" i="4"/>
  <c r="V8" i="3"/>
  <c r="S158" i="2"/>
  <c r="S159" i="2" s="1"/>
  <c r="S162" i="2" s="1"/>
  <c r="T163" i="2" s="1"/>
  <c r="T173" i="2" s="1"/>
  <c r="T185" i="2" s="1"/>
  <c r="T186" i="2" s="1"/>
  <c r="T189" i="2" s="1"/>
  <c r="U190" i="2" s="1"/>
  <c r="U193" i="2" s="1"/>
  <c r="U196" i="2" s="1"/>
  <c r="U197" i="2" s="1"/>
  <c r="U200" i="2" s="1"/>
  <c r="V201" i="2" s="1"/>
  <c r="V211" i="2" s="1"/>
  <c r="S35" i="3"/>
  <c r="W157" i="2"/>
  <c r="W81" i="2"/>
  <c r="W233" i="2"/>
  <c r="W5" i="2"/>
  <c r="I7" i="3"/>
  <c r="I8" i="3" s="1"/>
  <c r="I6" i="2"/>
  <c r="I7" i="2" s="1"/>
  <c r="I10" i="2" s="1"/>
  <c r="J11" i="2" s="1"/>
  <c r="J21" i="2" s="1"/>
  <c r="J33" i="2" s="1"/>
  <c r="J34" i="2" s="1"/>
  <c r="J37" i="2" s="1"/>
  <c r="K38" i="2" s="1"/>
  <c r="K41" i="2" s="1"/>
  <c r="K44" i="2" s="1"/>
  <c r="K45" i="2" s="1"/>
  <c r="K48" i="2" s="1"/>
  <c r="L49" i="2" s="1"/>
  <c r="L59" i="2" s="1"/>
  <c r="L71" i="2" s="1"/>
  <c r="L72" i="2" s="1"/>
  <c r="L75" i="2" s="1"/>
  <c r="M76" i="2" s="1"/>
  <c r="M79" i="2" s="1"/>
  <c r="N21" i="3"/>
  <c r="N82" i="2"/>
  <c r="N83" i="2" s="1"/>
  <c r="N86" i="2" s="1"/>
  <c r="O87" i="2" s="1"/>
  <c r="O97" i="2" s="1"/>
  <c r="O109" i="2" s="1"/>
  <c r="O110" i="2" s="1"/>
  <c r="O113" i="2" s="1"/>
  <c r="P114" i="2" s="1"/>
  <c r="P117" i="2" s="1"/>
  <c r="P120" i="2" s="1"/>
  <c r="P121" i="2" s="1"/>
  <c r="P124" i="2" s="1"/>
  <c r="Q125" i="2" s="1"/>
  <c r="Q135" i="2" s="1"/>
  <c r="Q147" i="2" s="1"/>
  <c r="Q148" i="2" s="1"/>
  <c r="Q151" i="2" s="1"/>
  <c r="R152" i="2" s="1"/>
  <c r="R155" i="2" s="1"/>
  <c r="W290" i="2"/>
  <c r="W214" i="2"/>
  <c r="W62" i="2"/>
  <c r="W138" i="2"/>
  <c r="V298" i="2"/>
  <c r="V222" i="2"/>
  <c r="V223" i="2" s="1"/>
  <c r="V224" i="2" s="1"/>
  <c r="V227" i="2" s="1"/>
  <c r="W228" i="2" s="1"/>
  <c r="W231" i="2" s="1"/>
  <c r="W49" i="3" s="1"/>
  <c r="V146" i="2"/>
  <c r="V147" i="2" s="1"/>
  <c r="V148" i="2" s="1"/>
  <c r="V151" i="2" s="1"/>
  <c r="W152" i="2" s="1"/>
  <c r="W155" i="2" s="1"/>
  <c r="V70" i="2"/>
  <c r="V71" i="2"/>
  <c r="V72" i="2" s="1"/>
  <c r="V75" i="2" s="1"/>
  <c r="W76" i="2" s="1"/>
  <c r="W79" i="2" s="1"/>
  <c r="W21" i="3" s="1"/>
  <c r="V290" i="2"/>
  <c r="V214" i="2"/>
  <c r="V138" i="2"/>
  <c r="V62" i="2"/>
  <c r="W165" i="2"/>
  <c r="W241" i="2"/>
  <c r="W89" i="2"/>
  <c r="W13" i="2"/>
  <c r="W3" i="2"/>
  <c r="V271" i="2"/>
  <c r="V195" i="2"/>
  <c r="V196" i="2" s="1"/>
  <c r="V197" i="2" s="1"/>
  <c r="V200" i="2" s="1"/>
  <c r="W201" i="2" s="1"/>
  <c r="W211" i="2" s="1"/>
  <c r="V43" i="2"/>
  <c r="V44" i="2" s="1"/>
  <c r="V45" i="2" s="1"/>
  <c r="V48" i="2" s="1"/>
  <c r="W49" i="2" s="1"/>
  <c r="W59" i="2" s="1"/>
  <c r="V119" i="2"/>
  <c r="V120" i="2" s="1"/>
  <c r="V121" i="2" s="1"/>
  <c r="V124" i="2" s="1"/>
  <c r="W125" i="2" s="1"/>
  <c r="W135" i="2" s="1"/>
  <c r="W147" i="2" s="1"/>
  <c r="W148" i="2" s="1"/>
  <c r="W151" i="2" s="1"/>
  <c r="W222" i="2"/>
  <c r="W298" i="2"/>
  <c r="W146" i="2"/>
  <c r="W70" i="2"/>
  <c r="W195" i="2"/>
  <c r="W196" i="2" s="1"/>
  <c r="W197" i="2" s="1"/>
  <c r="W200" i="2" s="1"/>
  <c r="W119" i="2"/>
  <c r="W271" i="2"/>
  <c r="W43" i="2"/>
  <c r="W44" i="2" s="1"/>
  <c r="W45" i="2" s="1"/>
  <c r="W48" i="2" s="1"/>
  <c r="J11" i="3"/>
  <c r="K12" i="3" s="1"/>
  <c r="J9" i="3"/>
  <c r="W260" i="2"/>
  <c r="W184" i="2"/>
  <c r="W185" i="2" s="1"/>
  <c r="W186" i="2" s="1"/>
  <c r="W189" i="2" s="1"/>
  <c r="W32" i="2"/>
  <c r="W33" i="2" s="1"/>
  <c r="W34" i="2" s="1"/>
  <c r="W37" i="2" s="1"/>
  <c r="W108" i="2"/>
  <c r="W109" i="2" s="1"/>
  <c r="W110" i="2" s="1"/>
  <c r="W113" i="2" s="1"/>
  <c r="V11" i="3"/>
  <c r="W12" i="3" s="1"/>
  <c r="V9" i="3"/>
  <c r="W120" i="2"/>
  <c r="W121" i="2" s="1"/>
  <c r="W124" i="2" s="1"/>
  <c r="Q37" i="1"/>
  <c r="Q23" i="1"/>
  <c r="Q24" i="1" s="1"/>
  <c r="Q31" i="1"/>
  <c r="Q32" i="1" s="1"/>
  <c r="B33" i="1" s="1"/>
  <c r="Q39" i="1"/>
  <c r="Q40" i="1" s="1"/>
  <c r="B41" i="1" s="1"/>
  <c r="Q43" i="1"/>
  <c r="Q44" i="1" s="1"/>
  <c r="B45" i="1" s="1"/>
  <c r="Q19" i="1"/>
  <c r="Q20" i="1" s="1"/>
  <c r="Q27" i="1"/>
  <c r="Q28" i="1" s="1"/>
  <c r="B29" i="1" s="1"/>
  <c r="Q35" i="1"/>
  <c r="Q36" i="1" s="1"/>
  <c r="B37" i="1" s="1"/>
  <c r="Q15" i="1"/>
  <c r="Q16" i="1" s="1"/>
  <c r="B17" i="1" s="1"/>
  <c r="B21" i="1"/>
  <c r="R7" i="1"/>
  <c r="Q8" i="1"/>
  <c r="Q9" i="1" s="1"/>
  <c r="H3" i="2" s="1"/>
  <c r="Q25" i="1"/>
  <c r="B25" i="1"/>
  <c r="I23" i="5" l="1"/>
  <c r="I25" i="5"/>
  <c r="J26" i="5" s="1"/>
  <c r="J29" i="5" s="1"/>
  <c r="H25" i="5"/>
  <c r="H23" i="5"/>
  <c r="W51" i="4"/>
  <c r="W53" i="4"/>
  <c r="H18" i="4"/>
  <c r="H16" i="4"/>
  <c r="W16" i="4"/>
  <c r="W18" i="4"/>
  <c r="W32" i="4"/>
  <c r="W30" i="4"/>
  <c r="R158" i="2"/>
  <c r="R159" i="2" s="1"/>
  <c r="R162" i="2" s="1"/>
  <c r="S163" i="2" s="1"/>
  <c r="S173" i="2" s="1"/>
  <c r="S185" i="2" s="1"/>
  <c r="S186" i="2" s="1"/>
  <c r="S189" i="2" s="1"/>
  <c r="T190" i="2" s="1"/>
  <c r="T193" i="2" s="1"/>
  <c r="T196" i="2" s="1"/>
  <c r="T197" i="2" s="1"/>
  <c r="T200" i="2" s="1"/>
  <c r="U201" i="2" s="1"/>
  <c r="U211" i="2" s="1"/>
  <c r="U223" i="2" s="1"/>
  <c r="U224" i="2" s="1"/>
  <c r="U227" i="2" s="1"/>
  <c r="V228" i="2" s="1"/>
  <c r="V231" i="2" s="1"/>
  <c r="R35" i="3"/>
  <c r="W158" i="2"/>
  <c r="W159" i="2" s="1"/>
  <c r="W162" i="2" s="1"/>
  <c r="W35" i="3"/>
  <c r="H233" i="2"/>
  <c r="H81" i="2"/>
  <c r="H157" i="2"/>
  <c r="H5" i="2"/>
  <c r="W252" i="2"/>
  <c r="W176" i="2"/>
  <c r="W100" i="2"/>
  <c r="W24" i="2"/>
  <c r="H203" i="2"/>
  <c r="H279" i="2"/>
  <c r="H127" i="2"/>
  <c r="H51" i="2"/>
  <c r="W7" i="3"/>
  <c r="W8" i="3" s="1"/>
  <c r="W6" i="2"/>
  <c r="W7" i="2" s="1"/>
  <c r="W10" i="2" s="1"/>
  <c r="H298" i="2"/>
  <c r="H222" i="2"/>
  <c r="H70" i="2"/>
  <c r="H146" i="2"/>
  <c r="W279" i="2"/>
  <c r="W203" i="2"/>
  <c r="W51" i="2"/>
  <c r="W127" i="2"/>
  <c r="H7" i="3"/>
  <c r="H8" i="3" s="1"/>
  <c r="H6" i="2"/>
  <c r="H7" i="2" s="1"/>
  <c r="H10" i="2" s="1"/>
  <c r="H214" i="2"/>
  <c r="H290" i="2"/>
  <c r="H138" i="2"/>
  <c r="H62" i="2"/>
  <c r="H184" i="2"/>
  <c r="H108" i="2"/>
  <c r="H260" i="2"/>
  <c r="H32" i="2"/>
  <c r="H271" i="2"/>
  <c r="H195" i="2"/>
  <c r="H119" i="2"/>
  <c r="H43" i="2"/>
  <c r="W71" i="2"/>
  <c r="W72" i="2" s="1"/>
  <c r="W75" i="2" s="1"/>
  <c r="H252" i="2"/>
  <c r="H176" i="2"/>
  <c r="H100" i="2"/>
  <c r="H24" i="2"/>
  <c r="H165" i="2"/>
  <c r="H89" i="2"/>
  <c r="H241" i="2"/>
  <c r="H13" i="2"/>
  <c r="W223" i="2"/>
  <c r="W224" i="2" s="1"/>
  <c r="W227" i="2" s="1"/>
  <c r="M21" i="3"/>
  <c r="M82" i="2"/>
  <c r="M83" i="2" s="1"/>
  <c r="M86" i="2" s="1"/>
  <c r="N87" i="2" s="1"/>
  <c r="N97" i="2" s="1"/>
  <c r="N109" i="2" s="1"/>
  <c r="N110" i="2" s="1"/>
  <c r="N113" i="2" s="1"/>
  <c r="O114" i="2" s="1"/>
  <c r="O117" i="2" s="1"/>
  <c r="O120" i="2" s="1"/>
  <c r="O121" i="2" s="1"/>
  <c r="O124" i="2" s="1"/>
  <c r="P125" i="2" s="1"/>
  <c r="P135" i="2" s="1"/>
  <c r="P147" i="2" s="1"/>
  <c r="P148" i="2" s="1"/>
  <c r="P151" i="2" s="1"/>
  <c r="Q152" i="2" s="1"/>
  <c r="Q155" i="2" s="1"/>
  <c r="W234" i="2"/>
  <c r="W235" i="2" s="1"/>
  <c r="W238" i="2" s="1"/>
  <c r="I11" i="3"/>
  <c r="J12" i="3" s="1"/>
  <c r="I9" i="3"/>
  <c r="W82" i="2"/>
  <c r="W83" i="2" s="1"/>
  <c r="W86" i="2" s="1"/>
  <c r="S7" i="1"/>
  <c r="R8" i="1"/>
  <c r="R9" i="1" s="1"/>
  <c r="W2" i="2" s="1"/>
  <c r="I26" i="5" l="1"/>
  <c r="I29" i="5" s="1"/>
  <c r="H26" i="5"/>
  <c r="H29" i="5" s="1"/>
  <c r="J32" i="5"/>
  <c r="K33" i="5" s="1"/>
  <c r="K36" i="5" s="1"/>
  <c r="J30" i="5"/>
  <c r="I19" i="4"/>
  <c r="I22" i="4" s="1"/>
  <c r="H19" i="4"/>
  <c r="H22" i="4" s="1"/>
  <c r="Q158" i="2"/>
  <c r="Q159" i="2" s="1"/>
  <c r="Q162" i="2" s="1"/>
  <c r="R163" i="2" s="1"/>
  <c r="R173" i="2" s="1"/>
  <c r="R185" i="2" s="1"/>
  <c r="R186" i="2" s="1"/>
  <c r="R189" i="2" s="1"/>
  <c r="S190" i="2" s="1"/>
  <c r="S193" i="2" s="1"/>
  <c r="S196" i="2" s="1"/>
  <c r="S197" i="2" s="1"/>
  <c r="S200" i="2" s="1"/>
  <c r="T201" i="2" s="1"/>
  <c r="T211" i="2" s="1"/>
  <c r="T223" i="2" s="1"/>
  <c r="T224" i="2" s="1"/>
  <c r="T227" i="2" s="1"/>
  <c r="U228" i="2" s="1"/>
  <c r="U231" i="2" s="1"/>
  <c r="Q35" i="3"/>
  <c r="V234" i="2"/>
  <c r="V235" i="2" s="1"/>
  <c r="V238" i="2" s="1"/>
  <c r="W239" i="2" s="1"/>
  <c r="W249" i="2" s="1"/>
  <c r="W261" i="2" s="1"/>
  <c r="W262" i="2" s="1"/>
  <c r="W265" i="2" s="1"/>
  <c r="V49" i="3"/>
  <c r="W11" i="3"/>
  <c r="W9" i="3"/>
  <c r="I11" i="2"/>
  <c r="I21" i="2" s="1"/>
  <c r="I33" i="2" s="1"/>
  <c r="I34" i="2" s="1"/>
  <c r="I37" i="2" s="1"/>
  <c r="J38" i="2" s="1"/>
  <c r="J41" i="2" s="1"/>
  <c r="J44" i="2" s="1"/>
  <c r="J45" i="2" s="1"/>
  <c r="J48" i="2" s="1"/>
  <c r="K49" i="2" s="1"/>
  <c r="K59" i="2" s="1"/>
  <c r="K71" i="2" s="1"/>
  <c r="K72" i="2" s="1"/>
  <c r="K75" i="2" s="1"/>
  <c r="L76" i="2" s="1"/>
  <c r="L79" i="2" s="1"/>
  <c r="H11" i="2"/>
  <c r="H21" i="2" s="1"/>
  <c r="H33" i="2" s="1"/>
  <c r="H34" i="2" s="1"/>
  <c r="H37" i="2" s="1"/>
  <c r="H11" i="3"/>
  <c r="H9" i="3"/>
  <c r="W14" i="3"/>
  <c r="W15" i="3" s="1"/>
  <c r="W14" i="2"/>
  <c r="W15" i="2" s="1"/>
  <c r="W18" i="2" s="1"/>
  <c r="T7" i="1"/>
  <c r="S8" i="1"/>
  <c r="S9" i="1" s="1"/>
  <c r="V2" i="2" s="1"/>
  <c r="K39" i="5" l="1"/>
  <c r="L40" i="5" s="1"/>
  <c r="L43" i="5" s="1"/>
  <c r="K37" i="5"/>
  <c r="H32" i="5"/>
  <c r="H30" i="5"/>
  <c r="I32" i="5"/>
  <c r="J33" i="5" s="1"/>
  <c r="J36" i="5" s="1"/>
  <c r="I30" i="5"/>
  <c r="H25" i="4"/>
  <c r="H23" i="4"/>
  <c r="I25" i="4"/>
  <c r="J26" i="4" s="1"/>
  <c r="J29" i="4" s="1"/>
  <c r="I23" i="4"/>
  <c r="U234" i="2"/>
  <c r="U235" i="2" s="1"/>
  <c r="U238" i="2" s="1"/>
  <c r="V239" i="2" s="1"/>
  <c r="V249" i="2" s="1"/>
  <c r="V261" i="2" s="1"/>
  <c r="V262" i="2" s="1"/>
  <c r="V265" i="2" s="1"/>
  <c r="W266" i="2" s="1"/>
  <c r="W269" i="2" s="1"/>
  <c r="W272" i="2" s="1"/>
  <c r="W273" i="2" s="1"/>
  <c r="W276" i="2" s="1"/>
  <c r="U49" i="3"/>
  <c r="V14" i="3"/>
  <c r="V15" i="3" s="1"/>
  <c r="V14" i="2"/>
  <c r="V15" i="2" s="1"/>
  <c r="V18" i="2" s="1"/>
  <c r="W19" i="2" s="1"/>
  <c r="W22" i="2" s="1"/>
  <c r="W25" i="2" s="1"/>
  <c r="W26" i="2" s="1"/>
  <c r="W29" i="2" s="1"/>
  <c r="I12" i="3"/>
  <c r="H12" i="3"/>
  <c r="H38" i="2"/>
  <c r="H41" i="2" s="1"/>
  <c r="H44" i="2" s="1"/>
  <c r="H45" i="2" s="1"/>
  <c r="H48" i="2" s="1"/>
  <c r="I38" i="2"/>
  <c r="I41" i="2" s="1"/>
  <c r="I44" i="2" s="1"/>
  <c r="I45" i="2" s="1"/>
  <c r="I48" i="2" s="1"/>
  <c r="J49" i="2" s="1"/>
  <c r="J59" i="2" s="1"/>
  <c r="J71" i="2" s="1"/>
  <c r="J72" i="2" s="1"/>
  <c r="J75" i="2" s="1"/>
  <c r="K76" i="2" s="1"/>
  <c r="K79" i="2" s="1"/>
  <c r="W16" i="3"/>
  <c r="W18" i="3"/>
  <c r="L21" i="3"/>
  <c r="L82" i="2"/>
  <c r="L83" i="2" s="1"/>
  <c r="L86" i="2" s="1"/>
  <c r="M87" i="2" s="1"/>
  <c r="M97" i="2" s="1"/>
  <c r="M109" i="2" s="1"/>
  <c r="M110" i="2" s="1"/>
  <c r="M113" i="2" s="1"/>
  <c r="N114" i="2" s="1"/>
  <c r="N117" i="2" s="1"/>
  <c r="N120" i="2" s="1"/>
  <c r="N121" i="2" s="1"/>
  <c r="N124" i="2" s="1"/>
  <c r="O125" i="2" s="1"/>
  <c r="O135" i="2" s="1"/>
  <c r="O147" i="2" s="1"/>
  <c r="O148" i="2" s="1"/>
  <c r="O151" i="2" s="1"/>
  <c r="P152" i="2" s="1"/>
  <c r="P155" i="2" s="1"/>
  <c r="U7" i="1"/>
  <c r="T8" i="1"/>
  <c r="T9" i="1" s="1"/>
  <c r="U2" i="2" s="1"/>
  <c r="J37" i="5" l="1"/>
  <c r="J39" i="5"/>
  <c r="K40" i="5" s="1"/>
  <c r="K43" i="5" s="1"/>
  <c r="I33" i="5"/>
  <c r="I36" i="5" s="1"/>
  <c r="H33" i="5"/>
  <c r="H36" i="5" s="1"/>
  <c r="L44" i="5"/>
  <c r="L46" i="5"/>
  <c r="M47" i="5" s="1"/>
  <c r="M50" i="5" s="1"/>
  <c r="J32" i="4"/>
  <c r="K33" i="4" s="1"/>
  <c r="K36" i="4" s="1"/>
  <c r="J30" i="4"/>
  <c r="I26" i="4"/>
  <c r="I29" i="4" s="1"/>
  <c r="H26" i="4"/>
  <c r="H29" i="4" s="1"/>
  <c r="P158" i="2"/>
  <c r="P159" i="2" s="1"/>
  <c r="P162" i="2" s="1"/>
  <c r="Q163" i="2" s="1"/>
  <c r="Q173" i="2" s="1"/>
  <c r="Q185" i="2" s="1"/>
  <c r="Q186" i="2" s="1"/>
  <c r="Q189" i="2" s="1"/>
  <c r="R190" i="2" s="1"/>
  <c r="R193" i="2" s="1"/>
  <c r="R196" i="2" s="1"/>
  <c r="R197" i="2" s="1"/>
  <c r="R200" i="2" s="1"/>
  <c r="S201" i="2" s="1"/>
  <c r="S211" i="2" s="1"/>
  <c r="S223" i="2" s="1"/>
  <c r="S224" i="2" s="1"/>
  <c r="S227" i="2" s="1"/>
  <c r="T228" i="2" s="1"/>
  <c r="T231" i="2" s="1"/>
  <c r="P35" i="3"/>
  <c r="U14" i="3"/>
  <c r="U15" i="3" s="1"/>
  <c r="U14" i="2"/>
  <c r="U15" i="2" s="1"/>
  <c r="U18" i="2" s="1"/>
  <c r="V19" i="2" s="1"/>
  <c r="V22" i="2" s="1"/>
  <c r="V25" i="2" s="1"/>
  <c r="V26" i="2" s="1"/>
  <c r="V29" i="2" s="1"/>
  <c r="W30" i="2" s="1"/>
  <c r="W40" i="2" s="1"/>
  <c r="W52" i="2" s="1"/>
  <c r="W53" i="2" s="1"/>
  <c r="W56" i="2" s="1"/>
  <c r="K21" i="3"/>
  <c r="K82" i="2"/>
  <c r="K83" i="2" s="1"/>
  <c r="K86" i="2" s="1"/>
  <c r="L87" i="2" s="1"/>
  <c r="L97" i="2" s="1"/>
  <c r="L109" i="2" s="1"/>
  <c r="L110" i="2" s="1"/>
  <c r="L113" i="2" s="1"/>
  <c r="M114" i="2" s="1"/>
  <c r="M117" i="2" s="1"/>
  <c r="M120" i="2" s="1"/>
  <c r="M121" i="2" s="1"/>
  <c r="M124" i="2" s="1"/>
  <c r="N125" i="2" s="1"/>
  <c r="N135" i="2" s="1"/>
  <c r="N147" i="2" s="1"/>
  <c r="N148" i="2" s="1"/>
  <c r="N151" i="2" s="1"/>
  <c r="O152" i="2" s="1"/>
  <c r="O155" i="2" s="1"/>
  <c r="I49" i="2"/>
  <c r="I59" i="2" s="1"/>
  <c r="I71" i="2" s="1"/>
  <c r="I72" i="2" s="1"/>
  <c r="I75" i="2" s="1"/>
  <c r="J76" i="2" s="1"/>
  <c r="J79" i="2" s="1"/>
  <c r="H49" i="2"/>
  <c r="H59" i="2" s="1"/>
  <c r="H71" i="2" s="1"/>
  <c r="H72" i="2" s="1"/>
  <c r="H75" i="2" s="1"/>
  <c r="V16" i="3"/>
  <c r="V18" i="3"/>
  <c r="W19" i="3" s="1"/>
  <c r="W22" i="3" s="1"/>
  <c r="V7" i="1"/>
  <c r="U8" i="1"/>
  <c r="U9" i="1" s="1"/>
  <c r="T2" i="2" s="1"/>
  <c r="H39" i="5" l="1"/>
  <c r="H37" i="5"/>
  <c r="K46" i="5"/>
  <c r="L47" i="5" s="1"/>
  <c r="L50" i="5" s="1"/>
  <c r="K44" i="5"/>
  <c r="M53" i="5"/>
  <c r="N54" i="5" s="1"/>
  <c r="N57" i="5" s="1"/>
  <c r="M51" i="5"/>
  <c r="I37" i="5"/>
  <c r="I39" i="5"/>
  <c r="J40" i="5" s="1"/>
  <c r="J43" i="5" s="1"/>
  <c r="I30" i="4"/>
  <c r="I32" i="4"/>
  <c r="J33" i="4" s="1"/>
  <c r="J36" i="4" s="1"/>
  <c r="H32" i="4"/>
  <c r="H30" i="4"/>
  <c r="K37" i="4"/>
  <c r="K39" i="4"/>
  <c r="L40" i="4" s="1"/>
  <c r="L43" i="4" s="1"/>
  <c r="T234" i="2"/>
  <c r="T235" i="2" s="1"/>
  <c r="T238" i="2" s="1"/>
  <c r="U239" i="2" s="1"/>
  <c r="U249" i="2" s="1"/>
  <c r="U261" i="2" s="1"/>
  <c r="U262" i="2" s="1"/>
  <c r="U265" i="2" s="1"/>
  <c r="V266" i="2" s="1"/>
  <c r="V269" i="2" s="1"/>
  <c r="V272" i="2" s="1"/>
  <c r="V273" i="2" s="1"/>
  <c r="V276" i="2" s="1"/>
  <c r="W277" i="2" s="1"/>
  <c r="W287" i="2" s="1"/>
  <c r="W299" i="2" s="1"/>
  <c r="W300" i="2" s="1"/>
  <c r="W303" i="2" s="1"/>
  <c r="T49" i="3"/>
  <c r="O158" i="2"/>
  <c r="O159" i="2" s="1"/>
  <c r="O162" i="2" s="1"/>
  <c r="P163" i="2" s="1"/>
  <c r="P173" i="2" s="1"/>
  <c r="P185" i="2" s="1"/>
  <c r="P186" i="2" s="1"/>
  <c r="P189" i="2" s="1"/>
  <c r="Q190" i="2" s="1"/>
  <c r="Q193" i="2" s="1"/>
  <c r="Q196" i="2" s="1"/>
  <c r="Q197" i="2" s="1"/>
  <c r="Q200" i="2" s="1"/>
  <c r="R201" i="2" s="1"/>
  <c r="R211" i="2" s="1"/>
  <c r="R223" i="2" s="1"/>
  <c r="R224" i="2" s="1"/>
  <c r="R227" i="2" s="1"/>
  <c r="S228" i="2" s="1"/>
  <c r="S231" i="2" s="1"/>
  <c r="O35" i="3"/>
  <c r="I76" i="2"/>
  <c r="I79" i="2" s="1"/>
  <c r="H76" i="2"/>
  <c r="H79" i="2" s="1"/>
  <c r="J21" i="3"/>
  <c r="J82" i="2"/>
  <c r="J83" i="2" s="1"/>
  <c r="J86" i="2" s="1"/>
  <c r="K87" i="2" s="1"/>
  <c r="K97" i="2" s="1"/>
  <c r="K109" i="2" s="1"/>
  <c r="K110" i="2" s="1"/>
  <c r="K113" i="2" s="1"/>
  <c r="L114" i="2" s="1"/>
  <c r="L117" i="2" s="1"/>
  <c r="L120" i="2" s="1"/>
  <c r="L121" i="2" s="1"/>
  <c r="L124" i="2" s="1"/>
  <c r="M125" i="2" s="1"/>
  <c r="M135" i="2" s="1"/>
  <c r="M147" i="2" s="1"/>
  <c r="M148" i="2" s="1"/>
  <c r="M151" i="2" s="1"/>
  <c r="N152" i="2" s="1"/>
  <c r="N155" i="2" s="1"/>
  <c r="T14" i="3"/>
  <c r="T15" i="3" s="1"/>
  <c r="T14" i="2"/>
  <c r="T15" i="2" s="1"/>
  <c r="T18" i="2" s="1"/>
  <c r="U19" i="2" s="1"/>
  <c r="U22" i="2" s="1"/>
  <c r="U25" i="2" s="1"/>
  <c r="U26" i="2" s="1"/>
  <c r="U29" i="2" s="1"/>
  <c r="V30" i="2" s="1"/>
  <c r="V40" i="2" s="1"/>
  <c r="V52" i="2" s="1"/>
  <c r="V53" i="2" s="1"/>
  <c r="V56" i="2" s="1"/>
  <c r="W57" i="2" s="1"/>
  <c r="W60" i="2" s="1"/>
  <c r="W63" i="2" s="1"/>
  <c r="W64" i="2" s="1"/>
  <c r="W67" i="2" s="1"/>
  <c r="W23" i="3"/>
  <c r="W25" i="3"/>
  <c r="U16" i="3"/>
  <c r="U18" i="3"/>
  <c r="V19" i="3" s="1"/>
  <c r="V22" i="3" s="1"/>
  <c r="W7" i="1"/>
  <c r="V8" i="1"/>
  <c r="V9" i="1" s="1"/>
  <c r="S2" i="2" s="1"/>
  <c r="N60" i="5" l="1"/>
  <c r="O61" i="5" s="1"/>
  <c r="N58" i="5"/>
  <c r="L53" i="5"/>
  <c r="M54" i="5" s="1"/>
  <c r="M57" i="5" s="1"/>
  <c r="L51" i="5"/>
  <c r="J46" i="5"/>
  <c r="K47" i="5" s="1"/>
  <c r="K50" i="5" s="1"/>
  <c r="J44" i="5"/>
  <c r="I40" i="5"/>
  <c r="I43" i="5" s="1"/>
  <c r="H40" i="5"/>
  <c r="H43" i="5" s="1"/>
  <c r="I33" i="4"/>
  <c r="I36" i="4" s="1"/>
  <c r="H33" i="4"/>
  <c r="H36" i="4" s="1"/>
  <c r="J37" i="4"/>
  <c r="J39" i="4"/>
  <c r="K40" i="4" s="1"/>
  <c r="K43" i="4" s="1"/>
  <c r="L44" i="4"/>
  <c r="L46" i="4"/>
  <c r="M47" i="4" s="1"/>
  <c r="M50" i="4" s="1"/>
  <c r="S234" i="2"/>
  <c r="S235" i="2" s="1"/>
  <c r="S238" i="2" s="1"/>
  <c r="T239" i="2" s="1"/>
  <c r="T249" i="2" s="1"/>
  <c r="T261" i="2" s="1"/>
  <c r="T262" i="2" s="1"/>
  <c r="T265" i="2" s="1"/>
  <c r="U266" i="2" s="1"/>
  <c r="U269" i="2" s="1"/>
  <c r="U272" i="2" s="1"/>
  <c r="U273" i="2" s="1"/>
  <c r="U276" i="2" s="1"/>
  <c r="V277" i="2" s="1"/>
  <c r="V287" i="2" s="1"/>
  <c r="V299" i="2" s="1"/>
  <c r="V300" i="2" s="1"/>
  <c r="V303" i="2" s="1"/>
  <c r="W304" i="2" s="1"/>
  <c r="W307" i="2" s="1"/>
  <c r="S49" i="3"/>
  <c r="N158" i="2"/>
  <c r="N159" i="2" s="1"/>
  <c r="N162" i="2" s="1"/>
  <c r="O163" i="2" s="1"/>
  <c r="O173" i="2" s="1"/>
  <c r="O185" i="2" s="1"/>
  <c r="O186" i="2" s="1"/>
  <c r="O189" i="2" s="1"/>
  <c r="P190" i="2" s="1"/>
  <c r="P193" i="2" s="1"/>
  <c r="P196" i="2" s="1"/>
  <c r="P197" i="2" s="1"/>
  <c r="P200" i="2" s="1"/>
  <c r="Q201" i="2" s="1"/>
  <c r="Q211" i="2" s="1"/>
  <c r="Q223" i="2" s="1"/>
  <c r="Q224" i="2" s="1"/>
  <c r="Q227" i="2" s="1"/>
  <c r="R228" i="2" s="1"/>
  <c r="R231" i="2" s="1"/>
  <c r="N35" i="3"/>
  <c r="H21" i="3"/>
  <c r="H82" i="2"/>
  <c r="H83" i="2" s="1"/>
  <c r="H86" i="2" s="1"/>
  <c r="S14" i="3"/>
  <c r="S15" i="3" s="1"/>
  <c r="S14" i="2"/>
  <c r="S15" i="2" s="1"/>
  <c r="S18" i="2" s="1"/>
  <c r="T19" i="2" s="1"/>
  <c r="T22" i="2" s="1"/>
  <c r="T25" i="2" s="1"/>
  <c r="T26" i="2" s="1"/>
  <c r="T29" i="2" s="1"/>
  <c r="U30" i="2" s="1"/>
  <c r="U40" i="2" s="1"/>
  <c r="U52" i="2" s="1"/>
  <c r="U53" i="2" s="1"/>
  <c r="U56" i="2" s="1"/>
  <c r="V57" i="2" s="1"/>
  <c r="V60" i="2" s="1"/>
  <c r="V63" i="2" s="1"/>
  <c r="V64" i="2" s="1"/>
  <c r="V67" i="2" s="1"/>
  <c r="W68" i="2" s="1"/>
  <c r="W78" i="2" s="1"/>
  <c r="V25" i="3"/>
  <c r="W26" i="3" s="1"/>
  <c r="V23" i="3"/>
  <c r="T18" i="3"/>
  <c r="U19" i="3" s="1"/>
  <c r="U22" i="3" s="1"/>
  <c r="T16" i="3"/>
  <c r="I21" i="3"/>
  <c r="I82" i="2"/>
  <c r="I83" i="2" s="1"/>
  <c r="I86" i="2" s="1"/>
  <c r="J87" i="2" s="1"/>
  <c r="J97" i="2" s="1"/>
  <c r="J109" i="2" s="1"/>
  <c r="J110" i="2" s="1"/>
  <c r="J113" i="2" s="1"/>
  <c r="K114" i="2" s="1"/>
  <c r="K117" i="2" s="1"/>
  <c r="K120" i="2" s="1"/>
  <c r="K121" i="2" s="1"/>
  <c r="K124" i="2" s="1"/>
  <c r="L125" i="2" s="1"/>
  <c r="L135" i="2" s="1"/>
  <c r="L147" i="2" s="1"/>
  <c r="L148" i="2" s="1"/>
  <c r="L151" i="2" s="1"/>
  <c r="M152" i="2" s="1"/>
  <c r="M155" i="2" s="1"/>
  <c r="X7" i="1"/>
  <c r="W8" i="1"/>
  <c r="W9" i="1" s="1"/>
  <c r="R2" i="2" s="1"/>
  <c r="K53" i="5" l="1"/>
  <c r="L54" i="5" s="1"/>
  <c r="L57" i="5" s="1"/>
  <c r="K51" i="5"/>
  <c r="M60" i="5"/>
  <c r="N61" i="5" s="1"/>
  <c r="M58" i="5"/>
  <c r="H46" i="5"/>
  <c r="H44" i="5"/>
  <c r="I46" i="5"/>
  <c r="J47" i="5" s="1"/>
  <c r="J50" i="5" s="1"/>
  <c r="I44" i="5"/>
  <c r="K46" i="4"/>
  <c r="L47" i="4" s="1"/>
  <c r="L50" i="4" s="1"/>
  <c r="K44" i="4"/>
  <c r="H39" i="4"/>
  <c r="H37" i="4"/>
  <c r="M53" i="4"/>
  <c r="N54" i="4" s="1"/>
  <c r="N57" i="4" s="1"/>
  <c r="M51" i="4"/>
  <c r="I39" i="4"/>
  <c r="J40" i="4" s="1"/>
  <c r="J43" i="4" s="1"/>
  <c r="I37" i="4"/>
  <c r="M158" i="2"/>
  <c r="M159" i="2" s="1"/>
  <c r="M162" i="2" s="1"/>
  <c r="N163" i="2" s="1"/>
  <c r="N173" i="2" s="1"/>
  <c r="N185" i="2" s="1"/>
  <c r="N186" i="2" s="1"/>
  <c r="N189" i="2" s="1"/>
  <c r="O190" i="2" s="1"/>
  <c r="O193" i="2" s="1"/>
  <c r="O196" i="2" s="1"/>
  <c r="O197" i="2" s="1"/>
  <c r="O200" i="2" s="1"/>
  <c r="P201" i="2" s="1"/>
  <c r="P211" i="2" s="1"/>
  <c r="P223" i="2" s="1"/>
  <c r="P224" i="2" s="1"/>
  <c r="P227" i="2" s="1"/>
  <c r="Q228" i="2" s="1"/>
  <c r="Q231" i="2" s="1"/>
  <c r="M35" i="3"/>
  <c r="R234" i="2"/>
  <c r="R235" i="2" s="1"/>
  <c r="R238" i="2" s="1"/>
  <c r="S239" i="2" s="1"/>
  <c r="S249" i="2" s="1"/>
  <c r="S261" i="2" s="1"/>
  <c r="S262" i="2" s="1"/>
  <c r="S265" i="2" s="1"/>
  <c r="T266" i="2" s="1"/>
  <c r="T269" i="2" s="1"/>
  <c r="T272" i="2" s="1"/>
  <c r="T273" i="2" s="1"/>
  <c r="T276" i="2" s="1"/>
  <c r="U277" i="2" s="1"/>
  <c r="U287" i="2" s="1"/>
  <c r="U299" i="2" s="1"/>
  <c r="U300" i="2" s="1"/>
  <c r="U303" i="2" s="1"/>
  <c r="V304" i="2" s="1"/>
  <c r="V307" i="2" s="1"/>
  <c r="R49" i="3"/>
  <c r="R14" i="3"/>
  <c r="R15" i="3" s="1"/>
  <c r="R14" i="2"/>
  <c r="R15" i="2" s="1"/>
  <c r="R18" i="2" s="1"/>
  <c r="S19" i="2" s="1"/>
  <c r="S22" i="2" s="1"/>
  <c r="S25" i="2" s="1"/>
  <c r="S26" i="2" s="1"/>
  <c r="S29" i="2" s="1"/>
  <c r="T30" i="2" s="1"/>
  <c r="T40" i="2" s="1"/>
  <c r="T52" i="2" s="1"/>
  <c r="T53" i="2" s="1"/>
  <c r="T56" i="2" s="1"/>
  <c r="U57" i="2" s="1"/>
  <c r="U60" i="2" s="1"/>
  <c r="U63" i="2" s="1"/>
  <c r="U64" i="2" s="1"/>
  <c r="U67" i="2" s="1"/>
  <c r="V68" i="2" s="1"/>
  <c r="V78" i="2" s="1"/>
  <c r="U25" i="3"/>
  <c r="V26" i="3" s="1"/>
  <c r="U23" i="3"/>
  <c r="S18" i="3"/>
  <c r="T19" i="3" s="1"/>
  <c r="T22" i="3" s="1"/>
  <c r="S16" i="3"/>
  <c r="W28" i="3"/>
  <c r="W29" i="3" s="1"/>
  <c r="W90" i="2"/>
  <c r="W91" i="2" s="1"/>
  <c r="W94" i="2" s="1"/>
  <c r="I87" i="2"/>
  <c r="I97" i="2" s="1"/>
  <c r="I109" i="2" s="1"/>
  <c r="I110" i="2" s="1"/>
  <c r="I113" i="2" s="1"/>
  <c r="J114" i="2" s="1"/>
  <c r="J117" i="2" s="1"/>
  <c r="J120" i="2" s="1"/>
  <c r="J121" i="2" s="1"/>
  <c r="J124" i="2" s="1"/>
  <c r="K125" i="2" s="1"/>
  <c r="K135" i="2" s="1"/>
  <c r="K147" i="2" s="1"/>
  <c r="K148" i="2" s="1"/>
  <c r="K151" i="2" s="1"/>
  <c r="L152" i="2" s="1"/>
  <c r="L155" i="2" s="1"/>
  <c r="H87" i="2"/>
  <c r="H97" i="2" s="1"/>
  <c r="H109" i="2" s="1"/>
  <c r="H110" i="2" s="1"/>
  <c r="H113" i="2" s="1"/>
  <c r="Y7" i="1"/>
  <c r="X8" i="1"/>
  <c r="X9" i="1" s="1"/>
  <c r="Q2" i="2" s="1"/>
  <c r="H47" i="5" l="1"/>
  <c r="H50" i="5" s="1"/>
  <c r="I47" i="5"/>
  <c r="I50" i="5" s="1"/>
  <c r="J51" i="5"/>
  <c r="J53" i="5"/>
  <c r="K54" i="5" s="1"/>
  <c r="K57" i="5" s="1"/>
  <c r="L60" i="5"/>
  <c r="M61" i="5" s="1"/>
  <c r="L58" i="5"/>
  <c r="N60" i="4"/>
  <c r="O61" i="4" s="1"/>
  <c r="N58" i="4"/>
  <c r="I40" i="4"/>
  <c r="I43" i="4" s="1"/>
  <c r="H40" i="4"/>
  <c r="H43" i="4" s="1"/>
  <c r="J46" i="4"/>
  <c r="K47" i="4" s="1"/>
  <c r="K50" i="4" s="1"/>
  <c r="J44" i="4"/>
  <c r="L53" i="4"/>
  <c r="M54" i="4" s="1"/>
  <c r="M57" i="4" s="1"/>
  <c r="L51" i="4"/>
  <c r="L158" i="2"/>
  <c r="L159" i="2" s="1"/>
  <c r="L162" i="2" s="1"/>
  <c r="M163" i="2" s="1"/>
  <c r="M173" i="2" s="1"/>
  <c r="M185" i="2" s="1"/>
  <c r="M186" i="2" s="1"/>
  <c r="M189" i="2" s="1"/>
  <c r="N190" i="2" s="1"/>
  <c r="N193" i="2" s="1"/>
  <c r="N196" i="2" s="1"/>
  <c r="N197" i="2" s="1"/>
  <c r="N200" i="2" s="1"/>
  <c r="O201" i="2" s="1"/>
  <c r="O211" i="2" s="1"/>
  <c r="O223" i="2" s="1"/>
  <c r="O224" i="2" s="1"/>
  <c r="O227" i="2" s="1"/>
  <c r="P228" i="2" s="1"/>
  <c r="P231" i="2" s="1"/>
  <c r="L35" i="3"/>
  <c r="Q234" i="2"/>
  <c r="Q235" i="2" s="1"/>
  <c r="Q238" i="2" s="1"/>
  <c r="R239" i="2" s="1"/>
  <c r="R249" i="2" s="1"/>
  <c r="R261" i="2" s="1"/>
  <c r="R262" i="2" s="1"/>
  <c r="R265" i="2" s="1"/>
  <c r="S266" i="2" s="1"/>
  <c r="S269" i="2" s="1"/>
  <c r="S272" i="2" s="1"/>
  <c r="S273" i="2" s="1"/>
  <c r="S276" i="2" s="1"/>
  <c r="T277" i="2" s="1"/>
  <c r="T287" i="2" s="1"/>
  <c r="T299" i="2" s="1"/>
  <c r="T300" i="2" s="1"/>
  <c r="T303" i="2" s="1"/>
  <c r="U304" i="2" s="1"/>
  <c r="U307" i="2" s="1"/>
  <c r="Q49" i="3"/>
  <c r="Q14" i="3"/>
  <c r="Q15" i="3" s="1"/>
  <c r="Q14" i="2"/>
  <c r="Q15" i="2" s="1"/>
  <c r="Q18" i="2" s="1"/>
  <c r="R19" i="2" s="1"/>
  <c r="R22" i="2" s="1"/>
  <c r="R25" i="2" s="1"/>
  <c r="R26" i="2" s="1"/>
  <c r="R29" i="2" s="1"/>
  <c r="S30" i="2" s="1"/>
  <c r="S40" i="2" s="1"/>
  <c r="S52" i="2" s="1"/>
  <c r="S53" i="2" s="1"/>
  <c r="S56" i="2" s="1"/>
  <c r="T57" i="2" s="1"/>
  <c r="T60" i="2" s="1"/>
  <c r="T63" i="2" s="1"/>
  <c r="T64" i="2" s="1"/>
  <c r="T67" i="2" s="1"/>
  <c r="U68" i="2" s="1"/>
  <c r="U78" i="2" s="1"/>
  <c r="H114" i="2"/>
  <c r="H117" i="2" s="1"/>
  <c r="H120" i="2" s="1"/>
  <c r="H121" i="2" s="1"/>
  <c r="H124" i="2" s="1"/>
  <c r="I114" i="2"/>
  <c r="I117" i="2" s="1"/>
  <c r="I120" i="2" s="1"/>
  <c r="I121" i="2" s="1"/>
  <c r="I124" i="2" s="1"/>
  <c r="J125" i="2" s="1"/>
  <c r="J135" i="2" s="1"/>
  <c r="J147" i="2" s="1"/>
  <c r="J148" i="2" s="1"/>
  <c r="J151" i="2" s="1"/>
  <c r="K152" i="2" s="1"/>
  <c r="K155" i="2" s="1"/>
  <c r="W32" i="3"/>
  <c r="W30" i="3"/>
  <c r="V28" i="3"/>
  <c r="V29" i="3" s="1"/>
  <c r="V90" i="2"/>
  <c r="V91" i="2" s="1"/>
  <c r="V94" i="2" s="1"/>
  <c r="W95" i="2" s="1"/>
  <c r="W98" i="2" s="1"/>
  <c r="W101" i="2" s="1"/>
  <c r="W102" i="2" s="1"/>
  <c r="W105" i="2" s="1"/>
  <c r="T25" i="3"/>
  <c r="U26" i="3" s="1"/>
  <c r="T23" i="3"/>
  <c r="R18" i="3"/>
  <c r="S19" i="3" s="1"/>
  <c r="S22" i="3" s="1"/>
  <c r="R16" i="3"/>
  <c r="Z7" i="1"/>
  <c r="Y8" i="1"/>
  <c r="Y9" i="1" s="1"/>
  <c r="P2" i="2" s="1"/>
  <c r="K58" i="5" l="1"/>
  <c r="K60" i="5"/>
  <c r="L61" i="5" s="1"/>
  <c r="I51" i="5"/>
  <c r="I53" i="5"/>
  <c r="J54" i="5" s="1"/>
  <c r="J57" i="5" s="1"/>
  <c r="H51" i="5"/>
  <c r="H53" i="5"/>
  <c r="K51" i="4"/>
  <c r="K53" i="4"/>
  <c r="L54" i="4" s="1"/>
  <c r="L57" i="4" s="1"/>
  <c r="H46" i="4"/>
  <c r="H44" i="4"/>
  <c r="I44" i="4"/>
  <c r="I46" i="4"/>
  <c r="J47" i="4" s="1"/>
  <c r="J50" i="4" s="1"/>
  <c r="M58" i="4"/>
  <c r="M60" i="4"/>
  <c r="N61" i="4" s="1"/>
  <c r="K158" i="2"/>
  <c r="K159" i="2" s="1"/>
  <c r="K162" i="2" s="1"/>
  <c r="L163" i="2" s="1"/>
  <c r="L173" i="2" s="1"/>
  <c r="L185" i="2" s="1"/>
  <c r="L186" i="2" s="1"/>
  <c r="L189" i="2" s="1"/>
  <c r="M190" i="2" s="1"/>
  <c r="M193" i="2" s="1"/>
  <c r="M196" i="2" s="1"/>
  <c r="M197" i="2" s="1"/>
  <c r="M200" i="2" s="1"/>
  <c r="N201" i="2" s="1"/>
  <c r="N211" i="2" s="1"/>
  <c r="N223" i="2" s="1"/>
  <c r="N224" i="2" s="1"/>
  <c r="N227" i="2" s="1"/>
  <c r="O228" i="2" s="1"/>
  <c r="O231" i="2" s="1"/>
  <c r="K35" i="3"/>
  <c r="P234" i="2"/>
  <c r="P235" i="2" s="1"/>
  <c r="P238" i="2" s="1"/>
  <c r="Q239" i="2" s="1"/>
  <c r="Q249" i="2" s="1"/>
  <c r="Q261" i="2" s="1"/>
  <c r="Q262" i="2" s="1"/>
  <c r="Q265" i="2" s="1"/>
  <c r="R266" i="2" s="1"/>
  <c r="R269" i="2" s="1"/>
  <c r="R272" i="2" s="1"/>
  <c r="R273" i="2" s="1"/>
  <c r="R276" i="2" s="1"/>
  <c r="S277" i="2" s="1"/>
  <c r="S287" i="2" s="1"/>
  <c r="S299" i="2" s="1"/>
  <c r="S300" i="2" s="1"/>
  <c r="S303" i="2" s="1"/>
  <c r="T304" i="2" s="1"/>
  <c r="T307" i="2" s="1"/>
  <c r="P49" i="3"/>
  <c r="I125" i="2"/>
  <c r="I135" i="2" s="1"/>
  <c r="I147" i="2" s="1"/>
  <c r="I148" i="2" s="1"/>
  <c r="I151" i="2" s="1"/>
  <c r="J152" i="2" s="1"/>
  <c r="J155" i="2" s="1"/>
  <c r="H125" i="2"/>
  <c r="H135" i="2" s="1"/>
  <c r="H147" i="2" s="1"/>
  <c r="H148" i="2" s="1"/>
  <c r="H151" i="2" s="1"/>
  <c r="U28" i="3"/>
  <c r="U90" i="2"/>
  <c r="U91" i="2" s="1"/>
  <c r="U94" i="2" s="1"/>
  <c r="V95" i="2" s="1"/>
  <c r="V98" i="2" s="1"/>
  <c r="V101" i="2" s="1"/>
  <c r="V102" i="2" s="1"/>
  <c r="V105" i="2" s="1"/>
  <c r="W106" i="2" s="1"/>
  <c r="W116" i="2" s="1"/>
  <c r="W128" i="2" s="1"/>
  <c r="W129" i="2" s="1"/>
  <c r="W132" i="2" s="1"/>
  <c r="S23" i="3"/>
  <c r="S25" i="3"/>
  <c r="T26" i="3" s="1"/>
  <c r="V32" i="3"/>
  <c r="W33" i="3" s="1"/>
  <c r="W36" i="3" s="1"/>
  <c r="V30" i="3"/>
  <c r="P14" i="3"/>
  <c r="P15" i="3" s="1"/>
  <c r="P14" i="2"/>
  <c r="P15" i="2" s="1"/>
  <c r="P18" i="2" s="1"/>
  <c r="Q19" i="2" s="1"/>
  <c r="Q22" i="2" s="1"/>
  <c r="Q25" i="2" s="1"/>
  <c r="Q26" i="2" s="1"/>
  <c r="Q29" i="2" s="1"/>
  <c r="R30" i="2" s="1"/>
  <c r="R40" i="2" s="1"/>
  <c r="R52" i="2" s="1"/>
  <c r="R53" i="2" s="1"/>
  <c r="R56" i="2" s="1"/>
  <c r="S57" i="2" s="1"/>
  <c r="S60" i="2" s="1"/>
  <c r="S63" i="2" s="1"/>
  <c r="S64" i="2" s="1"/>
  <c r="S67" i="2" s="1"/>
  <c r="T68" i="2" s="1"/>
  <c r="T78" i="2" s="1"/>
  <c r="U29" i="3"/>
  <c r="Q18" i="3"/>
  <c r="R19" i="3" s="1"/>
  <c r="R22" i="3" s="1"/>
  <c r="Q16" i="3"/>
  <c r="AA7" i="1"/>
  <c r="Z8" i="1"/>
  <c r="Z9" i="1" s="1"/>
  <c r="O2" i="2" s="1"/>
  <c r="J58" i="5" l="1"/>
  <c r="J60" i="5"/>
  <c r="K61" i="5" s="1"/>
  <c r="I54" i="5"/>
  <c r="I57" i="5" s="1"/>
  <c r="H54" i="5"/>
  <c r="H57" i="5" s="1"/>
  <c r="I47" i="4"/>
  <c r="I50" i="4" s="1"/>
  <c r="H47" i="4"/>
  <c r="H50" i="4" s="1"/>
  <c r="L58" i="4"/>
  <c r="L60" i="4"/>
  <c r="M61" i="4" s="1"/>
  <c r="J53" i="4"/>
  <c r="K54" i="4" s="1"/>
  <c r="K57" i="4" s="1"/>
  <c r="J51" i="4"/>
  <c r="O234" i="2"/>
  <c r="O235" i="2" s="1"/>
  <c r="O238" i="2" s="1"/>
  <c r="P239" i="2" s="1"/>
  <c r="P249" i="2" s="1"/>
  <c r="P261" i="2" s="1"/>
  <c r="P262" i="2" s="1"/>
  <c r="P265" i="2" s="1"/>
  <c r="Q266" i="2" s="1"/>
  <c r="Q269" i="2" s="1"/>
  <c r="Q272" i="2" s="1"/>
  <c r="Q273" i="2" s="1"/>
  <c r="Q276" i="2" s="1"/>
  <c r="R277" i="2" s="1"/>
  <c r="R287" i="2" s="1"/>
  <c r="R299" i="2" s="1"/>
  <c r="R300" i="2" s="1"/>
  <c r="R303" i="2" s="1"/>
  <c r="S304" i="2" s="1"/>
  <c r="S307" i="2" s="1"/>
  <c r="O49" i="3"/>
  <c r="W39" i="3"/>
  <c r="W37" i="3"/>
  <c r="J158" i="2"/>
  <c r="J159" i="2" s="1"/>
  <c r="J162" i="2" s="1"/>
  <c r="K163" i="2" s="1"/>
  <c r="K173" i="2" s="1"/>
  <c r="K185" i="2" s="1"/>
  <c r="K186" i="2" s="1"/>
  <c r="K189" i="2" s="1"/>
  <c r="L190" i="2" s="1"/>
  <c r="L193" i="2" s="1"/>
  <c r="L196" i="2" s="1"/>
  <c r="L197" i="2" s="1"/>
  <c r="L200" i="2" s="1"/>
  <c r="M201" i="2" s="1"/>
  <c r="M211" i="2" s="1"/>
  <c r="M223" i="2" s="1"/>
  <c r="M224" i="2" s="1"/>
  <c r="M227" i="2" s="1"/>
  <c r="N228" i="2" s="1"/>
  <c r="N231" i="2" s="1"/>
  <c r="J35" i="3"/>
  <c r="P18" i="3"/>
  <c r="Q19" i="3" s="1"/>
  <c r="Q22" i="3" s="1"/>
  <c r="P16" i="3"/>
  <c r="R25" i="3"/>
  <c r="S26" i="3" s="1"/>
  <c r="R23" i="3"/>
  <c r="O14" i="3"/>
  <c r="O15" i="3" s="1"/>
  <c r="O14" i="2"/>
  <c r="O15" i="2" s="1"/>
  <c r="O18" i="2" s="1"/>
  <c r="P19" i="2" s="1"/>
  <c r="P22" i="2" s="1"/>
  <c r="P25" i="2" s="1"/>
  <c r="P26" i="2" s="1"/>
  <c r="P29" i="2" s="1"/>
  <c r="Q30" i="2" s="1"/>
  <c r="Q40" i="2" s="1"/>
  <c r="Q52" i="2" s="1"/>
  <c r="Q53" i="2" s="1"/>
  <c r="Q56" i="2" s="1"/>
  <c r="R57" i="2" s="1"/>
  <c r="R60" i="2" s="1"/>
  <c r="R63" i="2" s="1"/>
  <c r="R64" i="2" s="1"/>
  <c r="R67" i="2" s="1"/>
  <c r="S68" i="2" s="1"/>
  <c r="S78" i="2" s="1"/>
  <c r="U32" i="3"/>
  <c r="V33" i="3" s="1"/>
  <c r="V36" i="3" s="1"/>
  <c r="U30" i="3"/>
  <c r="T28" i="3"/>
  <c r="T90" i="2"/>
  <c r="T91" i="2" s="1"/>
  <c r="T94" i="2" s="1"/>
  <c r="U95" i="2" s="1"/>
  <c r="U98" i="2" s="1"/>
  <c r="U101" i="2" s="1"/>
  <c r="U102" i="2" s="1"/>
  <c r="U105" i="2" s="1"/>
  <c r="V106" i="2" s="1"/>
  <c r="V116" i="2" s="1"/>
  <c r="V128" i="2" s="1"/>
  <c r="V129" i="2" s="1"/>
  <c r="V132" i="2" s="1"/>
  <c r="W133" i="2" s="1"/>
  <c r="W136" i="2" s="1"/>
  <c r="W139" i="2" s="1"/>
  <c r="W140" i="2" s="1"/>
  <c r="W143" i="2" s="1"/>
  <c r="T29" i="3"/>
  <c r="H152" i="2"/>
  <c r="H155" i="2" s="1"/>
  <c r="I152" i="2"/>
  <c r="I155" i="2" s="1"/>
  <c r="AB7" i="1"/>
  <c r="AA8" i="1"/>
  <c r="AA9" i="1" s="1"/>
  <c r="N2" i="2" s="1"/>
  <c r="H60" i="5" l="1"/>
  <c r="H58" i="5"/>
  <c r="I60" i="5"/>
  <c r="J61" i="5" s="1"/>
  <c r="I58" i="5"/>
  <c r="K58" i="4"/>
  <c r="K60" i="4"/>
  <c r="L61" i="4" s="1"/>
  <c r="H51" i="4"/>
  <c r="H53" i="4"/>
  <c r="I51" i="4"/>
  <c r="I53" i="4"/>
  <c r="J54" i="4" s="1"/>
  <c r="J57" i="4" s="1"/>
  <c r="N234" i="2"/>
  <c r="N235" i="2" s="1"/>
  <c r="N238" i="2" s="1"/>
  <c r="O239" i="2" s="1"/>
  <c r="O249" i="2" s="1"/>
  <c r="O261" i="2" s="1"/>
  <c r="O262" i="2" s="1"/>
  <c r="O265" i="2" s="1"/>
  <c r="P266" i="2" s="1"/>
  <c r="P269" i="2" s="1"/>
  <c r="P272" i="2" s="1"/>
  <c r="P273" i="2" s="1"/>
  <c r="P276" i="2" s="1"/>
  <c r="Q277" i="2" s="1"/>
  <c r="Q287" i="2" s="1"/>
  <c r="Q299" i="2" s="1"/>
  <c r="Q300" i="2" s="1"/>
  <c r="Q303" i="2" s="1"/>
  <c r="R304" i="2" s="1"/>
  <c r="R307" i="2" s="1"/>
  <c r="N49" i="3"/>
  <c r="I158" i="2"/>
  <c r="I159" i="2" s="1"/>
  <c r="I162" i="2" s="1"/>
  <c r="J163" i="2" s="1"/>
  <c r="J173" i="2" s="1"/>
  <c r="J185" i="2" s="1"/>
  <c r="J186" i="2" s="1"/>
  <c r="J189" i="2" s="1"/>
  <c r="K190" i="2" s="1"/>
  <c r="K193" i="2" s="1"/>
  <c r="K196" i="2" s="1"/>
  <c r="K197" i="2" s="1"/>
  <c r="K200" i="2" s="1"/>
  <c r="L201" i="2" s="1"/>
  <c r="L211" i="2" s="1"/>
  <c r="L223" i="2" s="1"/>
  <c r="L224" i="2" s="1"/>
  <c r="L227" i="2" s="1"/>
  <c r="M228" i="2" s="1"/>
  <c r="M231" i="2" s="1"/>
  <c r="I35" i="3"/>
  <c r="V39" i="3"/>
  <c r="W40" i="3" s="1"/>
  <c r="V37" i="3"/>
  <c r="H158" i="2"/>
  <c r="H159" i="2" s="1"/>
  <c r="H162" i="2" s="1"/>
  <c r="I163" i="2" s="1"/>
  <c r="I173" i="2" s="1"/>
  <c r="I185" i="2" s="1"/>
  <c r="I186" i="2" s="1"/>
  <c r="I189" i="2" s="1"/>
  <c r="J190" i="2" s="1"/>
  <c r="J193" i="2" s="1"/>
  <c r="J196" i="2" s="1"/>
  <c r="J197" i="2" s="1"/>
  <c r="J200" i="2" s="1"/>
  <c r="K201" i="2" s="1"/>
  <c r="K211" i="2" s="1"/>
  <c r="K223" i="2" s="1"/>
  <c r="K224" i="2" s="1"/>
  <c r="K227" i="2" s="1"/>
  <c r="L228" i="2" s="1"/>
  <c r="L231" i="2" s="1"/>
  <c r="H35" i="3"/>
  <c r="S28" i="3"/>
  <c r="S29" i="3" s="1"/>
  <c r="S90" i="2"/>
  <c r="S91" i="2" s="1"/>
  <c r="S94" i="2" s="1"/>
  <c r="T95" i="2" s="1"/>
  <c r="T98" i="2" s="1"/>
  <c r="T101" i="2" s="1"/>
  <c r="T102" i="2" s="1"/>
  <c r="T105" i="2" s="1"/>
  <c r="U106" i="2" s="1"/>
  <c r="U116" i="2" s="1"/>
  <c r="U128" i="2" s="1"/>
  <c r="U129" i="2" s="1"/>
  <c r="U132" i="2" s="1"/>
  <c r="V133" i="2" s="1"/>
  <c r="V136" i="2" s="1"/>
  <c r="V139" i="2" s="1"/>
  <c r="V140" i="2" s="1"/>
  <c r="V143" i="2" s="1"/>
  <c r="W144" i="2" s="1"/>
  <c r="W154" i="2" s="1"/>
  <c r="N14" i="3"/>
  <c r="N15" i="3" s="1"/>
  <c r="N14" i="2"/>
  <c r="N15" i="2" s="1"/>
  <c r="N18" i="2" s="1"/>
  <c r="O19" i="2" s="1"/>
  <c r="O22" i="2" s="1"/>
  <c r="O25" i="2" s="1"/>
  <c r="O26" i="2" s="1"/>
  <c r="O29" i="2" s="1"/>
  <c r="P30" i="2" s="1"/>
  <c r="P40" i="2" s="1"/>
  <c r="P52" i="2" s="1"/>
  <c r="P53" i="2" s="1"/>
  <c r="P56" i="2" s="1"/>
  <c r="Q57" i="2" s="1"/>
  <c r="Q60" i="2" s="1"/>
  <c r="Q63" i="2" s="1"/>
  <c r="Q64" i="2" s="1"/>
  <c r="Q67" i="2" s="1"/>
  <c r="R68" i="2" s="1"/>
  <c r="R78" i="2" s="1"/>
  <c r="T32" i="3"/>
  <c r="U33" i="3" s="1"/>
  <c r="U36" i="3" s="1"/>
  <c r="T30" i="3"/>
  <c r="O16" i="3"/>
  <c r="O18" i="3"/>
  <c r="P19" i="3" s="1"/>
  <c r="P22" i="3" s="1"/>
  <c r="Q23" i="3"/>
  <c r="Q25" i="3"/>
  <c r="R26" i="3" s="1"/>
  <c r="AC7" i="1"/>
  <c r="AB8" i="1"/>
  <c r="AB9" i="1" s="1"/>
  <c r="M2" i="2" s="1"/>
  <c r="I61" i="5" l="1"/>
  <c r="H61" i="5"/>
  <c r="I54" i="4"/>
  <c r="I57" i="4" s="1"/>
  <c r="H54" i="4"/>
  <c r="H57" i="4" s="1"/>
  <c r="J58" i="4"/>
  <c r="J60" i="4"/>
  <c r="K61" i="4" s="1"/>
  <c r="H163" i="2"/>
  <c r="H173" i="2" s="1"/>
  <c r="H185" i="2" s="1"/>
  <c r="H186" i="2" s="1"/>
  <c r="H189" i="2" s="1"/>
  <c r="H190" i="2" s="1"/>
  <c r="H193" i="2" s="1"/>
  <c r="H196" i="2" s="1"/>
  <c r="H197" i="2" s="1"/>
  <c r="H200" i="2" s="1"/>
  <c r="U39" i="3"/>
  <c r="V40" i="3" s="1"/>
  <c r="U37" i="3"/>
  <c r="L234" i="2"/>
  <c r="L235" i="2" s="1"/>
  <c r="L238" i="2" s="1"/>
  <c r="M239" i="2" s="1"/>
  <c r="M249" i="2" s="1"/>
  <c r="M261" i="2" s="1"/>
  <c r="M262" i="2" s="1"/>
  <c r="M265" i="2" s="1"/>
  <c r="N266" i="2" s="1"/>
  <c r="N269" i="2" s="1"/>
  <c r="N272" i="2" s="1"/>
  <c r="N273" i="2" s="1"/>
  <c r="N276" i="2" s="1"/>
  <c r="O277" i="2" s="1"/>
  <c r="O287" i="2" s="1"/>
  <c r="O299" i="2" s="1"/>
  <c r="O300" i="2" s="1"/>
  <c r="O303" i="2" s="1"/>
  <c r="P304" i="2" s="1"/>
  <c r="P307" i="2" s="1"/>
  <c r="L49" i="3"/>
  <c r="M234" i="2"/>
  <c r="M235" i="2" s="1"/>
  <c r="M238" i="2" s="1"/>
  <c r="N239" i="2" s="1"/>
  <c r="N249" i="2" s="1"/>
  <c r="N261" i="2" s="1"/>
  <c r="N262" i="2" s="1"/>
  <c r="N265" i="2" s="1"/>
  <c r="O266" i="2" s="1"/>
  <c r="O269" i="2" s="1"/>
  <c r="O272" i="2" s="1"/>
  <c r="O273" i="2" s="1"/>
  <c r="O276" i="2" s="1"/>
  <c r="P277" i="2" s="1"/>
  <c r="P287" i="2" s="1"/>
  <c r="P299" i="2" s="1"/>
  <c r="P300" i="2" s="1"/>
  <c r="P303" i="2" s="1"/>
  <c r="Q304" i="2" s="1"/>
  <c r="Q307" i="2" s="1"/>
  <c r="M49" i="3"/>
  <c r="W166" i="2"/>
  <c r="W167" i="2" s="1"/>
  <c r="W170" i="2" s="1"/>
  <c r="W42" i="3"/>
  <c r="W43" i="3" s="1"/>
  <c r="S32" i="3"/>
  <c r="T33" i="3" s="1"/>
  <c r="T36" i="3" s="1"/>
  <c r="S30" i="3"/>
  <c r="R28" i="3"/>
  <c r="R29" i="3" s="1"/>
  <c r="R90" i="2"/>
  <c r="R91" i="2" s="1"/>
  <c r="R94" i="2" s="1"/>
  <c r="S95" i="2" s="1"/>
  <c r="S98" i="2" s="1"/>
  <c r="S101" i="2" s="1"/>
  <c r="S102" i="2" s="1"/>
  <c r="S105" i="2" s="1"/>
  <c r="T106" i="2" s="1"/>
  <c r="T116" i="2" s="1"/>
  <c r="T128" i="2" s="1"/>
  <c r="T129" i="2" s="1"/>
  <c r="T132" i="2" s="1"/>
  <c r="U133" i="2" s="1"/>
  <c r="U136" i="2" s="1"/>
  <c r="U139" i="2" s="1"/>
  <c r="U140" i="2" s="1"/>
  <c r="U143" i="2" s="1"/>
  <c r="V144" i="2" s="1"/>
  <c r="V154" i="2" s="1"/>
  <c r="M14" i="3"/>
  <c r="M15" i="3" s="1"/>
  <c r="M14" i="2"/>
  <c r="M15" i="2" s="1"/>
  <c r="M18" i="2" s="1"/>
  <c r="N19" i="2" s="1"/>
  <c r="N22" i="2" s="1"/>
  <c r="N25" i="2" s="1"/>
  <c r="N26" i="2" s="1"/>
  <c r="N29" i="2" s="1"/>
  <c r="O30" i="2" s="1"/>
  <c r="O40" i="2" s="1"/>
  <c r="O52" i="2" s="1"/>
  <c r="O53" i="2" s="1"/>
  <c r="O56" i="2" s="1"/>
  <c r="P57" i="2" s="1"/>
  <c r="P60" i="2" s="1"/>
  <c r="P63" i="2" s="1"/>
  <c r="P64" i="2" s="1"/>
  <c r="P67" i="2" s="1"/>
  <c r="Q68" i="2" s="1"/>
  <c r="Q78" i="2" s="1"/>
  <c r="P25" i="3"/>
  <c r="Q26" i="3" s="1"/>
  <c r="P23" i="3"/>
  <c r="N18" i="3"/>
  <c r="O19" i="3" s="1"/>
  <c r="O22" i="3" s="1"/>
  <c r="N16" i="3"/>
  <c r="I190" i="2"/>
  <c r="I193" i="2" s="1"/>
  <c r="I196" i="2" s="1"/>
  <c r="I197" i="2" s="1"/>
  <c r="I200" i="2" s="1"/>
  <c r="J201" i="2" s="1"/>
  <c r="J211" i="2" s="1"/>
  <c r="J223" i="2" s="1"/>
  <c r="J224" i="2" s="1"/>
  <c r="J227" i="2" s="1"/>
  <c r="K228" i="2" s="1"/>
  <c r="K231" i="2" s="1"/>
  <c r="AC8" i="1"/>
  <c r="AC9" i="1" s="1"/>
  <c r="L2" i="2" s="1"/>
  <c r="AD7" i="1"/>
  <c r="H60" i="4" l="1"/>
  <c r="H58" i="4"/>
  <c r="I60" i="4"/>
  <c r="J61" i="4" s="1"/>
  <c r="I58" i="4"/>
  <c r="W46" i="3"/>
  <c r="W44" i="3"/>
  <c r="T39" i="3"/>
  <c r="U40" i="3" s="1"/>
  <c r="T37" i="3"/>
  <c r="K234" i="2"/>
  <c r="K235" i="2" s="1"/>
  <c r="K238" i="2" s="1"/>
  <c r="L239" i="2" s="1"/>
  <c r="L249" i="2" s="1"/>
  <c r="L261" i="2" s="1"/>
  <c r="L262" i="2" s="1"/>
  <c r="L265" i="2" s="1"/>
  <c r="M266" i="2" s="1"/>
  <c r="M269" i="2" s="1"/>
  <c r="M272" i="2" s="1"/>
  <c r="M273" i="2" s="1"/>
  <c r="M276" i="2" s="1"/>
  <c r="N277" i="2" s="1"/>
  <c r="N287" i="2" s="1"/>
  <c r="N299" i="2" s="1"/>
  <c r="N300" i="2" s="1"/>
  <c r="N303" i="2" s="1"/>
  <c r="O304" i="2" s="1"/>
  <c r="O307" i="2" s="1"/>
  <c r="K49" i="3"/>
  <c r="V166" i="2"/>
  <c r="V167" i="2" s="1"/>
  <c r="V170" i="2" s="1"/>
  <c r="W171" i="2" s="1"/>
  <c r="W174" i="2" s="1"/>
  <c r="W177" i="2" s="1"/>
  <c r="W178" i="2" s="1"/>
  <c r="W181" i="2" s="1"/>
  <c r="V42" i="3"/>
  <c r="V43" i="3" s="1"/>
  <c r="I201" i="2"/>
  <c r="I211" i="2" s="1"/>
  <c r="I223" i="2" s="1"/>
  <c r="I224" i="2" s="1"/>
  <c r="I227" i="2" s="1"/>
  <c r="J228" i="2" s="1"/>
  <c r="J231" i="2" s="1"/>
  <c r="H201" i="2"/>
  <c r="H211" i="2" s="1"/>
  <c r="H223" i="2" s="1"/>
  <c r="H224" i="2" s="1"/>
  <c r="H227" i="2" s="1"/>
  <c r="R32" i="3"/>
  <c r="S33" i="3" s="1"/>
  <c r="S36" i="3" s="1"/>
  <c r="R30" i="3"/>
  <c r="Q28" i="3"/>
  <c r="Q29" i="3" s="1"/>
  <c r="Q90" i="2"/>
  <c r="Q91" i="2" s="1"/>
  <c r="Q94" i="2" s="1"/>
  <c r="R95" i="2" s="1"/>
  <c r="R98" i="2" s="1"/>
  <c r="R101" i="2" s="1"/>
  <c r="R102" i="2" s="1"/>
  <c r="R105" i="2" s="1"/>
  <c r="S106" i="2" s="1"/>
  <c r="S116" i="2" s="1"/>
  <c r="S128" i="2" s="1"/>
  <c r="S129" i="2" s="1"/>
  <c r="S132" i="2" s="1"/>
  <c r="T133" i="2" s="1"/>
  <c r="T136" i="2" s="1"/>
  <c r="T139" i="2" s="1"/>
  <c r="T140" i="2" s="1"/>
  <c r="T143" i="2" s="1"/>
  <c r="U144" i="2" s="1"/>
  <c r="U154" i="2" s="1"/>
  <c r="L14" i="3"/>
  <c r="L15" i="3" s="1"/>
  <c r="L14" i="2"/>
  <c r="L15" i="2" s="1"/>
  <c r="L18" i="2" s="1"/>
  <c r="M19" i="2" s="1"/>
  <c r="M22" i="2" s="1"/>
  <c r="M25" i="2" s="1"/>
  <c r="M26" i="2" s="1"/>
  <c r="M29" i="2" s="1"/>
  <c r="N30" i="2" s="1"/>
  <c r="N40" i="2" s="1"/>
  <c r="N52" i="2" s="1"/>
  <c r="N53" i="2" s="1"/>
  <c r="N56" i="2" s="1"/>
  <c r="O57" i="2" s="1"/>
  <c r="O60" i="2" s="1"/>
  <c r="O63" i="2" s="1"/>
  <c r="O64" i="2" s="1"/>
  <c r="O67" i="2" s="1"/>
  <c r="P68" i="2" s="1"/>
  <c r="P78" i="2" s="1"/>
  <c r="O23" i="3"/>
  <c r="O25" i="3"/>
  <c r="P26" i="3" s="1"/>
  <c r="M16" i="3"/>
  <c r="M18" i="3"/>
  <c r="N19" i="3" s="1"/>
  <c r="N22" i="3" s="1"/>
  <c r="AE7" i="1"/>
  <c r="AD8" i="1"/>
  <c r="AD9" i="1" s="1"/>
  <c r="K2" i="2" s="1"/>
  <c r="I61" i="4" l="1"/>
  <c r="H61" i="4"/>
  <c r="V46" i="3"/>
  <c r="W47" i="3" s="1"/>
  <c r="W50" i="3" s="1"/>
  <c r="V44" i="3"/>
  <c r="J234" i="2"/>
  <c r="J235" i="2" s="1"/>
  <c r="J238" i="2" s="1"/>
  <c r="K239" i="2" s="1"/>
  <c r="K249" i="2" s="1"/>
  <c r="K261" i="2" s="1"/>
  <c r="K262" i="2" s="1"/>
  <c r="K265" i="2" s="1"/>
  <c r="L266" i="2" s="1"/>
  <c r="L269" i="2" s="1"/>
  <c r="L272" i="2" s="1"/>
  <c r="L273" i="2" s="1"/>
  <c r="L276" i="2" s="1"/>
  <c r="M277" i="2" s="1"/>
  <c r="M287" i="2" s="1"/>
  <c r="M299" i="2" s="1"/>
  <c r="M300" i="2" s="1"/>
  <c r="M303" i="2" s="1"/>
  <c r="N304" i="2" s="1"/>
  <c r="N307" i="2" s="1"/>
  <c r="J49" i="3"/>
  <c r="U166" i="2"/>
  <c r="U167" i="2" s="1"/>
  <c r="U170" i="2" s="1"/>
  <c r="V171" i="2" s="1"/>
  <c r="V174" i="2" s="1"/>
  <c r="V177" i="2" s="1"/>
  <c r="V178" i="2" s="1"/>
  <c r="V181" i="2" s="1"/>
  <c r="W182" i="2" s="1"/>
  <c r="W192" i="2" s="1"/>
  <c r="W204" i="2" s="1"/>
  <c r="W205" i="2" s="1"/>
  <c r="W208" i="2" s="1"/>
  <c r="U42" i="3"/>
  <c r="U43" i="3"/>
  <c r="S39" i="3"/>
  <c r="T40" i="3" s="1"/>
  <c r="S37" i="3"/>
  <c r="Q32" i="3"/>
  <c r="R33" i="3" s="1"/>
  <c r="R36" i="3" s="1"/>
  <c r="Q30" i="3"/>
  <c r="P28" i="3"/>
  <c r="P90" i="2"/>
  <c r="P91" i="2" s="1"/>
  <c r="P94" i="2" s="1"/>
  <c r="Q95" i="2" s="1"/>
  <c r="Q98" i="2" s="1"/>
  <c r="Q101" i="2" s="1"/>
  <c r="Q102" i="2" s="1"/>
  <c r="Q105" i="2" s="1"/>
  <c r="R106" i="2" s="1"/>
  <c r="R116" i="2" s="1"/>
  <c r="R128" i="2" s="1"/>
  <c r="R129" i="2" s="1"/>
  <c r="R132" i="2" s="1"/>
  <c r="S133" i="2" s="1"/>
  <c r="S136" i="2" s="1"/>
  <c r="S139" i="2" s="1"/>
  <c r="S140" i="2" s="1"/>
  <c r="S143" i="2" s="1"/>
  <c r="T144" i="2" s="1"/>
  <c r="T154" i="2" s="1"/>
  <c r="L18" i="3"/>
  <c r="M19" i="3" s="1"/>
  <c r="M22" i="3" s="1"/>
  <c r="L16" i="3"/>
  <c r="K14" i="3"/>
  <c r="K15" i="3" s="1"/>
  <c r="K14" i="2"/>
  <c r="K15" i="2" s="1"/>
  <c r="K18" i="2" s="1"/>
  <c r="L19" i="2" s="1"/>
  <c r="L22" i="2" s="1"/>
  <c r="L25" i="2" s="1"/>
  <c r="L26" i="2" s="1"/>
  <c r="L29" i="2" s="1"/>
  <c r="M30" i="2" s="1"/>
  <c r="M40" i="2" s="1"/>
  <c r="M52" i="2" s="1"/>
  <c r="M53" i="2" s="1"/>
  <c r="M56" i="2" s="1"/>
  <c r="N57" i="2" s="1"/>
  <c r="N60" i="2" s="1"/>
  <c r="N63" i="2" s="1"/>
  <c r="N64" i="2" s="1"/>
  <c r="N67" i="2" s="1"/>
  <c r="O68" i="2" s="1"/>
  <c r="O78" i="2" s="1"/>
  <c r="P29" i="3"/>
  <c r="I228" i="2"/>
  <c r="I231" i="2" s="1"/>
  <c r="H228" i="2"/>
  <c r="H231" i="2" s="1"/>
  <c r="N25" i="3"/>
  <c r="O26" i="3" s="1"/>
  <c r="N23" i="3"/>
  <c r="AF7" i="1"/>
  <c r="AE8" i="1"/>
  <c r="AE9" i="1" s="1"/>
  <c r="J2" i="2" s="1"/>
  <c r="R39" i="3" l="1"/>
  <c r="S40" i="3" s="1"/>
  <c r="R37" i="3"/>
  <c r="H234" i="2"/>
  <c r="H235" i="2" s="1"/>
  <c r="H238" i="2" s="1"/>
  <c r="I239" i="2" s="1"/>
  <c r="I249" i="2" s="1"/>
  <c r="I261" i="2" s="1"/>
  <c r="I262" i="2" s="1"/>
  <c r="I265" i="2" s="1"/>
  <c r="J266" i="2" s="1"/>
  <c r="J269" i="2" s="1"/>
  <c r="J272" i="2" s="1"/>
  <c r="J273" i="2" s="1"/>
  <c r="J276" i="2" s="1"/>
  <c r="K277" i="2" s="1"/>
  <c r="K287" i="2" s="1"/>
  <c r="K299" i="2" s="1"/>
  <c r="K300" i="2" s="1"/>
  <c r="K303" i="2" s="1"/>
  <c r="L304" i="2" s="1"/>
  <c r="L307" i="2" s="1"/>
  <c r="H49" i="3"/>
  <c r="T43" i="3"/>
  <c r="I234" i="2"/>
  <c r="I235" i="2" s="1"/>
  <c r="I238" i="2" s="1"/>
  <c r="J239" i="2" s="1"/>
  <c r="J249" i="2" s="1"/>
  <c r="J261" i="2" s="1"/>
  <c r="J262" i="2" s="1"/>
  <c r="J265" i="2" s="1"/>
  <c r="K266" i="2" s="1"/>
  <c r="K269" i="2" s="1"/>
  <c r="K272" i="2" s="1"/>
  <c r="K273" i="2" s="1"/>
  <c r="K276" i="2" s="1"/>
  <c r="L277" i="2" s="1"/>
  <c r="L287" i="2" s="1"/>
  <c r="L299" i="2" s="1"/>
  <c r="L300" i="2" s="1"/>
  <c r="L303" i="2" s="1"/>
  <c r="M304" i="2" s="1"/>
  <c r="M307" i="2" s="1"/>
  <c r="I49" i="3"/>
  <c r="T166" i="2"/>
  <c r="T167" i="2" s="1"/>
  <c r="T170" i="2" s="1"/>
  <c r="U171" i="2" s="1"/>
  <c r="U174" i="2" s="1"/>
  <c r="U177" i="2" s="1"/>
  <c r="U178" i="2" s="1"/>
  <c r="U181" i="2" s="1"/>
  <c r="V182" i="2" s="1"/>
  <c r="V192" i="2" s="1"/>
  <c r="V204" i="2" s="1"/>
  <c r="V205" i="2" s="1"/>
  <c r="V208" i="2" s="1"/>
  <c r="W209" i="2" s="1"/>
  <c r="W212" i="2" s="1"/>
  <c r="W215" i="2" s="1"/>
  <c r="W216" i="2" s="1"/>
  <c r="W219" i="2" s="1"/>
  <c r="T42" i="3"/>
  <c r="U46" i="3"/>
  <c r="V47" i="3" s="1"/>
  <c r="V50" i="3" s="1"/>
  <c r="U44" i="3"/>
  <c r="W53" i="3"/>
  <c r="W51" i="3"/>
  <c r="K18" i="3"/>
  <c r="L19" i="3" s="1"/>
  <c r="L22" i="3" s="1"/>
  <c r="K16" i="3"/>
  <c r="O28" i="3"/>
  <c r="O29" i="3" s="1"/>
  <c r="O90" i="2"/>
  <c r="O91" i="2" s="1"/>
  <c r="O94" i="2" s="1"/>
  <c r="P95" i="2" s="1"/>
  <c r="P98" i="2" s="1"/>
  <c r="P101" i="2" s="1"/>
  <c r="P102" i="2" s="1"/>
  <c r="P105" i="2" s="1"/>
  <c r="Q106" i="2" s="1"/>
  <c r="Q116" i="2" s="1"/>
  <c r="Q128" i="2" s="1"/>
  <c r="Q129" i="2" s="1"/>
  <c r="Q132" i="2" s="1"/>
  <c r="R133" i="2" s="1"/>
  <c r="R136" i="2" s="1"/>
  <c r="R139" i="2" s="1"/>
  <c r="R140" i="2" s="1"/>
  <c r="R143" i="2" s="1"/>
  <c r="S144" i="2" s="1"/>
  <c r="S154" i="2" s="1"/>
  <c r="J14" i="3"/>
  <c r="J15" i="3" s="1"/>
  <c r="J14" i="2"/>
  <c r="J15" i="2" s="1"/>
  <c r="J18" i="2" s="1"/>
  <c r="K19" i="2" s="1"/>
  <c r="K22" i="2" s="1"/>
  <c r="K25" i="2" s="1"/>
  <c r="K26" i="2" s="1"/>
  <c r="K29" i="2" s="1"/>
  <c r="L30" i="2" s="1"/>
  <c r="L40" i="2" s="1"/>
  <c r="L52" i="2" s="1"/>
  <c r="L53" i="2" s="1"/>
  <c r="L56" i="2" s="1"/>
  <c r="M57" i="2" s="1"/>
  <c r="M60" i="2" s="1"/>
  <c r="M63" i="2" s="1"/>
  <c r="M64" i="2" s="1"/>
  <c r="M67" i="2" s="1"/>
  <c r="N68" i="2" s="1"/>
  <c r="N78" i="2" s="1"/>
  <c r="P32" i="3"/>
  <c r="Q33" i="3" s="1"/>
  <c r="Q36" i="3" s="1"/>
  <c r="P30" i="3"/>
  <c r="M25" i="3"/>
  <c r="N26" i="3" s="1"/>
  <c r="M23" i="3"/>
  <c r="AG7" i="1"/>
  <c r="AG8" i="1" s="1"/>
  <c r="AG9" i="1" s="1"/>
  <c r="H2" i="2" s="1"/>
  <c r="AF8" i="1"/>
  <c r="AF9" i="1" s="1"/>
  <c r="I2" i="2" s="1"/>
  <c r="H239" i="2" l="1"/>
  <c r="H249" i="2" s="1"/>
  <c r="H261" i="2" s="1"/>
  <c r="H262" i="2" s="1"/>
  <c r="H265" i="2" s="1"/>
  <c r="T46" i="3"/>
  <c r="U47" i="3" s="1"/>
  <c r="U50" i="3" s="1"/>
  <c r="T44" i="3"/>
  <c r="Q39" i="3"/>
  <c r="R40" i="3" s="1"/>
  <c r="Q37" i="3"/>
  <c r="V51" i="3"/>
  <c r="V53" i="3"/>
  <c r="W54" i="3" s="1"/>
  <c r="S166" i="2"/>
  <c r="S167" i="2" s="1"/>
  <c r="S170" i="2" s="1"/>
  <c r="T171" i="2" s="1"/>
  <c r="T174" i="2" s="1"/>
  <c r="T177" i="2" s="1"/>
  <c r="T178" i="2" s="1"/>
  <c r="T181" i="2" s="1"/>
  <c r="U182" i="2" s="1"/>
  <c r="U192" i="2" s="1"/>
  <c r="U204" i="2" s="1"/>
  <c r="U205" i="2" s="1"/>
  <c r="U208" i="2" s="1"/>
  <c r="V209" i="2" s="1"/>
  <c r="V212" i="2" s="1"/>
  <c r="V215" i="2" s="1"/>
  <c r="V216" i="2" s="1"/>
  <c r="V219" i="2" s="1"/>
  <c r="W220" i="2" s="1"/>
  <c r="W230" i="2" s="1"/>
  <c r="S42" i="3"/>
  <c r="S43" i="3"/>
  <c r="O32" i="3"/>
  <c r="P33" i="3" s="1"/>
  <c r="P36" i="3" s="1"/>
  <c r="O30" i="3"/>
  <c r="H14" i="3"/>
  <c r="H15" i="3" s="1"/>
  <c r="H14" i="2"/>
  <c r="H15" i="2" s="1"/>
  <c r="H18" i="2" s="1"/>
  <c r="J16" i="3"/>
  <c r="J18" i="3"/>
  <c r="K19" i="3" s="1"/>
  <c r="K22" i="3" s="1"/>
  <c r="L25" i="3"/>
  <c r="M26" i="3" s="1"/>
  <c r="L23" i="3"/>
  <c r="H266" i="2"/>
  <c r="H269" i="2" s="1"/>
  <c r="H272" i="2" s="1"/>
  <c r="H273" i="2" s="1"/>
  <c r="H276" i="2" s="1"/>
  <c r="I266" i="2"/>
  <c r="I269" i="2" s="1"/>
  <c r="I272" i="2" s="1"/>
  <c r="I273" i="2" s="1"/>
  <c r="I276" i="2" s="1"/>
  <c r="J277" i="2" s="1"/>
  <c r="J287" i="2" s="1"/>
  <c r="J299" i="2" s="1"/>
  <c r="J300" i="2" s="1"/>
  <c r="J303" i="2" s="1"/>
  <c r="K304" i="2" s="1"/>
  <c r="K307" i="2" s="1"/>
  <c r="I14" i="3"/>
  <c r="I15" i="3" s="1"/>
  <c r="I14" i="2"/>
  <c r="I15" i="2" s="1"/>
  <c r="I18" i="2" s="1"/>
  <c r="J19" i="2" s="1"/>
  <c r="J22" i="2" s="1"/>
  <c r="J25" i="2" s="1"/>
  <c r="J26" i="2" s="1"/>
  <c r="J29" i="2" s="1"/>
  <c r="K30" i="2" s="1"/>
  <c r="K40" i="2" s="1"/>
  <c r="K52" i="2" s="1"/>
  <c r="K53" i="2" s="1"/>
  <c r="K56" i="2" s="1"/>
  <c r="L57" i="2" s="1"/>
  <c r="L60" i="2" s="1"/>
  <c r="L63" i="2" s="1"/>
  <c r="L64" i="2" s="1"/>
  <c r="L67" i="2" s="1"/>
  <c r="M68" i="2" s="1"/>
  <c r="M78" i="2" s="1"/>
  <c r="N28" i="3"/>
  <c r="N29" i="3" s="1"/>
  <c r="N90" i="2"/>
  <c r="N91" i="2" s="1"/>
  <c r="N94" i="2" s="1"/>
  <c r="O95" i="2" s="1"/>
  <c r="O98" i="2" s="1"/>
  <c r="O101" i="2" s="1"/>
  <c r="O102" i="2" s="1"/>
  <c r="O105" i="2" s="1"/>
  <c r="P106" i="2" s="1"/>
  <c r="P116" i="2" s="1"/>
  <c r="P128" i="2" s="1"/>
  <c r="P129" i="2" s="1"/>
  <c r="P132" i="2" s="1"/>
  <c r="Q133" i="2" s="1"/>
  <c r="Q136" i="2" s="1"/>
  <c r="Q139" i="2" s="1"/>
  <c r="Q140" i="2" s="1"/>
  <c r="Q143" i="2" s="1"/>
  <c r="R144" i="2" s="1"/>
  <c r="R154" i="2" s="1"/>
  <c r="R166" i="2" l="1"/>
  <c r="R167" i="2" s="1"/>
  <c r="R170" i="2" s="1"/>
  <c r="S171" i="2" s="1"/>
  <c r="S174" i="2" s="1"/>
  <c r="S177" i="2" s="1"/>
  <c r="S178" i="2" s="1"/>
  <c r="S181" i="2" s="1"/>
  <c r="T182" i="2" s="1"/>
  <c r="T192" i="2" s="1"/>
  <c r="T204" i="2" s="1"/>
  <c r="T205" i="2" s="1"/>
  <c r="T208" i="2" s="1"/>
  <c r="U209" i="2" s="1"/>
  <c r="U212" i="2" s="1"/>
  <c r="U215" i="2" s="1"/>
  <c r="U216" i="2" s="1"/>
  <c r="U219" i="2" s="1"/>
  <c r="V220" i="2" s="1"/>
  <c r="V230" i="2" s="1"/>
  <c r="R42" i="3"/>
  <c r="R43" i="3" s="1"/>
  <c r="P39" i="3"/>
  <c r="Q40" i="3" s="1"/>
  <c r="P37" i="3"/>
  <c r="S44" i="3"/>
  <c r="S46" i="3"/>
  <c r="T47" i="3" s="1"/>
  <c r="T50" i="3" s="1"/>
  <c r="W242" i="2"/>
  <c r="W243" i="2" s="1"/>
  <c r="W246" i="2" s="1"/>
  <c r="W56" i="3"/>
  <c r="W57" i="3" s="1"/>
  <c r="U51" i="3"/>
  <c r="U53" i="3"/>
  <c r="V54" i="3" s="1"/>
  <c r="I19" i="2"/>
  <c r="I22" i="2" s="1"/>
  <c r="I25" i="2" s="1"/>
  <c r="I26" i="2" s="1"/>
  <c r="I29" i="2" s="1"/>
  <c r="J30" i="2" s="1"/>
  <c r="J40" i="2" s="1"/>
  <c r="J52" i="2" s="1"/>
  <c r="J53" i="2" s="1"/>
  <c r="J56" i="2" s="1"/>
  <c r="K57" i="2" s="1"/>
  <c r="K60" i="2" s="1"/>
  <c r="K63" i="2" s="1"/>
  <c r="K64" i="2" s="1"/>
  <c r="K67" i="2" s="1"/>
  <c r="L68" i="2" s="1"/>
  <c r="L78" i="2" s="1"/>
  <c r="H19" i="2"/>
  <c r="H22" i="2" s="1"/>
  <c r="H25" i="2" s="1"/>
  <c r="H26" i="2" s="1"/>
  <c r="H29" i="2" s="1"/>
  <c r="M28" i="3"/>
  <c r="M29" i="3" s="1"/>
  <c r="M90" i="2"/>
  <c r="M91" i="2" s="1"/>
  <c r="M94" i="2" s="1"/>
  <c r="N95" i="2" s="1"/>
  <c r="N98" i="2" s="1"/>
  <c r="N101" i="2" s="1"/>
  <c r="N102" i="2" s="1"/>
  <c r="N105" i="2" s="1"/>
  <c r="O106" i="2" s="1"/>
  <c r="O116" i="2" s="1"/>
  <c r="O128" i="2" s="1"/>
  <c r="O129" i="2" s="1"/>
  <c r="O132" i="2" s="1"/>
  <c r="P133" i="2" s="1"/>
  <c r="P136" i="2" s="1"/>
  <c r="P139" i="2" s="1"/>
  <c r="P140" i="2" s="1"/>
  <c r="P143" i="2" s="1"/>
  <c r="Q144" i="2" s="1"/>
  <c r="Q154" i="2" s="1"/>
  <c r="I16" i="3"/>
  <c r="I18" i="3"/>
  <c r="J19" i="3" s="1"/>
  <c r="J22" i="3" s="1"/>
  <c r="H18" i="3"/>
  <c r="H16" i="3"/>
  <c r="K23" i="3"/>
  <c r="K25" i="3"/>
  <c r="L26" i="3" s="1"/>
  <c r="N32" i="3"/>
  <c r="O33" i="3" s="1"/>
  <c r="O36" i="3" s="1"/>
  <c r="N30" i="3"/>
  <c r="I277" i="2"/>
  <c r="I287" i="2" s="1"/>
  <c r="I299" i="2" s="1"/>
  <c r="I300" i="2" s="1"/>
  <c r="I303" i="2" s="1"/>
  <c r="J304" i="2" s="1"/>
  <c r="J307" i="2" s="1"/>
  <c r="H277" i="2"/>
  <c r="H287" i="2" s="1"/>
  <c r="H299" i="2" s="1"/>
  <c r="H300" i="2" s="1"/>
  <c r="H303" i="2" s="1"/>
  <c r="W58" i="3" l="1"/>
  <c r="W60" i="3"/>
  <c r="R44" i="3"/>
  <c r="R46" i="3"/>
  <c r="S47" i="3" s="1"/>
  <c r="S50" i="3" s="1"/>
  <c r="Q166" i="2"/>
  <c r="Q167" i="2" s="1"/>
  <c r="Q170" i="2" s="1"/>
  <c r="R171" i="2" s="1"/>
  <c r="R174" i="2" s="1"/>
  <c r="R177" i="2" s="1"/>
  <c r="R178" i="2" s="1"/>
  <c r="R181" i="2" s="1"/>
  <c r="S182" i="2" s="1"/>
  <c r="S192" i="2" s="1"/>
  <c r="S204" i="2" s="1"/>
  <c r="S205" i="2" s="1"/>
  <c r="S208" i="2" s="1"/>
  <c r="T209" i="2" s="1"/>
  <c r="T212" i="2" s="1"/>
  <c r="T215" i="2" s="1"/>
  <c r="T216" i="2" s="1"/>
  <c r="T219" i="2" s="1"/>
  <c r="U220" i="2" s="1"/>
  <c r="U230" i="2" s="1"/>
  <c r="Q42" i="3"/>
  <c r="Q43" i="3"/>
  <c r="V242" i="2"/>
  <c r="V243" i="2" s="1"/>
  <c r="V246" i="2" s="1"/>
  <c r="W247" i="2" s="1"/>
  <c r="W250" i="2" s="1"/>
  <c r="W253" i="2" s="1"/>
  <c r="W254" i="2" s="1"/>
  <c r="W257" i="2" s="1"/>
  <c r="V56" i="3"/>
  <c r="V57" i="3" s="1"/>
  <c r="O39" i="3"/>
  <c r="P40" i="3" s="1"/>
  <c r="O37" i="3"/>
  <c r="T53" i="3"/>
  <c r="U54" i="3" s="1"/>
  <c r="T51" i="3"/>
  <c r="I19" i="3"/>
  <c r="I22" i="3" s="1"/>
  <c r="H19" i="3"/>
  <c r="H22" i="3" s="1"/>
  <c r="M32" i="3"/>
  <c r="N33" i="3" s="1"/>
  <c r="N36" i="3" s="1"/>
  <c r="M30" i="3"/>
  <c r="I30" i="2"/>
  <c r="I40" i="2" s="1"/>
  <c r="I52" i="2" s="1"/>
  <c r="I53" i="2" s="1"/>
  <c r="I56" i="2" s="1"/>
  <c r="J57" i="2" s="1"/>
  <c r="J60" i="2" s="1"/>
  <c r="J63" i="2" s="1"/>
  <c r="J64" i="2" s="1"/>
  <c r="J67" i="2" s="1"/>
  <c r="K68" i="2" s="1"/>
  <c r="K78" i="2" s="1"/>
  <c r="H30" i="2"/>
  <c r="H40" i="2" s="1"/>
  <c r="H52" i="2" s="1"/>
  <c r="H53" i="2" s="1"/>
  <c r="H56" i="2" s="1"/>
  <c r="H304" i="2"/>
  <c r="H307" i="2" s="1"/>
  <c r="I304" i="2"/>
  <c r="I307" i="2" s="1"/>
  <c r="J25" i="3"/>
  <c r="K26" i="3" s="1"/>
  <c r="J23" i="3"/>
  <c r="L28" i="3"/>
  <c r="L29" i="3" s="1"/>
  <c r="L90" i="2"/>
  <c r="L91" i="2" s="1"/>
  <c r="L94" i="2" s="1"/>
  <c r="M95" i="2" s="1"/>
  <c r="M98" i="2" s="1"/>
  <c r="M101" i="2" s="1"/>
  <c r="M102" i="2" s="1"/>
  <c r="M105" i="2" s="1"/>
  <c r="N106" i="2" s="1"/>
  <c r="N116" i="2" s="1"/>
  <c r="N128" i="2" s="1"/>
  <c r="N129" i="2" s="1"/>
  <c r="N132" i="2" s="1"/>
  <c r="O133" i="2" s="1"/>
  <c r="O136" i="2" s="1"/>
  <c r="O139" i="2" s="1"/>
  <c r="O140" i="2" s="1"/>
  <c r="O143" i="2" s="1"/>
  <c r="P144" i="2" s="1"/>
  <c r="P154" i="2" s="1"/>
  <c r="V60" i="3" l="1"/>
  <c r="W61" i="3" s="1"/>
  <c r="V58" i="3"/>
  <c r="P43" i="3"/>
  <c r="S51" i="3"/>
  <c r="S53" i="3"/>
  <c r="T54" i="3" s="1"/>
  <c r="P166" i="2"/>
  <c r="P167" i="2" s="1"/>
  <c r="P170" i="2" s="1"/>
  <c r="Q171" i="2" s="1"/>
  <c r="Q174" i="2" s="1"/>
  <c r="Q177" i="2" s="1"/>
  <c r="Q178" i="2" s="1"/>
  <c r="Q181" i="2" s="1"/>
  <c r="R182" i="2" s="1"/>
  <c r="R192" i="2" s="1"/>
  <c r="R204" i="2" s="1"/>
  <c r="R205" i="2" s="1"/>
  <c r="R208" i="2" s="1"/>
  <c r="S209" i="2" s="1"/>
  <c r="S212" i="2" s="1"/>
  <c r="S215" i="2" s="1"/>
  <c r="S216" i="2" s="1"/>
  <c r="S219" i="2" s="1"/>
  <c r="T220" i="2" s="1"/>
  <c r="T230" i="2" s="1"/>
  <c r="P42" i="3"/>
  <c r="Q46" i="3"/>
  <c r="R47" i="3" s="1"/>
  <c r="R50" i="3" s="1"/>
  <c r="Q44" i="3"/>
  <c r="U57" i="3"/>
  <c r="N39" i="3"/>
  <c r="O40" i="3" s="1"/>
  <c r="N37" i="3"/>
  <c r="U242" i="2"/>
  <c r="U243" i="2" s="1"/>
  <c r="U246" i="2" s="1"/>
  <c r="V247" i="2" s="1"/>
  <c r="V250" i="2" s="1"/>
  <c r="V253" i="2" s="1"/>
  <c r="V254" i="2" s="1"/>
  <c r="V257" i="2" s="1"/>
  <c r="W258" i="2" s="1"/>
  <c r="W268" i="2" s="1"/>
  <c r="W280" i="2" s="1"/>
  <c r="W281" i="2" s="1"/>
  <c r="W284" i="2" s="1"/>
  <c r="U56" i="3"/>
  <c r="L32" i="3"/>
  <c r="M33" i="3" s="1"/>
  <c r="M36" i="3" s="1"/>
  <c r="L30" i="3"/>
  <c r="I57" i="2"/>
  <c r="I60" i="2" s="1"/>
  <c r="I63" i="2" s="1"/>
  <c r="I64" i="2" s="1"/>
  <c r="I67" i="2" s="1"/>
  <c r="J68" i="2" s="1"/>
  <c r="J78" i="2" s="1"/>
  <c r="H57" i="2"/>
  <c r="H60" i="2" s="1"/>
  <c r="H63" i="2" s="1"/>
  <c r="H64" i="2" s="1"/>
  <c r="H67" i="2" s="1"/>
  <c r="K28" i="3"/>
  <c r="K29" i="3" s="1"/>
  <c r="K90" i="2"/>
  <c r="K91" i="2" s="1"/>
  <c r="K94" i="2" s="1"/>
  <c r="L95" i="2" s="1"/>
  <c r="L98" i="2" s="1"/>
  <c r="L101" i="2" s="1"/>
  <c r="L102" i="2" s="1"/>
  <c r="L105" i="2" s="1"/>
  <c r="M106" i="2" s="1"/>
  <c r="M116" i="2" s="1"/>
  <c r="M128" i="2" s="1"/>
  <c r="M129" i="2" s="1"/>
  <c r="M132" i="2" s="1"/>
  <c r="N133" i="2" s="1"/>
  <c r="N136" i="2" s="1"/>
  <c r="N139" i="2" s="1"/>
  <c r="N140" i="2" s="1"/>
  <c r="N143" i="2" s="1"/>
  <c r="O144" i="2" s="1"/>
  <c r="O154" i="2" s="1"/>
  <c r="H25" i="3"/>
  <c r="H23" i="3"/>
  <c r="I23" i="3"/>
  <c r="I25" i="3"/>
  <c r="J26" i="3" s="1"/>
  <c r="U60" i="3" l="1"/>
  <c r="V61" i="3" s="1"/>
  <c r="U58" i="3"/>
  <c r="M39" i="3"/>
  <c r="N40" i="3" s="1"/>
  <c r="M37" i="3"/>
  <c r="P46" i="3"/>
  <c r="Q47" i="3" s="1"/>
  <c r="Q50" i="3" s="1"/>
  <c r="P44" i="3"/>
  <c r="O166" i="2"/>
  <c r="O167" i="2" s="1"/>
  <c r="O170" i="2" s="1"/>
  <c r="P171" i="2" s="1"/>
  <c r="P174" i="2" s="1"/>
  <c r="P177" i="2" s="1"/>
  <c r="P178" i="2" s="1"/>
  <c r="P181" i="2" s="1"/>
  <c r="Q182" i="2" s="1"/>
  <c r="Q192" i="2" s="1"/>
  <c r="Q204" i="2" s="1"/>
  <c r="Q205" i="2" s="1"/>
  <c r="Q208" i="2" s="1"/>
  <c r="R209" i="2" s="1"/>
  <c r="R212" i="2" s="1"/>
  <c r="R215" i="2" s="1"/>
  <c r="R216" i="2" s="1"/>
  <c r="R219" i="2" s="1"/>
  <c r="S220" i="2" s="1"/>
  <c r="S230" i="2" s="1"/>
  <c r="O42" i="3"/>
  <c r="O43" i="3" s="1"/>
  <c r="R51" i="3"/>
  <c r="R53" i="3"/>
  <c r="S54" i="3" s="1"/>
  <c r="T242" i="2"/>
  <c r="T243" i="2" s="1"/>
  <c r="T246" i="2" s="1"/>
  <c r="U247" i="2" s="1"/>
  <c r="U250" i="2" s="1"/>
  <c r="U253" i="2" s="1"/>
  <c r="U254" i="2" s="1"/>
  <c r="U257" i="2" s="1"/>
  <c r="V258" i="2" s="1"/>
  <c r="V268" i="2" s="1"/>
  <c r="V280" i="2" s="1"/>
  <c r="V281" i="2" s="1"/>
  <c r="V284" i="2" s="1"/>
  <c r="W285" i="2" s="1"/>
  <c r="W288" i="2" s="1"/>
  <c r="W291" i="2" s="1"/>
  <c r="W292" i="2" s="1"/>
  <c r="W295" i="2" s="1"/>
  <c r="T56" i="3"/>
  <c r="T57" i="3"/>
  <c r="K32" i="3"/>
  <c r="L33" i="3" s="1"/>
  <c r="L36" i="3" s="1"/>
  <c r="K30" i="3"/>
  <c r="I26" i="3"/>
  <c r="H26" i="3"/>
  <c r="J28" i="3"/>
  <c r="J29" i="3" s="1"/>
  <c r="J90" i="2"/>
  <c r="J91" i="2" s="1"/>
  <c r="J94" i="2" s="1"/>
  <c r="K95" i="2" s="1"/>
  <c r="K98" i="2" s="1"/>
  <c r="K101" i="2" s="1"/>
  <c r="K102" i="2" s="1"/>
  <c r="K105" i="2" s="1"/>
  <c r="L106" i="2" s="1"/>
  <c r="L116" i="2" s="1"/>
  <c r="L128" i="2" s="1"/>
  <c r="L129" i="2" s="1"/>
  <c r="L132" i="2" s="1"/>
  <c r="M133" i="2" s="1"/>
  <c r="M136" i="2" s="1"/>
  <c r="M139" i="2" s="1"/>
  <c r="M140" i="2" s="1"/>
  <c r="M143" i="2" s="1"/>
  <c r="N144" i="2" s="1"/>
  <c r="N154" i="2" s="1"/>
  <c r="I68" i="2"/>
  <c r="I78" i="2" s="1"/>
  <c r="H68" i="2"/>
  <c r="H78" i="2" s="1"/>
  <c r="O46" i="3" l="1"/>
  <c r="P47" i="3" s="1"/>
  <c r="P50" i="3" s="1"/>
  <c r="O44" i="3"/>
  <c r="Q53" i="3"/>
  <c r="R54" i="3" s="1"/>
  <c r="Q51" i="3"/>
  <c r="S57" i="3"/>
  <c r="L39" i="3"/>
  <c r="M40" i="3" s="1"/>
  <c r="L37" i="3"/>
  <c r="N166" i="2"/>
  <c r="N167" i="2" s="1"/>
  <c r="N170" i="2" s="1"/>
  <c r="O171" i="2" s="1"/>
  <c r="O174" i="2" s="1"/>
  <c r="O177" i="2" s="1"/>
  <c r="O178" i="2" s="1"/>
  <c r="O181" i="2" s="1"/>
  <c r="P182" i="2" s="1"/>
  <c r="P192" i="2" s="1"/>
  <c r="P204" i="2" s="1"/>
  <c r="P205" i="2" s="1"/>
  <c r="P208" i="2" s="1"/>
  <c r="Q209" i="2" s="1"/>
  <c r="Q212" i="2" s="1"/>
  <c r="Q215" i="2" s="1"/>
  <c r="Q216" i="2" s="1"/>
  <c r="Q219" i="2" s="1"/>
  <c r="R220" i="2" s="1"/>
  <c r="R230" i="2" s="1"/>
  <c r="N42" i="3"/>
  <c r="N43" i="3" s="1"/>
  <c r="T58" i="3"/>
  <c r="T60" i="3"/>
  <c r="U61" i="3" s="1"/>
  <c r="S242" i="2"/>
  <c r="S243" i="2" s="1"/>
  <c r="S246" i="2" s="1"/>
  <c r="T247" i="2" s="1"/>
  <c r="T250" i="2" s="1"/>
  <c r="T253" i="2" s="1"/>
  <c r="T254" i="2" s="1"/>
  <c r="T257" i="2" s="1"/>
  <c r="U258" i="2" s="1"/>
  <c r="U268" i="2" s="1"/>
  <c r="U280" i="2" s="1"/>
  <c r="U281" i="2" s="1"/>
  <c r="U284" i="2" s="1"/>
  <c r="V285" i="2" s="1"/>
  <c r="V288" i="2" s="1"/>
  <c r="V291" i="2" s="1"/>
  <c r="V292" i="2" s="1"/>
  <c r="V295" i="2" s="1"/>
  <c r="W296" i="2" s="1"/>
  <c r="W306" i="2" s="1"/>
  <c r="S56" i="3"/>
  <c r="I28" i="3"/>
  <c r="I90" i="2"/>
  <c r="I91" i="2" s="1"/>
  <c r="I94" i="2" s="1"/>
  <c r="J95" i="2" s="1"/>
  <c r="J98" i="2" s="1"/>
  <c r="J101" i="2" s="1"/>
  <c r="J102" i="2" s="1"/>
  <c r="J105" i="2" s="1"/>
  <c r="K106" i="2" s="1"/>
  <c r="K116" i="2" s="1"/>
  <c r="K128" i="2" s="1"/>
  <c r="K129" i="2" s="1"/>
  <c r="K132" i="2" s="1"/>
  <c r="L133" i="2" s="1"/>
  <c r="L136" i="2" s="1"/>
  <c r="L139" i="2" s="1"/>
  <c r="L140" i="2" s="1"/>
  <c r="L143" i="2" s="1"/>
  <c r="M144" i="2" s="1"/>
  <c r="M154" i="2" s="1"/>
  <c r="I29" i="3"/>
  <c r="H28" i="3"/>
  <c r="H29" i="3" s="1"/>
  <c r="H90" i="2"/>
  <c r="H91" i="2" s="1"/>
  <c r="H94" i="2" s="1"/>
  <c r="J32" i="3"/>
  <c r="K33" i="3" s="1"/>
  <c r="K36" i="3" s="1"/>
  <c r="J30" i="3"/>
  <c r="N46" i="3" l="1"/>
  <c r="O47" i="3" s="1"/>
  <c r="O50" i="3" s="1"/>
  <c r="N44" i="3"/>
  <c r="S60" i="3"/>
  <c r="T61" i="3" s="1"/>
  <c r="S58" i="3"/>
  <c r="M166" i="2"/>
  <c r="M167" i="2" s="1"/>
  <c r="M170" i="2" s="1"/>
  <c r="N171" i="2" s="1"/>
  <c r="N174" i="2" s="1"/>
  <c r="N177" i="2" s="1"/>
  <c r="N178" i="2" s="1"/>
  <c r="N181" i="2" s="1"/>
  <c r="O182" i="2" s="1"/>
  <c r="O192" i="2" s="1"/>
  <c r="O204" i="2" s="1"/>
  <c r="O205" i="2" s="1"/>
  <c r="O208" i="2" s="1"/>
  <c r="P209" i="2" s="1"/>
  <c r="P212" i="2" s="1"/>
  <c r="P215" i="2" s="1"/>
  <c r="P216" i="2" s="1"/>
  <c r="P219" i="2" s="1"/>
  <c r="Q220" i="2" s="1"/>
  <c r="Q230" i="2" s="1"/>
  <c r="M42" i="3"/>
  <c r="R242" i="2"/>
  <c r="R243" i="2" s="1"/>
  <c r="R246" i="2" s="1"/>
  <c r="S247" i="2" s="1"/>
  <c r="S250" i="2" s="1"/>
  <c r="S253" i="2" s="1"/>
  <c r="S254" i="2" s="1"/>
  <c r="S257" i="2" s="1"/>
  <c r="T258" i="2" s="1"/>
  <c r="T268" i="2" s="1"/>
  <c r="T280" i="2" s="1"/>
  <c r="T281" i="2" s="1"/>
  <c r="T284" i="2" s="1"/>
  <c r="U285" i="2" s="1"/>
  <c r="U288" i="2" s="1"/>
  <c r="U291" i="2" s="1"/>
  <c r="U292" i="2" s="1"/>
  <c r="U295" i="2" s="1"/>
  <c r="V296" i="2" s="1"/>
  <c r="V306" i="2" s="1"/>
  <c r="R56" i="3"/>
  <c r="R57" i="3"/>
  <c r="K39" i="3"/>
  <c r="L40" i="3" s="1"/>
  <c r="K37" i="3"/>
  <c r="M43" i="3"/>
  <c r="P53" i="3"/>
  <c r="Q54" i="3" s="1"/>
  <c r="P51" i="3"/>
  <c r="H32" i="3"/>
  <c r="H30" i="3"/>
  <c r="I32" i="3"/>
  <c r="J33" i="3" s="1"/>
  <c r="J36" i="3" s="1"/>
  <c r="I30" i="3"/>
  <c r="I95" i="2"/>
  <c r="I98" i="2" s="1"/>
  <c r="I101" i="2" s="1"/>
  <c r="I102" i="2" s="1"/>
  <c r="I105" i="2" s="1"/>
  <c r="J106" i="2" s="1"/>
  <c r="J116" i="2" s="1"/>
  <c r="J128" i="2" s="1"/>
  <c r="J129" i="2" s="1"/>
  <c r="J132" i="2" s="1"/>
  <c r="K133" i="2" s="1"/>
  <c r="K136" i="2" s="1"/>
  <c r="K139" i="2" s="1"/>
  <c r="K140" i="2" s="1"/>
  <c r="K143" i="2" s="1"/>
  <c r="L144" i="2" s="1"/>
  <c r="L154" i="2" s="1"/>
  <c r="H95" i="2"/>
  <c r="H98" i="2" s="1"/>
  <c r="H101" i="2" s="1"/>
  <c r="H102" i="2" s="1"/>
  <c r="H105" i="2" s="1"/>
  <c r="L166" i="2" l="1"/>
  <c r="L167" i="2" s="1"/>
  <c r="L170" i="2" s="1"/>
  <c r="M171" i="2" s="1"/>
  <c r="M174" i="2" s="1"/>
  <c r="M177" i="2" s="1"/>
  <c r="M178" i="2" s="1"/>
  <c r="M181" i="2" s="1"/>
  <c r="N182" i="2" s="1"/>
  <c r="N192" i="2" s="1"/>
  <c r="N204" i="2" s="1"/>
  <c r="N205" i="2" s="1"/>
  <c r="N208" i="2" s="1"/>
  <c r="O209" i="2" s="1"/>
  <c r="O212" i="2" s="1"/>
  <c r="O215" i="2" s="1"/>
  <c r="O216" i="2" s="1"/>
  <c r="O219" i="2" s="1"/>
  <c r="P220" i="2" s="1"/>
  <c r="P230" i="2" s="1"/>
  <c r="L42" i="3"/>
  <c r="L43" i="3" s="1"/>
  <c r="M46" i="3"/>
  <c r="N47" i="3" s="1"/>
  <c r="N50" i="3" s="1"/>
  <c r="M44" i="3"/>
  <c r="J39" i="3"/>
  <c r="K40" i="3" s="1"/>
  <c r="J37" i="3"/>
  <c r="Q242" i="2"/>
  <c r="Q243" i="2" s="1"/>
  <c r="Q246" i="2" s="1"/>
  <c r="R247" i="2" s="1"/>
  <c r="R250" i="2" s="1"/>
  <c r="R253" i="2" s="1"/>
  <c r="R254" i="2" s="1"/>
  <c r="R257" i="2" s="1"/>
  <c r="S258" i="2" s="1"/>
  <c r="S268" i="2" s="1"/>
  <c r="S280" i="2" s="1"/>
  <c r="S281" i="2" s="1"/>
  <c r="S284" i="2" s="1"/>
  <c r="T285" i="2" s="1"/>
  <c r="T288" i="2" s="1"/>
  <c r="T291" i="2" s="1"/>
  <c r="T292" i="2" s="1"/>
  <c r="T295" i="2" s="1"/>
  <c r="U296" i="2" s="1"/>
  <c r="U306" i="2" s="1"/>
  <c r="Q56" i="3"/>
  <c r="Q57" i="3" s="1"/>
  <c r="R60" i="3"/>
  <c r="S61" i="3" s="1"/>
  <c r="R58" i="3"/>
  <c r="O53" i="3"/>
  <c r="P54" i="3" s="1"/>
  <c r="O51" i="3"/>
  <c r="I106" i="2"/>
  <c r="I116" i="2" s="1"/>
  <c r="I128" i="2" s="1"/>
  <c r="I129" i="2" s="1"/>
  <c r="I132" i="2" s="1"/>
  <c r="J133" i="2" s="1"/>
  <c r="J136" i="2" s="1"/>
  <c r="J139" i="2" s="1"/>
  <c r="J140" i="2" s="1"/>
  <c r="J143" i="2" s="1"/>
  <c r="K144" i="2" s="1"/>
  <c r="K154" i="2" s="1"/>
  <c r="H106" i="2"/>
  <c r="H116" i="2" s="1"/>
  <c r="H128" i="2" s="1"/>
  <c r="H129" i="2" s="1"/>
  <c r="H132" i="2" s="1"/>
  <c r="I33" i="3"/>
  <c r="I36" i="3" s="1"/>
  <c r="H33" i="3"/>
  <c r="H36" i="3" s="1"/>
  <c r="Q58" i="3" l="1"/>
  <c r="Q60" i="3"/>
  <c r="R61" i="3" s="1"/>
  <c r="L44" i="3"/>
  <c r="L46" i="3"/>
  <c r="M47" i="3" s="1"/>
  <c r="M50" i="3" s="1"/>
  <c r="H39" i="3"/>
  <c r="H37" i="3"/>
  <c r="I39" i="3"/>
  <c r="J40" i="3" s="1"/>
  <c r="I37" i="3"/>
  <c r="N53" i="3"/>
  <c r="O54" i="3" s="1"/>
  <c r="N51" i="3"/>
  <c r="K166" i="2"/>
  <c r="K167" i="2" s="1"/>
  <c r="K170" i="2" s="1"/>
  <c r="L171" i="2" s="1"/>
  <c r="L174" i="2" s="1"/>
  <c r="L177" i="2" s="1"/>
  <c r="L178" i="2" s="1"/>
  <c r="L181" i="2" s="1"/>
  <c r="M182" i="2" s="1"/>
  <c r="M192" i="2" s="1"/>
  <c r="M204" i="2" s="1"/>
  <c r="M205" i="2" s="1"/>
  <c r="M208" i="2" s="1"/>
  <c r="N209" i="2" s="1"/>
  <c r="N212" i="2" s="1"/>
  <c r="N215" i="2" s="1"/>
  <c r="N216" i="2" s="1"/>
  <c r="N219" i="2" s="1"/>
  <c r="O220" i="2" s="1"/>
  <c r="O230" i="2" s="1"/>
  <c r="K42" i="3"/>
  <c r="P242" i="2"/>
  <c r="P243" i="2" s="1"/>
  <c r="P246" i="2" s="1"/>
  <c r="Q247" i="2" s="1"/>
  <c r="Q250" i="2" s="1"/>
  <c r="Q253" i="2" s="1"/>
  <c r="Q254" i="2" s="1"/>
  <c r="Q257" i="2" s="1"/>
  <c r="R258" i="2" s="1"/>
  <c r="R268" i="2" s="1"/>
  <c r="R280" i="2" s="1"/>
  <c r="R281" i="2" s="1"/>
  <c r="R284" i="2" s="1"/>
  <c r="S285" i="2" s="1"/>
  <c r="S288" i="2" s="1"/>
  <c r="S291" i="2" s="1"/>
  <c r="S292" i="2" s="1"/>
  <c r="S295" i="2" s="1"/>
  <c r="T296" i="2" s="1"/>
  <c r="T306" i="2" s="1"/>
  <c r="P56" i="3"/>
  <c r="P57" i="3"/>
  <c r="K43" i="3"/>
  <c r="H133" i="2"/>
  <c r="H136" i="2" s="1"/>
  <c r="H139" i="2" s="1"/>
  <c r="H140" i="2" s="1"/>
  <c r="H143" i="2" s="1"/>
  <c r="I133" i="2"/>
  <c r="I136" i="2" s="1"/>
  <c r="I139" i="2" s="1"/>
  <c r="I140" i="2" s="1"/>
  <c r="I143" i="2" s="1"/>
  <c r="J144" i="2" s="1"/>
  <c r="J154" i="2" s="1"/>
  <c r="M51" i="3" l="1"/>
  <c r="M53" i="3"/>
  <c r="N54" i="3" s="1"/>
  <c r="P58" i="3"/>
  <c r="P60" i="3"/>
  <c r="Q61" i="3" s="1"/>
  <c r="J43" i="3"/>
  <c r="J166" i="2"/>
  <c r="J167" i="2" s="1"/>
  <c r="J170" i="2" s="1"/>
  <c r="K171" i="2" s="1"/>
  <c r="K174" i="2" s="1"/>
  <c r="K177" i="2" s="1"/>
  <c r="K178" i="2" s="1"/>
  <c r="K181" i="2" s="1"/>
  <c r="L182" i="2" s="1"/>
  <c r="L192" i="2" s="1"/>
  <c r="L204" i="2" s="1"/>
  <c r="L205" i="2" s="1"/>
  <c r="L208" i="2" s="1"/>
  <c r="M209" i="2" s="1"/>
  <c r="M212" i="2" s="1"/>
  <c r="M215" i="2" s="1"/>
  <c r="M216" i="2" s="1"/>
  <c r="M219" i="2" s="1"/>
  <c r="N220" i="2" s="1"/>
  <c r="N230" i="2" s="1"/>
  <c r="J42" i="3"/>
  <c r="O242" i="2"/>
  <c r="O243" i="2" s="1"/>
  <c r="O246" i="2" s="1"/>
  <c r="P247" i="2" s="1"/>
  <c r="P250" i="2" s="1"/>
  <c r="P253" i="2" s="1"/>
  <c r="P254" i="2" s="1"/>
  <c r="P257" i="2" s="1"/>
  <c r="Q258" i="2" s="1"/>
  <c r="Q268" i="2" s="1"/>
  <c r="Q280" i="2" s="1"/>
  <c r="Q281" i="2" s="1"/>
  <c r="Q284" i="2" s="1"/>
  <c r="R285" i="2" s="1"/>
  <c r="R288" i="2" s="1"/>
  <c r="R291" i="2" s="1"/>
  <c r="R292" i="2" s="1"/>
  <c r="R295" i="2" s="1"/>
  <c r="S296" i="2" s="1"/>
  <c r="S306" i="2" s="1"/>
  <c r="O56" i="3"/>
  <c r="O57" i="3" s="1"/>
  <c r="I40" i="3"/>
  <c r="H40" i="3"/>
  <c r="K46" i="3"/>
  <c r="L47" i="3" s="1"/>
  <c r="L50" i="3" s="1"/>
  <c r="K44" i="3"/>
  <c r="I144" i="2"/>
  <c r="I154" i="2" s="1"/>
  <c r="H144" i="2"/>
  <c r="H154" i="2" s="1"/>
  <c r="O60" i="3" l="1"/>
  <c r="P61" i="3" s="1"/>
  <c r="O58" i="3"/>
  <c r="L53" i="3"/>
  <c r="M54" i="3" s="1"/>
  <c r="L51" i="3"/>
  <c r="N57" i="3"/>
  <c r="N242" i="2"/>
  <c r="N243" i="2" s="1"/>
  <c r="N246" i="2" s="1"/>
  <c r="O247" i="2" s="1"/>
  <c r="O250" i="2" s="1"/>
  <c r="O253" i="2" s="1"/>
  <c r="O254" i="2" s="1"/>
  <c r="O257" i="2" s="1"/>
  <c r="P258" i="2" s="1"/>
  <c r="P268" i="2" s="1"/>
  <c r="P280" i="2" s="1"/>
  <c r="P281" i="2" s="1"/>
  <c r="P284" i="2" s="1"/>
  <c r="Q285" i="2" s="1"/>
  <c r="Q288" i="2" s="1"/>
  <c r="Q291" i="2" s="1"/>
  <c r="Q292" i="2" s="1"/>
  <c r="Q295" i="2" s="1"/>
  <c r="R296" i="2" s="1"/>
  <c r="R306" i="2" s="1"/>
  <c r="N56" i="3"/>
  <c r="J46" i="3"/>
  <c r="K47" i="3" s="1"/>
  <c r="K50" i="3" s="1"/>
  <c r="J44" i="3"/>
  <c r="H166" i="2"/>
  <c r="H167" i="2" s="1"/>
  <c r="H170" i="2" s="1"/>
  <c r="I171" i="2" s="1"/>
  <c r="I174" i="2" s="1"/>
  <c r="I177" i="2" s="1"/>
  <c r="I178" i="2" s="1"/>
  <c r="I181" i="2" s="1"/>
  <c r="J182" i="2" s="1"/>
  <c r="J192" i="2" s="1"/>
  <c r="J204" i="2" s="1"/>
  <c r="J205" i="2" s="1"/>
  <c r="J208" i="2" s="1"/>
  <c r="K209" i="2" s="1"/>
  <c r="K212" i="2" s="1"/>
  <c r="K215" i="2" s="1"/>
  <c r="K216" i="2" s="1"/>
  <c r="K219" i="2" s="1"/>
  <c r="L220" i="2" s="1"/>
  <c r="L230" i="2" s="1"/>
  <c r="H42" i="3"/>
  <c r="H43" i="3" s="1"/>
  <c r="I166" i="2"/>
  <c r="I167" i="2" s="1"/>
  <c r="I170" i="2" s="1"/>
  <c r="J171" i="2" s="1"/>
  <c r="J174" i="2" s="1"/>
  <c r="J177" i="2" s="1"/>
  <c r="J178" i="2" s="1"/>
  <c r="J181" i="2" s="1"/>
  <c r="K182" i="2" s="1"/>
  <c r="K192" i="2" s="1"/>
  <c r="K204" i="2" s="1"/>
  <c r="K205" i="2" s="1"/>
  <c r="K208" i="2" s="1"/>
  <c r="L209" i="2" s="1"/>
  <c r="L212" i="2" s="1"/>
  <c r="L215" i="2" s="1"/>
  <c r="L216" i="2" s="1"/>
  <c r="L219" i="2" s="1"/>
  <c r="M220" i="2" s="1"/>
  <c r="M230" i="2" s="1"/>
  <c r="I42" i="3"/>
  <c r="I43" i="3" s="1"/>
  <c r="H171" i="2"/>
  <c r="H174" i="2" s="1"/>
  <c r="H177" i="2" s="1"/>
  <c r="H178" i="2" s="1"/>
  <c r="H181" i="2" s="1"/>
  <c r="H46" i="3" l="1"/>
  <c r="H44" i="3"/>
  <c r="L242" i="2"/>
  <c r="L243" i="2" s="1"/>
  <c r="L246" i="2" s="1"/>
  <c r="M247" i="2" s="1"/>
  <c r="M250" i="2" s="1"/>
  <c r="M253" i="2" s="1"/>
  <c r="M254" i="2" s="1"/>
  <c r="M257" i="2" s="1"/>
  <c r="N258" i="2" s="1"/>
  <c r="N268" i="2" s="1"/>
  <c r="N280" i="2" s="1"/>
  <c r="N281" i="2" s="1"/>
  <c r="N284" i="2" s="1"/>
  <c r="O285" i="2" s="1"/>
  <c r="O288" i="2" s="1"/>
  <c r="O291" i="2" s="1"/>
  <c r="O292" i="2" s="1"/>
  <c r="O295" i="2" s="1"/>
  <c r="P296" i="2" s="1"/>
  <c r="P306" i="2" s="1"/>
  <c r="L56" i="3"/>
  <c r="I46" i="3"/>
  <c r="J47" i="3" s="1"/>
  <c r="J50" i="3" s="1"/>
  <c r="I44" i="3"/>
  <c r="N60" i="3"/>
  <c r="O61" i="3" s="1"/>
  <c r="N58" i="3"/>
  <c r="K53" i="3"/>
  <c r="L54" i="3" s="1"/>
  <c r="K51" i="3"/>
  <c r="M57" i="3"/>
  <c r="M242" i="2"/>
  <c r="M243" i="2" s="1"/>
  <c r="M246" i="2" s="1"/>
  <c r="N247" i="2" s="1"/>
  <c r="N250" i="2" s="1"/>
  <c r="N253" i="2" s="1"/>
  <c r="N254" i="2" s="1"/>
  <c r="N257" i="2" s="1"/>
  <c r="O258" i="2" s="1"/>
  <c r="O268" i="2" s="1"/>
  <c r="O280" i="2" s="1"/>
  <c r="O281" i="2" s="1"/>
  <c r="O284" i="2" s="1"/>
  <c r="P285" i="2" s="1"/>
  <c r="P288" i="2" s="1"/>
  <c r="P291" i="2" s="1"/>
  <c r="P292" i="2" s="1"/>
  <c r="P295" i="2" s="1"/>
  <c r="Q296" i="2" s="1"/>
  <c r="Q306" i="2" s="1"/>
  <c r="M56" i="3"/>
  <c r="H182" i="2"/>
  <c r="H192" i="2" s="1"/>
  <c r="H204" i="2" s="1"/>
  <c r="H205" i="2" s="1"/>
  <c r="H208" i="2" s="1"/>
  <c r="I182" i="2"/>
  <c r="I192" i="2" s="1"/>
  <c r="I204" i="2" s="1"/>
  <c r="I205" i="2" s="1"/>
  <c r="I208" i="2" s="1"/>
  <c r="J209" i="2" s="1"/>
  <c r="J212" i="2" s="1"/>
  <c r="J215" i="2" s="1"/>
  <c r="J216" i="2" s="1"/>
  <c r="J219" i="2" s="1"/>
  <c r="K220" i="2" s="1"/>
  <c r="K230" i="2" s="1"/>
  <c r="M60" i="3" l="1"/>
  <c r="N61" i="3" s="1"/>
  <c r="M58" i="3"/>
  <c r="J51" i="3"/>
  <c r="J53" i="3"/>
  <c r="K54" i="3" s="1"/>
  <c r="K242" i="2"/>
  <c r="K243" i="2" s="1"/>
  <c r="K246" i="2" s="1"/>
  <c r="L247" i="2" s="1"/>
  <c r="L250" i="2" s="1"/>
  <c r="L253" i="2" s="1"/>
  <c r="L254" i="2" s="1"/>
  <c r="L257" i="2" s="1"/>
  <c r="M258" i="2" s="1"/>
  <c r="M268" i="2" s="1"/>
  <c r="M280" i="2" s="1"/>
  <c r="M281" i="2" s="1"/>
  <c r="M284" i="2" s="1"/>
  <c r="N285" i="2" s="1"/>
  <c r="N288" i="2" s="1"/>
  <c r="N291" i="2" s="1"/>
  <c r="N292" i="2" s="1"/>
  <c r="N295" i="2" s="1"/>
  <c r="O296" i="2" s="1"/>
  <c r="O306" i="2" s="1"/>
  <c r="K56" i="3"/>
  <c r="L57" i="3"/>
  <c r="I47" i="3"/>
  <c r="I50" i="3" s="1"/>
  <c r="H47" i="3"/>
  <c r="H50" i="3" s="1"/>
  <c r="I209" i="2"/>
  <c r="I212" i="2" s="1"/>
  <c r="I215" i="2" s="1"/>
  <c r="I216" i="2" s="1"/>
  <c r="I219" i="2" s="1"/>
  <c r="J220" i="2" s="1"/>
  <c r="J230" i="2" s="1"/>
  <c r="H209" i="2"/>
  <c r="H212" i="2" s="1"/>
  <c r="H215" i="2" s="1"/>
  <c r="H216" i="2" s="1"/>
  <c r="H219" i="2" s="1"/>
  <c r="J242" i="2" l="1"/>
  <c r="J243" i="2" s="1"/>
  <c r="J246" i="2" s="1"/>
  <c r="K247" i="2" s="1"/>
  <c r="K250" i="2" s="1"/>
  <c r="K253" i="2" s="1"/>
  <c r="K254" i="2" s="1"/>
  <c r="K257" i="2" s="1"/>
  <c r="L258" i="2" s="1"/>
  <c r="L268" i="2" s="1"/>
  <c r="L280" i="2" s="1"/>
  <c r="L281" i="2" s="1"/>
  <c r="L284" i="2" s="1"/>
  <c r="M285" i="2" s="1"/>
  <c r="M288" i="2" s="1"/>
  <c r="M291" i="2" s="1"/>
  <c r="M292" i="2" s="1"/>
  <c r="M295" i="2" s="1"/>
  <c r="N296" i="2" s="1"/>
  <c r="N306" i="2" s="1"/>
  <c r="J56" i="3"/>
  <c r="K57" i="3"/>
  <c r="H53" i="3"/>
  <c r="H51" i="3"/>
  <c r="I53" i="3"/>
  <c r="J54" i="3" s="1"/>
  <c r="J57" i="3" s="1"/>
  <c r="I51" i="3"/>
  <c r="L60" i="3"/>
  <c r="M61" i="3" s="1"/>
  <c r="L58" i="3"/>
  <c r="H220" i="2"/>
  <c r="H230" i="2" s="1"/>
  <c r="I220" i="2"/>
  <c r="I230" i="2" s="1"/>
  <c r="J60" i="3" l="1"/>
  <c r="K61" i="3" s="1"/>
  <c r="J58" i="3"/>
  <c r="I242" i="2"/>
  <c r="I243" i="2" s="1"/>
  <c r="I246" i="2" s="1"/>
  <c r="J247" i="2" s="1"/>
  <c r="J250" i="2" s="1"/>
  <c r="J253" i="2" s="1"/>
  <c r="J254" i="2" s="1"/>
  <c r="J257" i="2" s="1"/>
  <c r="K258" i="2" s="1"/>
  <c r="K268" i="2" s="1"/>
  <c r="K280" i="2" s="1"/>
  <c r="K281" i="2" s="1"/>
  <c r="K284" i="2" s="1"/>
  <c r="L285" i="2" s="1"/>
  <c r="L288" i="2" s="1"/>
  <c r="L291" i="2" s="1"/>
  <c r="L292" i="2" s="1"/>
  <c r="L295" i="2" s="1"/>
  <c r="M296" i="2" s="1"/>
  <c r="M306" i="2" s="1"/>
  <c r="I56" i="3"/>
  <c r="H242" i="2"/>
  <c r="H243" i="2" s="1"/>
  <c r="H246" i="2" s="1"/>
  <c r="H247" i="2" s="1"/>
  <c r="H250" i="2" s="1"/>
  <c r="H253" i="2" s="1"/>
  <c r="H254" i="2" s="1"/>
  <c r="H257" i="2" s="1"/>
  <c r="H56" i="3"/>
  <c r="H54" i="3"/>
  <c r="H57" i="3" s="1"/>
  <c r="I54" i="3"/>
  <c r="K60" i="3"/>
  <c r="L61" i="3" s="1"/>
  <c r="K58" i="3"/>
  <c r="I247" i="2"/>
  <c r="I250" i="2" s="1"/>
  <c r="I253" i="2" s="1"/>
  <c r="I254" i="2" s="1"/>
  <c r="I257" i="2" s="1"/>
  <c r="J258" i="2" s="1"/>
  <c r="J268" i="2" s="1"/>
  <c r="J280" i="2" s="1"/>
  <c r="J281" i="2" s="1"/>
  <c r="J284" i="2" s="1"/>
  <c r="K285" i="2" s="1"/>
  <c r="K288" i="2" s="1"/>
  <c r="K291" i="2" s="1"/>
  <c r="K292" i="2" s="1"/>
  <c r="K295" i="2" s="1"/>
  <c r="L296" i="2" s="1"/>
  <c r="L306" i="2" s="1"/>
  <c r="I57" i="3" l="1"/>
  <c r="H58" i="3"/>
  <c r="H60" i="3"/>
  <c r="I258" i="2"/>
  <c r="I268" i="2" s="1"/>
  <c r="I280" i="2" s="1"/>
  <c r="I281" i="2" s="1"/>
  <c r="I284" i="2" s="1"/>
  <c r="J285" i="2" s="1"/>
  <c r="J288" i="2" s="1"/>
  <c r="J291" i="2" s="1"/>
  <c r="J292" i="2" s="1"/>
  <c r="J295" i="2" s="1"/>
  <c r="K296" i="2" s="1"/>
  <c r="K306" i="2" s="1"/>
  <c r="H258" i="2"/>
  <c r="H268" i="2" s="1"/>
  <c r="H280" i="2" s="1"/>
  <c r="H281" i="2" s="1"/>
  <c r="H284" i="2" s="1"/>
  <c r="I61" i="3" l="1"/>
  <c r="I60" i="3"/>
  <c r="J61" i="3" s="1"/>
  <c r="I58" i="3"/>
  <c r="H285" i="2"/>
  <c r="H288" i="2" s="1"/>
  <c r="H291" i="2" s="1"/>
  <c r="H292" i="2" s="1"/>
  <c r="H295" i="2" s="1"/>
  <c r="I285" i="2"/>
  <c r="I288" i="2" s="1"/>
  <c r="I291" i="2" s="1"/>
  <c r="I292" i="2" s="1"/>
  <c r="I295" i="2" s="1"/>
  <c r="J296" i="2" s="1"/>
  <c r="J306" i="2" s="1"/>
  <c r="H61" i="3" l="1"/>
  <c r="I296" i="2"/>
  <c r="I306" i="2" s="1"/>
  <c r="H296" i="2"/>
</calcChain>
</file>

<file path=xl/sharedStrings.xml><?xml version="1.0" encoding="utf-8"?>
<sst xmlns="http://schemas.openxmlformats.org/spreadsheetml/2006/main" count="347" uniqueCount="50">
  <si>
    <t>Криптографический алгоритм КУЗНЕЧИК</t>
  </si>
  <si>
    <t>Генерация раундовых ключей</t>
  </si>
  <si>
    <t>Итерационные (или раундовые) ключи получаются путем определенных преобразований на основе мастер-ключа, длина которого, как мы уже знаем, составляет 256 бит</t>
  </si>
  <si>
    <t>Мастер-ключ МК =</t>
  </si>
  <si>
    <t>Длина МК</t>
  </si>
  <si>
    <t>байт</t>
  </si>
  <si>
    <t>байт или</t>
  </si>
  <si>
    <t>бит.</t>
  </si>
  <si>
    <t>Перем. i =</t>
  </si>
  <si>
    <t>МК(i) =</t>
  </si>
  <si>
    <t>dec MK(i)</t>
  </si>
  <si>
    <t>Раундовые константы</t>
  </si>
  <si>
    <t>1, 148, 32, 133, 16, 194, 192, 1, 251, 1, 192, 194, 16, 133, 32, 148</t>
  </si>
  <si>
    <t>Перем. j =</t>
  </si>
  <si>
    <t>Коэфф. л(j)</t>
  </si>
  <si>
    <t>v = v * л(j)</t>
  </si>
  <si>
    <t>C(j) = L(v)</t>
  </si>
  <si>
    <t>Генерация мастер-ключа и раундовых констант</t>
  </si>
  <si>
    <t>К2</t>
  </si>
  <si>
    <t>K1</t>
  </si>
  <si>
    <t>Раунд</t>
  </si>
  <si>
    <t>i</t>
  </si>
  <si>
    <t>Нелинейное биективное преобразование (преобразование S)</t>
  </si>
  <si>
    <t>k</t>
  </si>
  <si>
    <t>S(k)</t>
  </si>
  <si>
    <t>π' = (252, 238, 221, 017, 207, 110, 049, 022, 251, 196, 250, 218, 035, 197, 004, 077, 233, 119, 240, 219, 147, 046, 153, 186, 023, 054, 241, 187, 020, 205, 095, 193, 249, 024, 101, 090, 226, 092, 239, 033, 129, 028, 060, 066, 139, 001, 142, 079, 005, 132, 002, 174, 227, 106, 143, 160, 006, 011, 237, 152, 127, 212, 211, 031, 235, 052, 044, 081, 234, 200, 072, 171, 242, 042, 104, 162, 253, 058, 206, 204, 181, 112, 014, 086, 008, 012, 118, 018, 191, 114, 019, 071, 156, 183, 093, 135, 021, 161, 150, 041, 016, 123, 154, 199, 243, 145, 120, 111, 157, 158, 178, 177, 050, 117, 025, 061, 255, 053, 138, 126, 109, 084, 198, 128, 195, 189, 013, 087, 223, 245, 036, 169, 062, 168, 067, 201, 215, 121, 214, 246, 124, 034, 185, 003, 224, 015, 236, 222, 122, 148, 176, 188, 220, 232, 040, 080, 078, 051, 010, 074, 167, 151, 096, 115, 030, 000, 098, 068, 026, 184, 056, 130, 100, 159, 038, 065, 173, 069, 070, 146, 039, 094, 085, 407, 140, 163, 165, 125, 105, 213, 149, 059, 007, 088, 179, 064, 134, 172, 029, 247, 048, 055, 107, 228, 136, 217, 231, 137, 225, 027, 131, 073, 076, 063, 248, 254, 141, 083, 170, 144, 202, 216, 133, 097, 032, 113, 103, 164, 045, 043, 009, 091, 203, 155, 037, 208, 190, 229, 108, 082, 089, 166, 116, 210, 230, 244, 180, 192, 209, 102, 175, 194, 057, 075, 099, 182).</t>
  </si>
  <si>
    <t>Преобразование L</t>
  </si>
  <si>
    <t xml:space="preserve">л(i) </t>
  </si>
  <si>
    <t>k = k * л(j)</t>
  </si>
  <si>
    <t>k = S(k)</t>
  </si>
  <si>
    <t>k = L(k)</t>
  </si>
  <si>
    <t>K3</t>
  </si>
  <si>
    <t>K4</t>
  </si>
  <si>
    <t>K6</t>
  </si>
  <si>
    <t>K5</t>
  </si>
  <si>
    <t>K8</t>
  </si>
  <si>
    <t>K7</t>
  </si>
  <si>
    <t>K9</t>
  </si>
  <si>
    <t>K10</t>
  </si>
  <si>
    <t>Шифрование текста</t>
  </si>
  <si>
    <t>Откр. текст ОТ =</t>
  </si>
  <si>
    <t>Длина ОТ</t>
  </si>
  <si>
    <t>OT(i) =</t>
  </si>
  <si>
    <t>dec OT(i)</t>
  </si>
  <si>
    <t>k = k * л(i)</t>
  </si>
  <si>
    <t>ШТ = L(k)</t>
  </si>
  <si>
    <t>3ОИБАС-1120-020-03.03.2023-16:57</t>
  </si>
  <si>
    <t>Орлов_А_С_3ОИБАС</t>
  </si>
  <si>
    <t>Дроздов_К_Н_1120</t>
  </si>
  <si>
    <t>Королев_Т_А_1120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</si>
</sst>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175405</xdr:rowOff>
    </xdr:from>
    <xdr:to>
      <xdr:col>5</xdr:col>
      <xdr:colOff>408711</xdr:colOff>
      <xdr:row>23</xdr:row>
      <xdr:rowOff>13822</xdr:rowOff>
    </xdr:to>
    <xdr:pic>
      <xdr:nvPicPr>
        <xdr:cNvPr id="2" name="Рисунок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365905"/>
          <a:ext cx="3473276" cy="4029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44588</xdr:colOff>
      <xdr:row>2</xdr:row>
      <xdr:rowOff>22293</xdr:rowOff>
    </xdr:from>
    <xdr:to>
      <xdr:col>5</xdr:col>
      <xdr:colOff>527610</xdr:colOff>
      <xdr:row>20</xdr:row>
      <xdr:rowOff>130969</xdr:rowOff>
    </xdr:to>
    <xdr:pic>
      <xdr:nvPicPr>
        <xdr:cNvPr id="2" name="Рисунок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44588" y="378987"/>
          <a:ext cx="3566939" cy="33189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xdr:row>
      <xdr:rowOff>69918</xdr:rowOff>
    </xdr:from>
    <xdr:to>
      <xdr:col>5</xdr:col>
      <xdr:colOff>483022</xdr:colOff>
      <xdr:row>22</xdr:row>
      <xdr:rowOff>178594</xdr:rowOff>
    </xdr:to>
    <xdr:pic>
      <xdr:nvPicPr>
        <xdr:cNvPr id="2" name="Рисунок 1">
          <a:extLst>
            <a:ext uri="{FF2B5EF4-FFF2-40B4-BE49-F238E27FC236}">
              <a16:creationId xmlns:a16="http://schemas.microsoft.com/office/drawing/2014/main" id="{1CFA8851-8331-42F9-9227-9380FC544478}"/>
            </a:ext>
          </a:extLst>
        </xdr:cNvPr>
        <xdr:cNvPicPr>
          <a:picLocks noChangeAspect="1"/>
        </xdr:cNvPicPr>
      </xdr:nvPicPr>
      <xdr:blipFill>
        <a:blip xmlns:r="http://schemas.openxmlformats.org/officeDocument/2006/relationships" r:embed="rId1"/>
        <a:stretch>
          <a:fillRect/>
        </a:stretch>
      </xdr:blipFill>
      <xdr:spPr>
        <a:xfrm>
          <a:off x="0" y="831918"/>
          <a:ext cx="3531022" cy="35376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xdr:row>
      <xdr:rowOff>69918</xdr:rowOff>
    </xdr:from>
    <xdr:to>
      <xdr:col>5</xdr:col>
      <xdr:colOff>483022</xdr:colOff>
      <xdr:row>22</xdr:row>
      <xdr:rowOff>178594</xdr:rowOff>
    </xdr:to>
    <xdr:pic>
      <xdr:nvPicPr>
        <xdr:cNvPr id="2" name="Рисунок 1">
          <a:extLst>
            <a:ext uri="{FF2B5EF4-FFF2-40B4-BE49-F238E27FC236}">
              <a16:creationId xmlns:a16="http://schemas.microsoft.com/office/drawing/2014/main" id="{10C4F2E7-05D3-482D-B0AB-3708220041F4}"/>
            </a:ext>
          </a:extLst>
        </xdr:cNvPr>
        <xdr:cNvPicPr>
          <a:picLocks noChangeAspect="1"/>
        </xdr:cNvPicPr>
      </xdr:nvPicPr>
      <xdr:blipFill>
        <a:blip xmlns:r="http://schemas.openxmlformats.org/officeDocument/2006/relationships" r:embed="rId1"/>
        <a:stretch>
          <a:fillRect/>
        </a:stretch>
      </xdr:blipFill>
      <xdr:spPr>
        <a:xfrm>
          <a:off x="0" y="831918"/>
          <a:ext cx="3531022" cy="3537676"/>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304"/>
  <sheetViews>
    <sheetView zoomScale="115" zoomScaleNormal="115" workbookViewId="0">
      <selection activeCell="B43" sqref="B43"/>
    </sheetView>
  </sheetViews>
  <sheetFormatPr defaultRowHeight="15" x14ac:dyDescent="0.25"/>
  <cols>
    <col min="1" max="1" width="12" customWidth="1"/>
  </cols>
  <sheetData>
    <row r="1" spans="1:33" x14ac:dyDescent="0.25">
      <c r="A1" t="s">
        <v>0</v>
      </c>
    </row>
    <row r="2" spans="1:33" x14ac:dyDescent="0.25">
      <c r="A2" t="s">
        <v>17</v>
      </c>
    </row>
    <row r="4" spans="1:33" x14ac:dyDescent="0.25">
      <c r="A4" t="s">
        <v>2</v>
      </c>
    </row>
    <row r="5" spans="1:33" x14ac:dyDescent="0.25">
      <c r="A5" t="s">
        <v>3</v>
      </c>
      <c r="C5" s="1" t="s">
        <v>46</v>
      </c>
    </row>
    <row r="6" spans="1:33" x14ac:dyDescent="0.25">
      <c r="A6" t="s">
        <v>4</v>
      </c>
      <c r="C6">
        <f>LEN(C5)</f>
        <v>32</v>
      </c>
      <c r="D6" t="s">
        <v>6</v>
      </c>
      <c r="E6">
        <f>C6*8</f>
        <v>256</v>
      </c>
      <c r="F6" t="s">
        <v>7</v>
      </c>
    </row>
    <row r="7" spans="1:33" x14ac:dyDescent="0.25">
      <c r="A7" t="s">
        <v>8</v>
      </c>
      <c r="B7">
        <v>1</v>
      </c>
      <c r="C7">
        <f>B7+1</f>
        <v>2</v>
      </c>
      <c r="D7">
        <f t="shared" ref="D7:AG7" si="0">C7+1</f>
        <v>3</v>
      </c>
      <c r="E7">
        <f t="shared" si="0"/>
        <v>4</v>
      </c>
      <c r="F7">
        <f t="shared" si="0"/>
        <v>5</v>
      </c>
      <c r="G7">
        <f t="shared" si="0"/>
        <v>6</v>
      </c>
      <c r="H7">
        <f t="shared" si="0"/>
        <v>7</v>
      </c>
      <c r="I7">
        <f t="shared" si="0"/>
        <v>8</v>
      </c>
      <c r="J7">
        <f t="shared" si="0"/>
        <v>9</v>
      </c>
      <c r="K7">
        <f t="shared" si="0"/>
        <v>10</v>
      </c>
      <c r="L7">
        <f t="shared" si="0"/>
        <v>11</v>
      </c>
      <c r="M7">
        <f t="shared" si="0"/>
        <v>12</v>
      </c>
      <c r="N7">
        <f t="shared" si="0"/>
        <v>13</v>
      </c>
      <c r="O7">
        <f t="shared" si="0"/>
        <v>14</v>
      </c>
      <c r="P7">
        <f t="shared" si="0"/>
        <v>15</v>
      </c>
      <c r="Q7">
        <f t="shared" si="0"/>
        <v>16</v>
      </c>
      <c r="R7">
        <f t="shared" si="0"/>
        <v>17</v>
      </c>
      <c r="S7">
        <f t="shared" si="0"/>
        <v>18</v>
      </c>
      <c r="T7">
        <f t="shared" si="0"/>
        <v>19</v>
      </c>
      <c r="U7">
        <f t="shared" si="0"/>
        <v>20</v>
      </c>
      <c r="V7">
        <f t="shared" si="0"/>
        <v>21</v>
      </c>
      <c r="W7">
        <f t="shared" si="0"/>
        <v>22</v>
      </c>
      <c r="X7">
        <f t="shared" si="0"/>
        <v>23</v>
      </c>
      <c r="Y7">
        <f t="shared" si="0"/>
        <v>24</v>
      </c>
      <c r="Z7">
        <f t="shared" si="0"/>
        <v>25</v>
      </c>
      <c r="AA7">
        <f t="shared" si="0"/>
        <v>26</v>
      </c>
      <c r="AB7">
        <f t="shared" si="0"/>
        <v>27</v>
      </c>
      <c r="AC7">
        <f t="shared" si="0"/>
        <v>28</v>
      </c>
      <c r="AD7">
        <f>AC7+1</f>
        <v>29</v>
      </c>
      <c r="AE7">
        <f t="shared" si="0"/>
        <v>30</v>
      </c>
      <c r="AF7">
        <f t="shared" si="0"/>
        <v>31</v>
      </c>
      <c r="AG7">
        <f t="shared" si="0"/>
        <v>32</v>
      </c>
    </row>
    <row r="8" spans="1:33" x14ac:dyDescent="0.25">
      <c r="A8" t="s">
        <v>9</v>
      </c>
      <c r="B8" t="str">
        <f>MID($C$5, B7, 1)</f>
        <v>3</v>
      </c>
      <c r="C8" t="str">
        <f t="shared" ref="C8:AG8" si="1">MID($C$5, C7, 1)</f>
        <v>О</v>
      </c>
      <c r="D8" t="str">
        <f t="shared" si="1"/>
        <v>И</v>
      </c>
      <c r="E8" t="str">
        <f t="shared" si="1"/>
        <v>Б</v>
      </c>
      <c r="F8" t="str">
        <f t="shared" si="1"/>
        <v>А</v>
      </c>
      <c r="G8" t="str">
        <f t="shared" si="1"/>
        <v>С</v>
      </c>
      <c r="H8" t="str">
        <f t="shared" si="1"/>
        <v>-</v>
      </c>
      <c r="I8" t="str">
        <f t="shared" si="1"/>
        <v>1</v>
      </c>
      <c r="J8" t="str">
        <f t="shared" si="1"/>
        <v>1</v>
      </c>
      <c r="K8" t="str">
        <f t="shared" si="1"/>
        <v>2</v>
      </c>
      <c r="L8" t="str">
        <f t="shared" si="1"/>
        <v>0</v>
      </c>
      <c r="M8" t="str">
        <f t="shared" si="1"/>
        <v>-</v>
      </c>
      <c r="N8" t="str">
        <f t="shared" si="1"/>
        <v>0</v>
      </c>
      <c r="O8" t="str">
        <f t="shared" si="1"/>
        <v>2</v>
      </c>
      <c r="P8" t="str">
        <f t="shared" si="1"/>
        <v>0</v>
      </c>
      <c r="Q8" t="str">
        <f t="shared" si="1"/>
        <v>-</v>
      </c>
      <c r="R8" t="str">
        <f t="shared" si="1"/>
        <v>0</v>
      </c>
      <c r="S8" t="str">
        <f t="shared" si="1"/>
        <v>3</v>
      </c>
      <c r="T8" t="str">
        <f t="shared" si="1"/>
        <v>.</v>
      </c>
      <c r="U8" t="str">
        <f t="shared" si="1"/>
        <v>0</v>
      </c>
      <c r="V8" t="str">
        <f t="shared" si="1"/>
        <v>3</v>
      </c>
      <c r="W8" t="str">
        <f t="shared" si="1"/>
        <v>.</v>
      </c>
      <c r="X8" t="str">
        <f t="shared" si="1"/>
        <v>2</v>
      </c>
      <c r="Y8" t="str">
        <f t="shared" si="1"/>
        <v>0</v>
      </c>
      <c r="Z8" t="str">
        <f t="shared" si="1"/>
        <v>2</v>
      </c>
      <c r="AA8" t="str">
        <f t="shared" si="1"/>
        <v>3</v>
      </c>
      <c r="AB8" t="str">
        <f t="shared" si="1"/>
        <v>-</v>
      </c>
      <c r="AC8" t="str">
        <f t="shared" si="1"/>
        <v>1</v>
      </c>
      <c r="AD8" t="str">
        <f t="shared" si="1"/>
        <v>6</v>
      </c>
      <c r="AE8" t="str">
        <f t="shared" si="1"/>
        <v>:</v>
      </c>
      <c r="AF8" t="str">
        <f t="shared" si="1"/>
        <v>5</v>
      </c>
      <c r="AG8" t="str">
        <f t="shared" si="1"/>
        <v>7</v>
      </c>
    </row>
    <row r="9" spans="1:33" x14ac:dyDescent="0.25">
      <c r="A9" t="s">
        <v>10</v>
      </c>
      <c r="B9">
        <f>CODE(B8)</f>
        <v>51</v>
      </c>
      <c r="C9">
        <f t="shared" ref="C9:AG9" si="2">CODE(C8)</f>
        <v>206</v>
      </c>
      <c r="D9">
        <f t="shared" si="2"/>
        <v>200</v>
      </c>
      <c r="E9">
        <f t="shared" si="2"/>
        <v>193</v>
      </c>
      <c r="F9">
        <f t="shared" si="2"/>
        <v>192</v>
      </c>
      <c r="G9">
        <f t="shared" si="2"/>
        <v>209</v>
      </c>
      <c r="H9">
        <f t="shared" si="2"/>
        <v>45</v>
      </c>
      <c r="I9">
        <f t="shared" si="2"/>
        <v>49</v>
      </c>
      <c r="J9">
        <f t="shared" si="2"/>
        <v>49</v>
      </c>
      <c r="K9">
        <f t="shared" si="2"/>
        <v>50</v>
      </c>
      <c r="L9">
        <f t="shared" si="2"/>
        <v>48</v>
      </c>
      <c r="M9">
        <f t="shared" si="2"/>
        <v>45</v>
      </c>
      <c r="N9">
        <f t="shared" si="2"/>
        <v>48</v>
      </c>
      <c r="O9">
        <f t="shared" si="2"/>
        <v>50</v>
      </c>
      <c r="P9">
        <f t="shared" si="2"/>
        <v>48</v>
      </c>
      <c r="Q9">
        <f t="shared" si="2"/>
        <v>45</v>
      </c>
      <c r="R9">
        <f t="shared" si="2"/>
        <v>48</v>
      </c>
      <c r="S9">
        <f t="shared" si="2"/>
        <v>51</v>
      </c>
      <c r="T9">
        <f t="shared" si="2"/>
        <v>46</v>
      </c>
      <c r="U9">
        <f t="shared" si="2"/>
        <v>48</v>
      </c>
      <c r="V9">
        <f t="shared" si="2"/>
        <v>51</v>
      </c>
      <c r="W9">
        <f t="shared" si="2"/>
        <v>46</v>
      </c>
      <c r="X9">
        <f t="shared" si="2"/>
        <v>50</v>
      </c>
      <c r="Y9">
        <f t="shared" si="2"/>
        <v>48</v>
      </c>
      <c r="Z9">
        <f t="shared" si="2"/>
        <v>50</v>
      </c>
      <c r="AA9">
        <f t="shared" si="2"/>
        <v>51</v>
      </c>
      <c r="AB9">
        <f t="shared" si="2"/>
        <v>45</v>
      </c>
      <c r="AC9">
        <f t="shared" si="2"/>
        <v>49</v>
      </c>
      <c r="AD9">
        <f t="shared" si="2"/>
        <v>54</v>
      </c>
      <c r="AE9">
        <f t="shared" si="2"/>
        <v>58</v>
      </c>
      <c r="AF9">
        <f t="shared" si="2"/>
        <v>53</v>
      </c>
      <c r="AG9">
        <f t="shared" si="2"/>
        <v>55</v>
      </c>
    </row>
    <row r="11" spans="1:33" x14ac:dyDescent="0.25">
      <c r="A11" t="s">
        <v>11</v>
      </c>
      <c r="D11" t="s">
        <v>12</v>
      </c>
    </row>
    <row r="12" spans="1:33" x14ac:dyDescent="0.25">
      <c r="A12" t="s">
        <v>13</v>
      </c>
      <c r="B12">
        <v>16</v>
      </c>
      <c r="C12">
        <f>B12-1</f>
        <v>15</v>
      </c>
      <c r="D12">
        <f>C12-1</f>
        <v>14</v>
      </c>
      <c r="E12">
        <f t="shared" ref="D12:Q12" si="3">D12-1</f>
        <v>13</v>
      </c>
      <c r="F12">
        <f t="shared" si="3"/>
        <v>12</v>
      </c>
      <c r="G12">
        <f t="shared" si="3"/>
        <v>11</v>
      </c>
      <c r="H12">
        <f t="shared" si="3"/>
        <v>10</v>
      </c>
      <c r="I12">
        <f t="shared" si="3"/>
        <v>9</v>
      </c>
      <c r="J12">
        <f t="shared" si="3"/>
        <v>8</v>
      </c>
      <c r="K12">
        <f t="shared" si="3"/>
        <v>7</v>
      </c>
      <c r="L12">
        <f t="shared" si="3"/>
        <v>6</v>
      </c>
      <c r="M12">
        <f t="shared" si="3"/>
        <v>5</v>
      </c>
      <c r="N12">
        <f t="shared" si="3"/>
        <v>4</v>
      </c>
      <c r="O12">
        <f t="shared" si="3"/>
        <v>3</v>
      </c>
      <c r="P12">
        <f t="shared" si="3"/>
        <v>2</v>
      </c>
      <c r="Q12">
        <f t="shared" si="3"/>
        <v>1</v>
      </c>
    </row>
    <row r="13" spans="1:33" x14ac:dyDescent="0.25">
      <c r="A13" t="s">
        <v>14</v>
      </c>
      <c r="B13">
        <v>1</v>
      </c>
      <c r="C13">
        <v>148</v>
      </c>
      <c r="D13">
        <v>32</v>
      </c>
      <c r="E13">
        <v>133</v>
      </c>
      <c r="F13">
        <v>16</v>
      </c>
      <c r="G13">
        <v>194</v>
      </c>
      <c r="H13">
        <v>192</v>
      </c>
      <c r="I13">
        <v>1</v>
      </c>
      <c r="J13">
        <v>251</v>
      </c>
      <c r="K13">
        <v>1</v>
      </c>
      <c r="L13">
        <v>192</v>
      </c>
      <c r="M13">
        <v>194</v>
      </c>
      <c r="N13">
        <v>16</v>
      </c>
      <c r="O13">
        <v>133</v>
      </c>
      <c r="P13">
        <v>32</v>
      </c>
      <c r="Q13">
        <v>148</v>
      </c>
    </row>
    <row r="14" spans="1:33" x14ac:dyDescent="0.25">
      <c r="A14">
        <v>1</v>
      </c>
    </row>
    <row r="15" spans="1:33" x14ac:dyDescent="0.25">
      <c r="A15" t="str">
        <f xml:space="preserve"> "v = 8*(j-1) + " &amp; A14</f>
        <v>v = 8*(j-1) + 1</v>
      </c>
      <c r="B15">
        <f>8*(B$12-1) +$A14</f>
        <v>121</v>
      </c>
      <c r="C15">
        <f t="shared" ref="C15:Q15" si="4">8*(C$12-1) +$A14</f>
        <v>113</v>
      </c>
      <c r="D15">
        <f t="shared" si="4"/>
        <v>105</v>
      </c>
      <c r="E15">
        <f t="shared" si="4"/>
        <v>97</v>
      </c>
      <c r="F15">
        <f t="shared" si="4"/>
        <v>89</v>
      </c>
      <c r="G15">
        <f t="shared" si="4"/>
        <v>81</v>
      </c>
      <c r="H15">
        <f t="shared" si="4"/>
        <v>73</v>
      </c>
      <c r="I15">
        <f t="shared" si="4"/>
        <v>65</v>
      </c>
      <c r="J15">
        <f t="shared" si="4"/>
        <v>57</v>
      </c>
      <c r="K15">
        <f t="shared" si="4"/>
        <v>49</v>
      </c>
      <c r="L15">
        <f t="shared" si="4"/>
        <v>41</v>
      </c>
      <c r="M15">
        <f t="shared" si="4"/>
        <v>33</v>
      </c>
      <c r="N15">
        <f t="shared" si="4"/>
        <v>25</v>
      </c>
      <c r="O15">
        <f t="shared" si="4"/>
        <v>17</v>
      </c>
      <c r="P15">
        <f t="shared" si="4"/>
        <v>9</v>
      </c>
      <c r="Q15">
        <f t="shared" si="4"/>
        <v>1</v>
      </c>
    </row>
    <row r="16" spans="1:33" x14ac:dyDescent="0.25">
      <c r="A16" t="s">
        <v>15</v>
      </c>
      <c r="B16">
        <f>_xlfn.BITXOR(MOD(B$13*B15 +1, 256), HEX2DEC("c3"))</f>
        <v>185</v>
      </c>
      <c r="C16">
        <f t="shared" ref="C16:Q16" si="5">_xlfn.BITXOR(MOD(C$13*C15 +1, 256), HEX2DEC("c3"))</f>
        <v>150</v>
      </c>
      <c r="D16">
        <f t="shared" si="5"/>
        <v>226</v>
      </c>
      <c r="E16">
        <f t="shared" si="5"/>
        <v>165</v>
      </c>
      <c r="F16">
        <f t="shared" si="5"/>
        <v>82</v>
      </c>
      <c r="G16">
        <f t="shared" si="5"/>
        <v>160</v>
      </c>
      <c r="H16">
        <f t="shared" si="5"/>
        <v>2</v>
      </c>
      <c r="I16">
        <f t="shared" si="5"/>
        <v>129</v>
      </c>
      <c r="J16">
        <f t="shared" si="5"/>
        <v>39</v>
      </c>
      <c r="K16">
        <f t="shared" si="5"/>
        <v>241</v>
      </c>
      <c r="L16">
        <f t="shared" si="5"/>
        <v>2</v>
      </c>
      <c r="M16">
        <f t="shared" si="5"/>
        <v>192</v>
      </c>
      <c r="N16">
        <f t="shared" si="5"/>
        <v>82</v>
      </c>
      <c r="O16">
        <f t="shared" si="5"/>
        <v>21</v>
      </c>
      <c r="P16">
        <f t="shared" si="5"/>
        <v>226</v>
      </c>
      <c r="Q16">
        <f t="shared" si="5"/>
        <v>86</v>
      </c>
    </row>
    <row r="17" spans="1:17" x14ac:dyDescent="0.25">
      <c r="A17" t="s">
        <v>16</v>
      </c>
      <c r="B17">
        <f>_xlfn.BITXOR(B16, _xlfn.BITXOR(C16, _xlfn.BITXOR(D16, _xlfn.BITXOR(E16, _xlfn.BITXOR(F16, _xlfn.BITXOR(G16, _xlfn.BITXOR(H16, _xlfn.BITXOR(I16, _xlfn.BITXOR(J16, _xlfn.BITXOR(K16, _xlfn.BITXOR(L16, _xlfn.BITXOR(M16, _xlfn.BITXOR(N16, _xlfn.BITXOR(O16, _xlfn.BITXOR(P16, Q16)))))))))))))))</f>
        <v>254</v>
      </c>
      <c r="C17">
        <f>B16</f>
        <v>185</v>
      </c>
      <c r="D17">
        <f t="shared" ref="D17:Q17" si="6">C16</f>
        <v>150</v>
      </c>
      <c r="E17">
        <f t="shared" si="6"/>
        <v>226</v>
      </c>
      <c r="F17">
        <f t="shared" si="6"/>
        <v>165</v>
      </c>
      <c r="G17">
        <f t="shared" si="6"/>
        <v>82</v>
      </c>
      <c r="H17">
        <f t="shared" si="6"/>
        <v>160</v>
      </c>
      <c r="I17">
        <f t="shared" si="6"/>
        <v>2</v>
      </c>
      <c r="J17">
        <f t="shared" si="6"/>
        <v>129</v>
      </c>
      <c r="K17">
        <f t="shared" si="6"/>
        <v>39</v>
      </c>
      <c r="L17">
        <f t="shared" si="6"/>
        <v>241</v>
      </c>
      <c r="M17">
        <f t="shared" si="6"/>
        <v>2</v>
      </c>
      <c r="N17">
        <f t="shared" si="6"/>
        <v>192</v>
      </c>
      <c r="O17">
        <f t="shared" si="6"/>
        <v>82</v>
      </c>
      <c r="P17">
        <f t="shared" si="6"/>
        <v>21</v>
      </c>
      <c r="Q17">
        <f t="shared" si="6"/>
        <v>226</v>
      </c>
    </row>
    <row r="18" spans="1:17" x14ac:dyDescent="0.25">
      <c r="A18">
        <f>A14+1</f>
        <v>2</v>
      </c>
    </row>
    <row r="19" spans="1:17" x14ac:dyDescent="0.25">
      <c r="A19" t="str">
        <f xml:space="preserve"> "v = 8*(j-1) + " &amp; A18</f>
        <v>v = 8*(j-1) + 2</v>
      </c>
      <c r="B19">
        <f>8*(B$12-1) +$A18</f>
        <v>122</v>
      </c>
      <c r="C19">
        <f t="shared" ref="C19" si="7">8*(C$12-1) +$A18</f>
        <v>114</v>
      </c>
      <c r="D19">
        <f t="shared" ref="D19" si="8">8*(D$12-1) +$A18</f>
        <v>106</v>
      </c>
      <c r="E19">
        <f t="shared" ref="E19" si="9">8*(E$12-1) +$A18</f>
        <v>98</v>
      </c>
      <c r="F19">
        <f t="shared" ref="F19" si="10">8*(F$12-1) +$A18</f>
        <v>90</v>
      </c>
      <c r="G19">
        <f t="shared" ref="G19" si="11">8*(G$12-1) +$A18</f>
        <v>82</v>
      </c>
      <c r="H19">
        <f t="shared" ref="H19" si="12">8*(H$12-1) +$A18</f>
        <v>74</v>
      </c>
      <c r="I19">
        <f t="shared" ref="I19" si="13">8*(I$12-1) +$A18</f>
        <v>66</v>
      </c>
      <c r="J19">
        <f t="shared" ref="J19" si="14">8*(J$12-1) +$A18</f>
        <v>58</v>
      </c>
      <c r="K19">
        <f t="shared" ref="K19" si="15">8*(K$12-1) +$A18</f>
        <v>50</v>
      </c>
      <c r="L19">
        <f t="shared" ref="L19" si="16">8*(L$12-1) +$A18</f>
        <v>42</v>
      </c>
      <c r="M19">
        <f t="shared" ref="M19" si="17">8*(M$12-1) +$A18</f>
        <v>34</v>
      </c>
      <c r="N19">
        <f t="shared" ref="N19" si="18">8*(N$12-1) +$A18</f>
        <v>26</v>
      </c>
      <c r="O19">
        <f t="shared" ref="O19" si="19">8*(O$12-1) +$A18</f>
        <v>18</v>
      </c>
      <c r="P19">
        <f t="shared" ref="P19" si="20">8*(P$12-1) +$A18</f>
        <v>10</v>
      </c>
      <c r="Q19">
        <f t="shared" ref="Q19" si="21">8*(Q$12-1) +$A18</f>
        <v>2</v>
      </c>
    </row>
    <row r="20" spans="1:17" x14ac:dyDescent="0.25">
      <c r="A20" t="s">
        <v>15</v>
      </c>
      <c r="B20">
        <f>_xlfn.BITXOR(MOD(B$13*B19 +1, 256), HEX2DEC("c3"))</f>
        <v>184</v>
      </c>
      <c r="C20">
        <f t="shared" ref="C20" si="22">_xlfn.BITXOR(MOD(C$13*C19 +1, 256), HEX2DEC("c3"))</f>
        <v>42</v>
      </c>
      <c r="D20">
        <f t="shared" ref="D20" si="23">_xlfn.BITXOR(MOD(D$13*D19 +1, 256), HEX2DEC("c3"))</f>
        <v>130</v>
      </c>
      <c r="E20">
        <f t="shared" ref="E20" si="24">_xlfn.BITXOR(MOD(E$13*E19 +1, 256), HEX2DEC("c3"))</f>
        <v>40</v>
      </c>
      <c r="F20">
        <f t="shared" ref="F20" si="25">_xlfn.BITXOR(MOD(F$13*F19 +1, 256), HEX2DEC("c3"))</f>
        <v>98</v>
      </c>
      <c r="G20">
        <f t="shared" ref="G20" si="26">_xlfn.BITXOR(MOD(G$13*G19 +1, 256), HEX2DEC("c3"))</f>
        <v>230</v>
      </c>
      <c r="H20">
        <f t="shared" ref="H20" si="27">_xlfn.BITXOR(MOD(H$13*H19 +1, 256), HEX2DEC("c3"))</f>
        <v>66</v>
      </c>
      <c r="I20">
        <f t="shared" ref="I20" si="28">_xlfn.BITXOR(MOD(I$13*I19 +1, 256), HEX2DEC("c3"))</f>
        <v>128</v>
      </c>
      <c r="J20">
        <f t="shared" ref="J20" si="29">_xlfn.BITXOR(MOD(J$13*J19 +1, 256), HEX2DEC("c3"))</f>
        <v>28</v>
      </c>
      <c r="K20">
        <f t="shared" ref="K20" si="30">_xlfn.BITXOR(MOD(K$13*K19 +1, 256), HEX2DEC("c3"))</f>
        <v>240</v>
      </c>
      <c r="L20">
        <f t="shared" ref="L20" si="31">_xlfn.BITXOR(MOD(L$13*L19 +1, 256), HEX2DEC("c3"))</f>
        <v>66</v>
      </c>
      <c r="M20">
        <f t="shared" ref="M20" si="32">_xlfn.BITXOR(MOD(M$13*M19 +1, 256), HEX2DEC("c3"))</f>
        <v>6</v>
      </c>
      <c r="N20">
        <f t="shared" ref="N20" si="33">_xlfn.BITXOR(MOD(N$13*N19 +1, 256), HEX2DEC("c3"))</f>
        <v>98</v>
      </c>
      <c r="O20">
        <f t="shared" ref="O20" si="34">_xlfn.BITXOR(MOD(O$13*O19 +1, 256), HEX2DEC("c3"))</f>
        <v>152</v>
      </c>
      <c r="P20">
        <f t="shared" ref="P20" si="35">_xlfn.BITXOR(MOD(P$13*P19 +1, 256), HEX2DEC("c3"))</f>
        <v>130</v>
      </c>
      <c r="Q20">
        <f t="shared" ref="Q20" si="36">_xlfn.BITXOR(MOD(Q$13*Q19 +1, 256), HEX2DEC("c3"))</f>
        <v>234</v>
      </c>
    </row>
    <row r="21" spans="1:17" x14ac:dyDescent="0.25">
      <c r="A21" t="s">
        <v>16</v>
      </c>
      <c r="B21">
        <f>_xlfn.BITXOR(B20, _xlfn.BITXOR(C20, _xlfn.BITXOR(D20, _xlfn.BITXOR(E20, _xlfn.BITXOR(F20, _xlfn.BITXOR(G20, _xlfn.BITXOR(H20, _xlfn.BITXOR(I20, _xlfn.BITXOR(J20, _xlfn.BITXOR(K20, _xlfn.BITXOR(L20, _xlfn.BITXOR(M20, _xlfn.BITXOR(N20, _xlfn.BITXOR(O20, _xlfn.BITXOR(P20, Q20)))))))))))))))</f>
        <v>68</v>
      </c>
      <c r="C21">
        <f>B20</f>
        <v>184</v>
      </c>
      <c r="D21">
        <f t="shared" ref="D21:Q21" si="37">C20</f>
        <v>42</v>
      </c>
      <c r="E21">
        <f t="shared" si="37"/>
        <v>130</v>
      </c>
      <c r="F21">
        <f t="shared" si="37"/>
        <v>40</v>
      </c>
      <c r="G21">
        <f t="shared" si="37"/>
        <v>98</v>
      </c>
      <c r="H21">
        <f t="shared" si="37"/>
        <v>230</v>
      </c>
      <c r="I21">
        <f t="shared" si="37"/>
        <v>66</v>
      </c>
      <c r="J21">
        <f t="shared" si="37"/>
        <v>128</v>
      </c>
      <c r="K21">
        <f t="shared" si="37"/>
        <v>28</v>
      </c>
      <c r="L21">
        <f t="shared" si="37"/>
        <v>240</v>
      </c>
      <c r="M21">
        <f t="shared" si="37"/>
        <v>66</v>
      </c>
      <c r="N21">
        <f t="shared" si="37"/>
        <v>6</v>
      </c>
      <c r="O21">
        <f t="shared" si="37"/>
        <v>98</v>
      </c>
      <c r="P21">
        <f t="shared" si="37"/>
        <v>152</v>
      </c>
      <c r="Q21">
        <f t="shared" si="37"/>
        <v>130</v>
      </c>
    </row>
    <row r="22" spans="1:17" x14ac:dyDescent="0.25">
      <c r="A22">
        <f t="shared" ref="A22" si="38">A18+1</f>
        <v>3</v>
      </c>
    </row>
    <row r="23" spans="1:17" x14ac:dyDescent="0.25">
      <c r="A23" t="str">
        <f t="shared" ref="A23" si="39" xml:space="preserve"> "v = 8*(j-1) + " &amp; A22</f>
        <v>v = 8*(j-1) + 3</v>
      </c>
      <c r="B23">
        <f t="shared" ref="B23" si="40">8*(B$12-1) +$A22</f>
        <v>123</v>
      </c>
      <c r="C23">
        <f t="shared" ref="C23" si="41">8*(C$12-1) +$A22</f>
        <v>115</v>
      </c>
      <c r="D23">
        <f t="shared" ref="D23" si="42">8*(D$12-1) +$A22</f>
        <v>107</v>
      </c>
      <c r="E23">
        <f t="shared" ref="E23" si="43">8*(E$12-1) +$A22</f>
        <v>99</v>
      </c>
      <c r="F23">
        <f t="shared" ref="F23" si="44">8*(F$12-1) +$A22</f>
        <v>91</v>
      </c>
      <c r="G23">
        <f t="shared" ref="G23" si="45">8*(G$12-1) +$A22</f>
        <v>83</v>
      </c>
      <c r="H23">
        <f t="shared" ref="H23" si="46">8*(H$12-1) +$A22</f>
        <v>75</v>
      </c>
      <c r="I23">
        <f t="shared" ref="I23" si="47">8*(I$12-1) +$A22</f>
        <v>67</v>
      </c>
      <c r="J23">
        <f t="shared" ref="J23" si="48">8*(J$12-1) +$A22</f>
        <v>59</v>
      </c>
      <c r="K23">
        <f t="shared" ref="K23" si="49">8*(K$12-1) +$A22</f>
        <v>51</v>
      </c>
      <c r="L23">
        <f t="shared" ref="L23" si="50">8*(L$12-1) +$A22</f>
        <v>43</v>
      </c>
      <c r="M23">
        <f t="shared" ref="M23" si="51">8*(M$12-1) +$A22</f>
        <v>35</v>
      </c>
      <c r="N23">
        <f t="shared" ref="N23" si="52">8*(N$12-1) +$A22</f>
        <v>27</v>
      </c>
      <c r="O23">
        <f t="shared" ref="O23" si="53">8*(O$12-1) +$A22</f>
        <v>19</v>
      </c>
      <c r="P23">
        <f t="shared" ref="P23" si="54">8*(P$12-1) +$A22</f>
        <v>11</v>
      </c>
      <c r="Q23">
        <f t="shared" ref="Q23" si="55">8*(Q$12-1) +$A22</f>
        <v>3</v>
      </c>
    </row>
    <row r="24" spans="1:17" x14ac:dyDescent="0.25">
      <c r="A24" t="s">
        <v>15</v>
      </c>
      <c r="B24">
        <f t="shared" ref="B24" si="56">_xlfn.BITXOR(MOD(B$13*B23 +1, 256), HEX2DEC("c3"))</f>
        <v>191</v>
      </c>
      <c r="C24">
        <f t="shared" ref="C24" si="57">_xlfn.BITXOR(MOD(C$13*C23 +1, 256), HEX2DEC("c3"))</f>
        <v>190</v>
      </c>
      <c r="D24">
        <f t="shared" ref="D24" si="58">_xlfn.BITXOR(MOD(D$13*D23 +1, 256), HEX2DEC("c3"))</f>
        <v>162</v>
      </c>
      <c r="E24">
        <f t="shared" ref="E24" si="59">_xlfn.BITXOR(MOD(E$13*E23 +1, 256), HEX2DEC("c3"))</f>
        <v>179</v>
      </c>
      <c r="F24">
        <f t="shared" ref="F24" si="60">_xlfn.BITXOR(MOD(F$13*F23 +1, 256), HEX2DEC("c3"))</f>
        <v>114</v>
      </c>
      <c r="G24">
        <f t="shared" ref="G24" si="61">_xlfn.BITXOR(MOD(G$13*G23 +1, 256), HEX2DEC("c3"))</f>
        <v>36</v>
      </c>
      <c r="H24">
        <f t="shared" ref="H24" si="62">_xlfn.BITXOR(MOD(H$13*H23 +1, 256), HEX2DEC("c3"))</f>
        <v>130</v>
      </c>
      <c r="I24">
        <f t="shared" ref="I24" si="63">_xlfn.BITXOR(MOD(I$13*I23 +1, 256), HEX2DEC("c3"))</f>
        <v>135</v>
      </c>
      <c r="J24">
        <f t="shared" ref="J24" si="64">_xlfn.BITXOR(MOD(J$13*J23 +1, 256), HEX2DEC("c3"))</f>
        <v>25</v>
      </c>
      <c r="K24">
        <f t="shared" ref="K24" si="65">_xlfn.BITXOR(MOD(K$13*K23 +1, 256), HEX2DEC("c3"))</f>
        <v>247</v>
      </c>
      <c r="L24">
        <f t="shared" ref="L24" si="66">_xlfn.BITXOR(MOD(L$13*L23 +1, 256), HEX2DEC("c3"))</f>
        <v>130</v>
      </c>
      <c r="M24">
        <f t="shared" ref="M24" si="67">_xlfn.BITXOR(MOD(M$13*M23 +1, 256), HEX2DEC("c3"))</f>
        <v>68</v>
      </c>
      <c r="N24">
        <f t="shared" ref="N24" si="68">_xlfn.BITXOR(MOD(N$13*N23 +1, 256), HEX2DEC("c3"))</f>
        <v>114</v>
      </c>
      <c r="O24">
        <f t="shared" ref="O24" si="69">_xlfn.BITXOR(MOD(O$13*O23 +1, 256), HEX2DEC("c3"))</f>
        <v>35</v>
      </c>
      <c r="P24">
        <f t="shared" ref="P24" si="70">_xlfn.BITXOR(MOD(P$13*P23 +1, 256), HEX2DEC("c3"))</f>
        <v>162</v>
      </c>
      <c r="Q24">
        <f t="shared" ref="Q24" si="71">_xlfn.BITXOR(MOD(Q$13*Q23 +1, 256), HEX2DEC("c3"))</f>
        <v>126</v>
      </c>
    </row>
    <row r="25" spans="1:17" x14ac:dyDescent="0.25">
      <c r="A25" t="s">
        <v>16</v>
      </c>
      <c r="B25">
        <f t="shared" ref="B25" si="72">_xlfn.BITXOR(B24, _xlfn.BITXOR(C24, _xlfn.BITXOR(D24, _xlfn.BITXOR(E24, _xlfn.BITXOR(F24, _xlfn.BITXOR(G24, _xlfn.BITXOR(H24, _xlfn.BITXOR(I24, _xlfn.BITXOR(J24, _xlfn.BITXOR(K24, _xlfn.BITXOR(L24, _xlfn.BITXOR(M24, _xlfn.BITXOR(N24, _xlfn.BITXOR(O24, _xlfn.BITXOR(P24, Q24)))))))))))))))</f>
        <v>230</v>
      </c>
      <c r="C25">
        <f t="shared" ref="C25:Q45" si="73">B24</f>
        <v>191</v>
      </c>
      <c r="D25">
        <f t="shared" si="73"/>
        <v>190</v>
      </c>
      <c r="E25">
        <f t="shared" si="73"/>
        <v>162</v>
      </c>
      <c r="F25">
        <f t="shared" si="73"/>
        <v>179</v>
      </c>
      <c r="G25">
        <f t="shared" si="73"/>
        <v>114</v>
      </c>
      <c r="H25">
        <f t="shared" si="73"/>
        <v>36</v>
      </c>
      <c r="I25">
        <f t="shared" si="73"/>
        <v>130</v>
      </c>
      <c r="J25">
        <f t="shared" si="73"/>
        <v>135</v>
      </c>
      <c r="K25">
        <f t="shared" si="73"/>
        <v>25</v>
      </c>
      <c r="L25">
        <f t="shared" si="73"/>
        <v>247</v>
      </c>
      <c r="M25">
        <f t="shared" si="73"/>
        <v>130</v>
      </c>
      <c r="N25">
        <f t="shared" si="73"/>
        <v>68</v>
      </c>
      <c r="O25">
        <f t="shared" si="73"/>
        <v>114</v>
      </c>
      <c r="P25">
        <f t="shared" si="73"/>
        <v>35</v>
      </c>
      <c r="Q25">
        <f t="shared" si="73"/>
        <v>162</v>
      </c>
    </row>
    <row r="26" spans="1:17" x14ac:dyDescent="0.25">
      <c r="A26">
        <f t="shared" ref="A26" si="74">A22+1</f>
        <v>4</v>
      </c>
    </row>
    <row r="27" spans="1:17" x14ac:dyDescent="0.25">
      <c r="A27" t="str">
        <f t="shared" ref="A27" si="75" xml:space="preserve"> "v = 8*(j-1) + " &amp; A26</f>
        <v>v = 8*(j-1) + 4</v>
      </c>
      <c r="B27">
        <f t="shared" ref="B27" si="76">8*(B$12-1) +$A26</f>
        <v>124</v>
      </c>
      <c r="C27">
        <f t="shared" ref="C27" si="77">8*(C$12-1) +$A26</f>
        <v>116</v>
      </c>
      <c r="D27">
        <f t="shared" ref="D27" si="78">8*(D$12-1) +$A26</f>
        <v>108</v>
      </c>
      <c r="E27">
        <f t="shared" ref="E27" si="79">8*(E$12-1) +$A26</f>
        <v>100</v>
      </c>
      <c r="F27">
        <f t="shared" ref="F27" si="80">8*(F$12-1) +$A26</f>
        <v>92</v>
      </c>
      <c r="G27">
        <f t="shared" ref="G27" si="81">8*(G$12-1) +$A26</f>
        <v>84</v>
      </c>
      <c r="H27">
        <f t="shared" ref="H27" si="82">8*(H$12-1) +$A26</f>
        <v>76</v>
      </c>
      <c r="I27">
        <f t="shared" ref="I27" si="83">8*(I$12-1) +$A26</f>
        <v>68</v>
      </c>
      <c r="J27">
        <f t="shared" ref="J27" si="84">8*(J$12-1) +$A26</f>
        <v>60</v>
      </c>
      <c r="K27">
        <f t="shared" ref="K27" si="85">8*(K$12-1) +$A26</f>
        <v>52</v>
      </c>
      <c r="L27">
        <f t="shared" ref="L27" si="86">8*(L$12-1) +$A26</f>
        <v>44</v>
      </c>
      <c r="M27">
        <f t="shared" ref="M27" si="87">8*(M$12-1) +$A26</f>
        <v>36</v>
      </c>
      <c r="N27">
        <f t="shared" ref="N27" si="88">8*(N$12-1) +$A26</f>
        <v>28</v>
      </c>
      <c r="O27">
        <f t="shared" ref="O27" si="89">8*(O$12-1) +$A26</f>
        <v>20</v>
      </c>
      <c r="P27">
        <f t="shared" ref="P27" si="90">8*(P$12-1) +$A26</f>
        <v>12</v>
      </c>
      <c r="Q27">
        <f t="shared" ref="Q27" si="91">8*(Q$12-1) +$A26</f>
        <v>4</v>
      </c>
    </row>
    <row r="28" spans="1:17" x14ac:dyDescent="0.25">
      <c r="A28" t="s">
        <v>15</v>
      </c>
      <c r="B28">
        <f t="shared" ref="B28" si="92">_xlfn.BITXOR(MOD(B$13*B27 +1, 256), HEX2DEC("c3"))</f>
        <v>190</v>
      </c>
      <c r="C28">
        <f t="shared" ref="C28" si="93">_xlfn.BITXOR(MOD(C$13*C27 +1, 256), HEX2DEC("c3"))</f>
        <v>210</v>
      </c>
      <c r="D28">
        <f t="shared" ref="D28" si="94">_xlfn.BITXOR(MOD(D$13*D27 +1, 256), HEX2DEC("c3"))</f>
        <v>66</v>
      </c>
      <c r="E28">
        <f t="shared" ref="E28" si="95">_xlfn.BITXOR(MOD(E$13*E27 +1, 256), HEX2DEC("c3"))</f>
        <v>54</v>
      </c>
      <c r="F28">
        <f t="shared" ref="F28" si="96">_xlfn.BITXOR(MOD(F$13*F27 +1, 256), HEX2DEC("c3"))</f>
        <v>2</v>
      </c>
      <c r="G28">
        <f t="shared" ref="G28" si="97">_xlfn.BITXOR(MOD(G$13*G27 +1, 256), HEX2DEC("c3"))</f>
        <v>106</v>
      </c>
      <c r="H28">
        <f t="shared" ref="H28" si="98">_xlfn.BITXOR(MOD(H$13*H27 +1, 256), HEX2DEC("c3"))</f>
        <v>194</v>
      </c>
      <c r="I28">
        <f t="shared" ref="I28" si="99">_xlfn.BITXOR(MOD(I$13*I27 +1, 256), HEX2DEC("c3"))</f>
        <v>134</v>
      </c>
      <c r="J28">
        <f t="shared" ref="J28" si="100">_xlfn.BITXOR(MOD(J$13*J27 +1, 256), HEX2DEC("c3"))</f>
        <v>22</v>
      </c>
      <c r="K28">
        <f t="shared" ref="K28" si="101">_xlfn.BITXOR(MOD(K$13*K27 +1, 256), HEX2DEC("c3"))</f>
        <v>246</v>
      </c>
      <c r="L28">
        <f t="shared" ref="L28" si="102">_xlfn.BITXOR(MOD(L$13*L27 +1, 256), HEX2DEC("c3"))</f>
        <v>194</v>
      </c>
      <c r="M28">
        <f t="shared" ref="M28" si="103">_xlfn.BITXOR(MOD(M$13*M27 +1, 256), HEX2DEC("c3"))</f>
        <v>138</v>
      </c>
      <c r="N28">
        <f t="shared" ref="N28" si="104">_xlfn.BITXOR(MOD(N$13*N27 +1, 256), HEX2DEC("c3"))</f>
        <v>2</v>
      </c>
      <c r="O28">
        <f t="shared" ref="O28" si="105">_xlfn.BITXOR(MOD(O$13*O27 +1, 256), HEX2DEC("c3"))</f>
        <v>166</v>
      </c>
      <c r="P28">
        <f t="shared" ref="P28" si="106">_xlfn.BITXOR(MOD(P$13*P27 +1, 256), HEX2DEC("c3"))</f>
        <v>66</v>
      </c>
      <c r="Q28">
        <f t="shared" ref="Q28" si="107">_xlfn.BITXOR(MOD(Q$13*Q27 +1, 256), HEX2DEC("c3"))</f>
        <v>146</v>
      </c>
    </row>
    <row r="29" spans="1:17" x14ac:dyDescent="0.25">
      <c r="A29" t="s">
        <v>16</v>
      </c>
      <c r="B29">
        <f t="shared" ref="B29" si="108">_xlfn.BITXOR(B28, _xlfn.BITXOR(C28, _xlfn.BITXOR(D28, _xlfn.BITXOR(E28, _xlfn.BITXOR(F28, _xlfn.BITXOR(G28, _xlfn.BITXOR(H28, _xlfn.BITXOR(I28, _xlfn.BITXOR(J28, _xlfn.BITXOR(K28, _xlfn.BITXOR(L28, _xlfn.BITXOR(M28, _xlfn.BITXOR(N28, _xlfn.BITXOR(O28, _xlfn.BITXOR(P28, Q28)))))))))))))))</f>
        <v>232</v>
      </c>
      <c r="C29">
        <f t="shared" ref="C29" si="109">B28</f>
        <v>190</v>
      </c>
      <c r="D29">
        <f t="shared" si="73"/>
        <v>210</v>
      </c>
      <c r="E29">
        <f t="shared" si="73"/>
        <v>66</v>
      </c>
      <c r="F29">
        <f t="shared" si="73"/>
        <v>54</v>
      </c>
      <c r="G29">
        <f t="shared" si="73"/>
        <v>2</v>
      </c>
      <c r="H29">
        <f t="shared" si="73"/>
        <v>106</v>
      </c>
      <c r="I29">
        <f t="shared" si="73"/>
        <v>194</v>
      </c>
      <c r="J29">
        <f t="shared" si="73"/>
        <v>134</v>
      </c>
      <c r="K29">
        <f t="shared" si="73"/>
        <v>22</v>
      </c>
      <c r="L29">
        <f t="shared" si="73"/>
        <v>246</v>
      </c>
      <c r="M29">
        <f t="shared" si="73"/>
        <v>194</v>
      </c>
      <c r="N29">
        <f t="shared" si="73"/>
        <v>138</v>
      </c>
      <c r="O29">
        <f t="shared" si="73"/>
        <v>2</v>
      </c>
      <c r="P29">
        <f t="shared" si="73"/>
        <v>166</v>
      </c>
      <c r="Q29">
        <f t="shared" si="73"/>
        <v>66</v>
      </c>
    </row>
    <row r="30" spans="1:17" x14ac:dyDescent="0.25">
      <c r="A30">
        <f t="shared" ref="A30" si="110">A26+1</f>
        <v>5</v>
      </c>
    </row>
    <row r="31" spans="1:17" x14ac:dyDescent="0.25">
      <c r="A31" t="str">
        <f t="shared" ref="A31" si="111" xml:space="preserve"> "v = 8*(j-1) + " &amp; A30</f>
        <v>v = 8*(j-1) + 5</v>
      </c>
      <c r="B31">
        <f t="shared" ref="B31" si="112">8*(B$12-1) +$A30</f>
        <v>125</v>
      </c>
      <c r="C31">
        <f t="shared" ref="C31" si="113">8*(C$12-1) +$A30</f>
        <v>117</v>
      </c>
      <c r="D31">
        <f t="shared" ref="D31" si="114">8*(D$12-1) +$A30</f>
        <v>109</v>
      </c>
      <c r="E31">
        <f t="shared" ref="E31" si="115">8*(E$12-1) +$A30</f>
        <v>101</v>
      </c>
      <c r="F31">
        <f t="shared" ref="F31" si="116">8*(F$12-1) +$A30</f>
        <v>93</v>
      </c>
      <c r="G31">
        <f t="shared" ref="G31" si="117">8*(G$12-1) +$A30</f>
        <v>85</v>
      </c>
      <c r="H31">
        <f t="shared" ref="H31" si="118">8*(H$12-1) +$A30</f>
        <v>77</v>
      </c>
      <c r="I31">
        <f t="shared" ref="I31" si="119">8*(I$12-1) +$A30</f>
        <v>69</v>
      </c>
      <c r="J31">
        <f t="shared" ref="J31" si="120">8*(J$12-1) +$A30</f>
        <v>61</v>
      </c>
      <c r="K31">
        <f t="shared" ref="K31" si="121">8*(K$12-1) +$A30</f>
        <v>53</v>
      </c>
      <c r="L31">
        <f t="shared" ref="L31" si="122">8*(L$12-1) +$A30</f>
        <v>45</v>
      </c>
      <c r="M31">
        <f t="shared" ref="M31" si="123">8*(M$12-1) +$A30</f>
        <v>37</v>
      </c>
      <c r="N31">
        <f t="shared" ref="N31" si="124">8*(N$12-1) +$A30</f>
        <v>29</v>
      </c>
      <c r="O31">
        <f t="shared" ref="O31" si="125">8*(O$12-1) +$A30</f>
        <v>21</v>
      </c>
      <c r="P31">
        <f t="shared" ref="P31" si="126">8*(P$12-1) +$A30</f>
        <v>13</v>
      </c>
      <c r="Q31">
        <f t="shared" ref="Q31" si="127">8*(Q$12-1) +$A30</f>
        <v>5</v>
      </c>
    </row>
    <row r="32" spans="1:17" x14ac:dyDescent="0.25">
      <c r="A32" t="s">
        <v>15</v>
      </c>
      <c r="B32">
        <f t="shared" ref="B32" si="128">_xlfn.BITXOR(MOD(B$13*B31 +1, 256), HEX2DEC("c3"))</f>
        <v>189</v>
      </c>
      <c r="C32">
        <f t="shared" ref="C32" si="129">_xlfn.BITXOR(MOD(C$13*C31 +1, 256), HEX2DEC("c3"))</f>
        <v>102</v>
      </c>
      <c r="D32">
        <f t="shared" ref="D32" si="130">_xlfn.BITXOR(MOD(D$13*D31 +1, 256), HEX2DEC("c3"))</f>
        <v>98</v>
      </c>
      <c r="E32">
        <f t="shared" ref="E32" si="131">_xlfn.BITXOR(MOD(E$13*E31 +1, 256), HEX2DEC("c3"))</f>
        <v>185</v>
      </c>
      <c r="F32">
        <f t="shared" ref="F32" si="132">_xlfn.BITXOR(MOD(F$13*F31 +1, 256), HEX2DEC("c3"))</f>
        <v>18</v>
      </c>
      <c r="G32">
        <f t="shared" ref="G32" si="133">_xlfn.BITXOR(MOD(G$13*G31 +1, 256), HEX2DEC("c3"))</f>
        <v>168</v>
      </c>
      <c r="H32">
        <f t="shared" ref="H32" si="134">_xlfn.BITXOR(MOD(H$13*H31 +1, 256), HEX2DEC("c3"))</f>
        <v>2</v>
      </c>
      <c r="I32">
        <f t="shared" ref="I32" si="135">_xlfn.BITXOR(MOD(I$13*I31 +1, 256), HEX2DEC("c3"))</f>
        <v>133</v>
      </c>
      <c r="J32">
        <f t="shared" ref="J32" si="136">_xlfn.BITXOR(MOD(J$13*J31 +1, 256), HEX2DEC("c3"))</f>
        <v>19</v>
      </c>
      <c r="K32">
        <f t="shared" ref="K32" si="137">_xlfn.BITXOR(MOD(K$13*K31 +1, 256), HEX2DEC("c3"))</f>
        <v>245</v>
      </c>
      <c r="L32">
        <f t="shared" ref="L32" si="138">_xlfn.BITXOR(MOD(L$13*L31 +1, 256), HEX2DEC("c3"))</f>
        <v>2</v>
      </c>
      <c r="M32">
        <f t="shared" ref="M32" si="139">_xlfn.BITXOR(MOD(M$13*M31 +1, 256), HEX2DEC("c3"))</f>
        <v>200</v>
      </c>
      <c r="N32">
        <f t="shared" ref="N32" si="140">_xlfn.BITXOR(MOD(N$13*N31 +1, 256), HEX2DEC("c3"))</f>
        <v>18</v>
      </c>
      <c r="O32">
        <f t="shared" ref="O32" si="141">_xlfn.BITXOR(MOD(O$13*O31 +1, 256), HEX2DEC("c3"))</f>
        <v>41</v>
      </c>
      <c r="P32">
        <f t="shared" ref="P32" si="142">_xlfn.BITXOR(MOD(P$13*P31 +1, 256), HEX2DEC("c3"))</f>
        <v>98</v>
      </c>
      <c r="Q32">
        <f t="shared" ref="Q32" si="143">_xlfn.BITXOR(MOD(Q$13*Q31 +1, 256), HEX2DEC("c3"))</f>
        <v>38</v>
      </c>
    </row>
    <row r="33" spans="1:17" x14ac:dyDescent="0.25">
      <c r="A33" t="s">
        <v>16</v>
      </c>
      <c r="B33">
        <f t="shared" ref="B33" si="144">_xlfn.BITXOR(B32, _xlfn.BITXOR(C32, _xlfn.BITXOR(D32, _xlfn.BITXOR(E32, _xlfn.BITXOR(F32, _xlfn.BITXOR(G32, _xlfn.BITXOR(H32, _xlfn.BITXOR(I32, _xlfn.BITXOR(J32, _xlfn.BITXOR(K32, _xlfn.BITXOR(L32, _xlfn.BITXOR(M32, _xlfn.BITXOR(N32, _xlfn.BITXOR(O32, _xlfn.BITXOR(P32, Q32)))))))))))))))</f>
        <v>110</v>
      </c>
      <c r="C33">
        <f t="shared" ref="C33" si="145">B32</f>
        <v>189</v>
      </c>
      <c r="D33">
        <f t="shared" si="73"/>
        <v>102</v>
      </c>
      <c r="E33">
        <f t="shared" si="73"/>
        <v>98</v>
      </c>
      <c r="F33">
        <f t="shared" si="73"/>
        <v>185</v>
      </c>
      <c r="G33">
        <f t="shared" si="73"/>
        <v>18</v>
      </c>
      <c r="H33">
        <f t="shared" si="73"/>
        <v>168</v>
      </c>
      <c r="I33">
        <f t="shared" si="73"/>
        <v>2</v>
      </c>
      <c r="J33">
        <f t="shared" si="73"/>
        <v>133</v>
      </c>
      <c r="K33">
        <f t="shared" si="73"/>
        <v>19</v>
      </c>
      <c r="L33">
        <f t="shared" si="73"/>
        <v>245</v>
      </c>
      <c r="M33">
        <f t="shared" si="73"/>
        <v>2</v>
      </c>
      <c r="N33">
        <f t="shared" si="73"/>
        <v>200</v>
      </c>
      <c r="O33">
        <f t="shared" si="73"/>
        <v>18</v>
      </c>
      <c r="P33">
        <f t="shared" si="73"/>
        <v>41</v>
      </c>
      <c r="Q33">
        <f t="shared" si="73"/>
        <v>98</v>
      </c>
    </row>
    <row r="34" spans="1:17" x14ac:dyDescent="0.25">
      <c r="A34">
        <f t="shared" ref="A34" si="146">A30+1</f>
        <v>6</v>
      </c>
    </row>
    <row r="35" spans="1:17" x14ac:dyDescent="0.25">
      <c r="A35" t="str">
        <f t="shared" ref="A35" si="147" xml:space="preserve"> "v = 8*(j-1) + " &amp; A34</f>
        <v>v = 8*(j-1) + 6</v>
      </c>
      <c r="B35">
        <f t="shared" ref="B35" si="148">8*(B$12-1) +$A34</f>
        <v>126</v>
      </c>
      <c r="C35">
        <f t="shared" ref="C35" si="149">8*(C$12-1) +$A34</f>
        <v>118</v>
      </c>
      <c r="D35">
        <f t="shared" ref="D35" si="150">8*(D$12-1) +$A34</f>
        <v>110</v>
      </c>
      <c r="E35">
        <f t="shared" ref="E35" si="151">8*(E$12-1) +$A34</f>
        <v>102</v>
      </c>
      <c r="F35">
        <f t="shared" ref="F35" si="152">8*(F$12-1) +$A34</f>
        <v>94</v>
      </c>
      <c r="G35">
        <f t="shared" ref="G35" si="153">8*(G$12-1) +$A34</f>
        <v>86</v>
      </c>
      <c r="H35">
        <f t="shared" ref="H35" si="154">8*(H$12-1) +$A34</f>
        <v>78</v>
      </c>
      <c r="I35">
        <f t="shared" ref="I35" si="155">8*(I$12-1) +$A34</f>
        <v>70</v>
      </c>
      <c r="J35">
        <f t="shared" ref="J35" si="156">8*(J$12-1) +$A34</f>
        <v>62</v>
      </c>
      <c r="K35">
        <f t="shared" ref="K35" si="157">8*(K$12-1) +$A34</f>
        <v>54</v>
      </c>
      <c r="L35">
        <f t="shared" ref="L35" si="158">8*(L$12-1) +$A34</f>
        <v>46</v>
      </c>
      <c r="M35">
        <f t="shared" ref="M35" si="159">8*(M$12-1) +$A34</f>
        <v>38</v>
      </c>
      <c r="N35">
        <f t="shared" ref="N35" si="160">8*(N$12-1) +$A34</f>
        <v>30</v>
      </c>
      <c r="O35">
        <f t="shared" ref="O35" si="161">8*(O$12-1) +$A34</f>
        <v>22</v>
      </c>
      <c r="P35">
        <f t="shared" ref="P35" si="162">8*(P$12-1) +$A34</f>
        <v>14</v>
      </c>
      <c r="Q35">
        <f t="shared" ref="Q35" si="163">8*(Q$12-1) +$A34</f>
        <v>6</v>
      </c>
    </row>
    <row r="36" spans="1:17" x14ac:dyDescent="0.25">
      <c r="A36" t="s">
        <v>15</v>
      </c>
      <c r="B36">
        <f t="shared" ref="B36" si="164">_xlfn.BITXOR(MOD(B$13*B35 +1, 256), HEX2DEC("c3"))</f>
        <v>188</v>
      </c>
      <c r="C36">
        <f t="shared" ref="C36" si="165">_xlfn.BITXOR(MOD(C$13*C35 +1, 256), HEX2DEC("c3"))</f>
        <v>250</v>
      </c>
      <c r="D36">
        <f t="shared" ref="D36" si="166">_xlfn.BITXOR(MOD(D$13*D35 +1, 256), HEX2DEC("c3"))</f>
        <v>2</v>
      </c>
      <c r="E36">
        <f t="shared" ref="E36" si="167">_xlfn.BITXOR(MOD(E$13*E35 +1, 256), HEX2DEC("c3"))</f>
        <v>60</v>
      </c>
      <c r="F36">
        <f t="shared" ref="F36" si="168">_xlfn.BITXOR(MOD(F$13*F35 +1, 256), HEX2DEC("c3"))</f>
        <v>34</v>
      </c>
      <c r="G36">
        <f t="shared" ref="G36" si="169">_xlfn.BITXOR(MOD(G$13*G35 +1, 256), HEX2DEC("c3"))</f>
        <v>238</v>
      </c>
      <c r="H36">
        <f t="shared" ref="H36" si="170">_xlfn.BITXOR(MOD(H$13*H35 +1, 256), HEX2DEC("c3"))</f>
        <v>66</v>
      </c>
      <c r="I36">
        <f t="shared" ref="I36" si="171">_xlfn.BITXOR(MOD(I$13*I35 +1, 256), HEX2DEC("c3"))</f>
        <v>132</v>
      </c>
      <c r="J36">
        <f t="shared" ref="J36" si="172">_xlfn.BITXOR(MOD(J$13*J35 +1, 256), HEX2DEC("c3"))</f>
        <v>8</v>
      </c>
      <c r="K36">
        <f t="shared" ref="K36" si="173">_xlfn.BITXOR(MOD(K$13*K35 +1, 256), HEX2DEC("c3"))</f>
        <v>244</v>
      </c>
      <c r="L36">
        <f t="shared" ref="L36" si="174">_xlfn.BITXOR(MOD(L$13*L35 +1, 256), HEX2DEC("c3"))</f>
        <v>66</v>
      </c>
      <c r="M36">
        <f t="shared" ref="M36" si="175">_xlfn.BITXOR(MOD(M$13*M35 +1, 256), HEX2DEC("c3"))</f>
        <v>14</v>
      </c>
      <c r="N36">
        <f t="shared" ref="N36" si="176">_xlfn.BITXOR(MOD(N$13*N35 +1, 256), HEX2DEC("c3"))</f>
        <v>34</v>
      </c>
      <c r="O36">
        <f t="shared" ref="O36" si="177">_xlfn.BITXOR(MOD(O$13*O35 +1, 256), HEX2DEC("c3"))</f>
        <v>172</v>
      </c>
      <c r="P36">
        <f t="shared" ref="P36" si="178">_xlfn.BITXOR(MOD(P$13*P35 +1, 256), HEX2DEC("c3"))</f>
        <v>2</v>
      </c>
      <c r="Q36">
        <f t="shared" ref="Q36" si="179">_xlfn.BITXOR(MOD(Q$13*Q35 +1, 256), HEX2DEC("c3"))</f>
        <v>186</v>
      </c>
    </row>
    <row r="37" spans="1:17" x14ac:dyDescent="0.25">
      <c r="A37" t="s">
        <v>16</v>
      </c>
      <c r="B37">
        <f t="shared" ref="B37" si="180">_xlfn.BITXOR(B36, _xlfn.BITXOR(C36, _xlfn.BITXOR(D36, _xlfn.BITXOR(E36, _xlfn.BITXOR(F36, _xlfn.BITXOR(G36, _xlfn.BITXOR(H36, _xlfn.BITXOR(I36, _xlfn.BITXOR(J36, _xlfn.BITXOR(K36, _xlfn.BITXOR(L36, _xlfn.BITXOR(M36, _xlfn.BITXOR(N36, _xlfn.BITXOR(O36, _xlfn.BITXOR(P36, Q36)))))))))))))))</f>
        <v>244</v>
      </c>
      <c r="C37">
        <f t="shared" ref="C37" si="181">B36</f>
        <v>188</v>
      </c>
      <c r="D37">
        <f t="shared" si="73"/>
        <v>250</v>
      </c>
      <c r="E37">
        <f t="shared" si="73"/>
        <v>2</v>
      </c>
      <c r="F37">
        <f t="shared" si="73"/>
        <v>60</v>
      </c>
      <c r="G37">
        <f t="shared" si="73"/>
        <v>34</v>
      </c>
      <c r="H37">
        <f t="shared" si="73"/>
        <v>238</v>
      </c>
      <c r="I37">
        <f t="shared" si="73"/>
        <v>66</v>
      </c>
      <c r="J37">
        <f t="shared" si="73"/>
        <v>132</v>
      </c>
      <c r="K37">
        <f t="shared" si="73"/>
        <v>8</v>
      </c>
      <c r="L37">
        <f t="shared" si="73"/>
        <v>244</v>
      </c>
      <c r="M37">
        <f t="shared" si="73"/>
        <v>66</v>
      </c>
      <c r="N37">
        <f t="shared" si="73"/>
        <v>14</v>
      </c>
      <c r="O37">
        <f t="shared" si="73"/>
        <v>34</v>
      </c>
      <c r="P37">
        <f t="shared" si="73"/>
        <v>172</v>
      </c>
      <c r="Q37">
        <f t="shared" si="73"/>
        <v>2</v>
      </c>
    </row>
    <row r="38" spans="1:17" x14ac:dyDescent="0.25">
      <c r="A38">
        <f t="shared" ref="A38" si="182">A34+1</f>
        <v>7</v>
      </c>
    </row>
    <row r="39" spans="1:17" x14ac:dyDescent="0.25">
      <c r="A39" t="str">
        <f t="shared" ref="A39" si="183" xml:space="preserve"> "v = 8*(j-1) + " &amp; A38</f>
        <v>v = 8*(j-1) + 7</v>
      </c>
      <c r="B39">
        <f t="shared" ref="B39" si="184">8*(B$12-1) +$A38</f>
        <v>127</v>
      </c>
      <c r="C39">
        <f t="shared" ref="C39" si="185">8*(C$12-1) +$A38</f>
        <v>119</v>
      </c>
      <c r="D39">
        <f t="shared" ref="D39" si="186">8*(D$12-1) +$A38</f>
        <v>111</v>
      </c>
      <c r="E39">
        <f t="shared" ref="E39" si="187">8*(E$12-1) +$A38</f>
        <v>103</v>
      </c>
      <c r="F39">
        <f t="shared" ref="F39" si="188">8*(F$12-1) +$A38</f>
        <v>95</v>
      </c>
      <c r="G39">
        <f t="shared" ref="G39" si="189">8*(G$12-1) +$A38</f>
        <v>87</v>
      </c>
      <c r="H39">
        <f t="shared" ref="H39" si="190">8*(H$12-1) +$A38</f>
        <v>79</v>
      </c>
      <c r="I39">
        <f t="shared" ref="I39" si="191">8*(I$12-1) +$A38</f>
        <v>71</v>
      </c>
      <c r="J39">
        <f t="shared" ref="J39" si="192">8*(J$12-1) +$A38</f>
        <v>63</v>
      </c>
      <c r="K39">
        <f t="shared" ref="K39" si="193">8*(K$12-1) +$A38</f>
        <v>55</v>
      </c>
      <c r="L39">
        <f t="shared" ref="L39" si="194">8*(L$12-1) +$A38</f>
        <v>47</v>
      </c>
      <c r="M39">
        <f t="shared" ref="M39" si="195">8*(M$12-1) +$A38</f>
        <v>39</v>
      </c>
      <c r="N39">
        <f t="shared" ref="N39" si="196">8*(N$12-1) +$A38</f>
        <v>31</v>
      </c>
      <c r="O39">
        <f t="shared" ref="O39" si="197">8*(O$12-1) +$A38</f>
        <v>23</v>
      </c>
      <c r="P39">
        <f t="shared" ref="P39" si="198">8*(P$12-1) +$A38</f>
        <v>15</v>
      </c>
      <c r="Q39">
        <f t="shared" ref="Q39" si="199">8*(Q$12-1) +$A38</f>
        <v>7</v>
      </c>
    </row>
    <row r="40" spans="1:17" x14ac:dyDescent="0.25">
      <c r="A40" t="s">
        <v>15</v>
      </c>
      <c r="B40">
        <f t="shared" ref="B40" si="200">_xlfn.BITXOR(MOD(B$13*B39 +1, 256), HEX2DEC("c3"))</f>
        <v>67</v>
      </c>
      <c r="C40">
        <f t="shared" ref="C40" si="201">_xlfn.BITXOR(MOD(C$13*C39 +1, 256), HEX2DEC("c3"))</f>
        <v>14</v>
      </c>
      <c r="D40">
        <f t="shared" ref="D40" si="202">_xlfn.BITXOR(MOD(D$13*D39 +1, 256), HEX2DEC("c3"))</f>
        <v>34</v>
      </c>
      <c r="E40">
        <f t="shared" ref="E40" si="203">_xlfn.BITXOR(MOD(E$13*E39 +1, 256), HEX2DEC("c3"))</f>
        <v>71</v>
      </c>
      <c r="F40">
        <f t="shared" ref="F40" si="204">_xlfn.BITXOR(MOD(F$13*F39 +1, 256), HEX2DEC("c3"))</f>
        <v>50</v>
      </c>
      <c r="G40">
        <f t="shared" ref="G40" si="205">_xlfn.BITXOR(MOD(G$13*G39 +1, 256), HEX2DEC("c3"))</f>
        <v>44</v>
      </c>
      <c r="H40">
        <f t="shared" ref="H40" si="206">_xlfn.BITXOR(MOD(H$13*H39 +1, 256), HEX2DEC("c3"))</f>
        <v>130</v>
      </c>
      <c r="I40">
        <f t="shared" ref="I40" si="207">_xlfn.BITXOR(MOD(I$13*I39 +1, 256), HEX2DEC("c3"))</f>
        <v>139</v>
      </c>
      <c r="J40">
        <f t="shared" ref="J40" si="208">_xlfn.BITXOR(MOD(J$13*J39 +1, 256), HEX2DEC("c3"))</f>
        <v>5</v>
      </c>
      <c r="K40">
        <f t="shared" ref="K40" si="209">_xlfn.BITXOR(MOD(K$13*K39 +1, 256), HEX2DEC("c3"))</f>
        <v>251</v>
      </c>
      <c r="L40">
        <f t="shared" ref="L40" si="210">_xlfn.BITXOR(MOD(L$13*L39 +1, 256), HEX2DEC("c3"))</f>
        <v>130</v>
      </c>
      <c r="M40">
        <f t="shared" ref="M40" si="211">_xlfn.BITXOR(MOD(M$13*M39 +1, 256), HEX2DEC("c3"))</f>
        <v>76</v>
      </c>
      <c r="N40">
        <f t="shared" ref="N40" si="212">_xlfn.BITXOR(MOD(N$13*N39 +1, 256), HEX2DEC("c3"))</f>
        <v>50</v>
      </c>
      <c r="O40">
        <f t="shared" ref="O40" si="213">_xlfn.BITXOR(MOD(O$13*O39 +1, 256), HEX2DEC("c3"))</f>
        <v>55</v>
      </c>
      <c r="P40">
        <f t="shared" ref="P40" si="214">_xlfn.BITXOR(MOD(P$13*P39 +1, 256), HEX2DEC("c3"))</f>
        <v>34</v>
      </c>
      <c r="Q40">
        <f t="shared" ref="Q40" si="215">_xlfn.BITXOR(MOD(Q$13*Q39 +1, 256), HEX2DEC("c3"))</f>
        <v>206</v>
      </c>
    </row>
    <row r="41" spans="1:17" x14ac:dyDescent="0.25">
      <c r="A41" t="s">
        <v>16</v>
      </c>
      <c r="B41">
        <f t="shared" ref="B41" si="216">_xlfn.BITXOR(B40, _xlfn.BITXOR(C40, _xlfn.BITXOR(D40, _xlfn.BITXOR(E40, _xlfn.BITXOR(F40, _xlfn.BITXOR(G40, _xlfn.BITXOR(H40, _xlfn.BITXOR(I40, _xlfn.BITXOR(J40, _xlfn.BITXOR(K40, _xlfn.BITXOR(L40, _xlfn.BITXOR(M40, _xlfn.BITXOR(N40, _xlfn.BITXOR(O40, _xlfn.BITXOR(P40, Q40)))))))))))))))</f>
        <v>230</v>
      </c>
      <c r="C41">
        <f t="shared" ref="C41" si="217">B40</f>
        <v>67</v>
      </c>
      <c r="D41">
        <f t="shared" si="73"/>
        <v>14</v>
      </c>
      <c r="E41">
        <f t="shared" si="73"/>
        <v>34</v>
      </c>
      <c r="F41">
        <f t="shared" si="73"/>
        <v>71</v>
      </c>
      <c r="G41">
        <f t="shared" si="73"/>
        <v>50</v>
      </c>
      <c r="H41">
        <f t="shared" si="73"/>
        <v>44</v>
      </c>
      <c r="I41">
        <f t="shared" si="73"/>
        <v>130</v>
      </c>
      <c r="J41">
        <f t="shared" si="73"/>
        <v>139</v>
      </c>
      <c r="K41">
        <f t="shared" si="73"/>
        <v>5</v>
      </c>
      <c r="L41">
        <f t="shared" si="73"/>
        <v>251</v>
      </c>
      <c r="M41">
        <f t="shared" si="73"/>
        <v>130</v>
      </c>
      <c r="N41">
        <f t="shared" si="73"/>
        <v>76</v>
      </c>
      <c r="O41">
        <f t="shared" si="73"/>
        <v>50</v>
      </c>
      <c r="P41">
        <f t="shared" si="73"/>
        <v>55</v>
      </c>
      <c r="Q41">
        <f t="shared" si="73"/>
        <v>34</v>
      </c>
    </row>
    <row r="42" spans="1:17" x14ac:dyDescent="0.25">
      <c r="A42">
        <f t="shared" ref="A42" si="218">A38+1</f>
        <v>8</v>
      </c>
    </row>
    <row r="43" spans="1:17" x14ac:dyDescent="0.25">
      <c r="A43" t="str">
        <f t="shared" ref="A43" si="219" xml:space="preserve"> "v = 8*(j-1) + " &amp; A42</f>
        <v>v = 8*(j-1) + 8</v>
      </c>
      <c r="B43">
        <f t="shared" ref="B43" si="220">8*(B$12-1) +$A42</f>
        <v>128</v>
      </c>
      <c r="C43">
        <f t="shared" ref="C43" si="221">8*(C$12-1) +$A42</f>
        <v>120</v>
      </c>
      <c r="D43">
        <f t="shared" ref="D43" si="222">8*(D$12-1) +$A42</f>
        <v>112</v>
      </c>
      <c r="E43">
        <f t="shared" ref="E43" si="223">8*(E$12-1) +$A42</f>
        <v>104</v>
      </c>
      <c r="F43">
        <f t="shared" ref="F43" si="224">8*(F$12-1) +$A42</f>
        <v>96</v>
      </c>
      <c r="G43">
        <f t="shared" ref="G43" si="225">8*(G$12-1) +$A42</f>
        <v>88</v>
      </c>
      <c r="H43">
        <f t="shared" ref="H43" si="226">8*(H$12-1) +$A42</f>
        <v>80</v>
      </c>
      <c r="I43">
        <f t="shared" ref="I43" si="227">8*(I$12-1) +$A42</f>
        <v>72</v>
      </c>
      <c r="J43">
        <f t="shared" ref="J43" si="228">8*(J$12-1) +$A42</f>
        <v>64</v>
      </c>
      <c r="K43">
        <f t="shared" ref="K43" si="229">8*(K$12-1) +$A42</f>
        <v>56</v>
      </c>
      <c r="L43">
        <f t="shared" ref="L43" si="230">8*(L$12-1) +$A42</f>
        <v>48</v>
      </c>
      <c r="M43">
        <f t="shared" ref="M43" si="231">8*(M$12-1) +$A42</f>
        <v>40</v>
      </c>
      <c r="N43">
        <f t="shared" ref="N43" si="232">8*(N$12-1) +$A42</f>
        <v>32</v>
      </c>
      <c r="O43">
        <f t="shared" ref="O43" si="233">8*(O$12-1) +$A42</f>
        <v>24</v>
      </c>
      <c r="P43">
        <f t="shared" ref="P43" si="234">8*(P$12-1) +$A42</f>
        <v>16</v>
      </c>
      <c r="Q43">
        <f t="shared" ref="Q43" si="235">8*(Q$12-1) +$A42</f>
        <v>8</v>
      </c>
    </row>
    <row r="44" spans="1:17" x14ac:dyDescent="0.25">
      <c r="A44" t="s">
        <v>15</v>
      </c>
      <c r="B44">
        <f t="shared" ref="B44" si="236">_xlfn.BITXOR(MOD(B$13*B43 +1, 256), HEX2DEC("c3"))</f>
        <v>66</v>
      </c>
      <c r="C44">
        <f t="shared" ref="C44" si="237">_xlfn.BITXOR(MOD(C$13*C43 +1, 256), HEX2DEC("c3"))</f>
        <v>162</v>
      </c>
      <c r="D44">
        <f t="shared" ref="D44" si="238">_xlfn.BITXOR(MOD(D$13*D43 +1, 256), HEX2DEC("c3"))</f>
        <v>194</v>
      </c>
      <c r="E44">
        <f t="shared" ref="E44" si="239">_xlfn.BITXOR(MOD(E$13*E43 +1, 256), HEX2DEC("c3"))</f>
        <v>202</v>
      </c>
      <c r="F44">
        <f t="shared" ref="F44" si="240">_xlfn.BITXOR(MOD(F$13*F43 +1, 256), HEX2DEC("c3"))</f>
        <v>194</v>
      </c>
      <c r="G44">
        <f t="shared" ref="G44" si="241">_xlfn.BITXOR(MOD(G$13*G43 +1, 256), HEX2DEC("c3"))</f>
        <v>114</v>
      </c>
      <c r="H44">
        <f t="shared" ref="H44" si="242">_xlfn.BITXOR(MOD(H$13*H43 +1, 256), HEX2DEC("c3"))</f>
        <v>194</v>
      </c>
      <c r="I44">
        <f t="shared" ref="I44" si="243">_xlfn.BITXOR(MOD(I$13*I43 +1, 256), HEX2DEC("c3"))</f>
        <v>138</v>
      </c>
      <c r="J44">
        <f t="shared" ref="J44" si="244">_xlfn.BITXOR(MOD(J$13*J43 +1, 256), HEX2DEC("c3"))</f>
        <v>2</v>
      </c>
      <c r="K44">
        <f t="shared" ref="K44" si="245">_xlfn.BITXOR(MOD(K$13*K43 +1, 256), HEX2DEC("c3"))</f>
        <v>250</v>
      </c>
      <c r="L44">
        <f t="shared" ref="L44" si="246">_xlfn.BITXOR(MOD(L$13*L43 +1, 256), HEX2DEC("c3"))</f>
        <v>194</v>
      </c>
      <c r="M44">
        <f t="shared" ref="M44" si="247">_xlfn.BITXOR(MOD(M$13*M43 +1, 256), HEX2DEC("c3"))</f>
        <v>146</v>
      </c>
      <c r="N44">
        <f t="shared" ref="N44" si="248">_xlfn.BITXOR(MOD(N$13*N43 +1, 256), HEX2DEC("c3"))</f>
        <v>194</v>
      </c>
      <c r="O44">
        <f t="shared" ref="O44" si="249">_xlfn.BITXOR(MOD(O$13*O43 +1, 256), HEX2DEC("c3"))</f>
        <v>186</v>
      </c>
      <c r="P44">
        <f t="shared" ref="P44" si="250">_xlfn.BITXOR(MOD(P$13*P43 +1, 256), HEX2DEC("c3"))</f>
        <v>194</v>
      </c>
      <c r="Q44">
        <f t="shared" ref="Q44" si="251">_xlfn.BITXOR(MOD(Q$13*Q43 +1, 256), HEX2DEC("c3"))</f>
        <v>98</v>
      </c>
    </row>
    <row r="45" spans="1:17" x14ac:dyDescent="0.25">
      <c r="A45" t="s">
        <v>16</v>
      </c>
      <c r="B45">
        <f t="shared" ref="B45" si="252">_xlfn.BITXOR(B44, _xlfn.BITXOR(C44, _xlfn.BITXOR(D44, _xlfn.BITXOR(E44, _xlfn.BITXOR(F44, _xlfn.BITXOR(G44, _xlfn.BITXOR(H44, _xlfn.BITXOR(I44, _xlfn.BITXOR(J44, _xlfn.BITXOR(K44, _xlfn.BITXOR(L44, _xlfn.BITXOR(M44, _xlfn.BITXOR(N44, _xlfn.BITXOR(O44, _xlfn.BITXOR(P44, Q44)))))))))))))))</f>
        <v>96</v>
      </c>
      <c r="C45">
        <f t="shared" ref="C45" si="253">B44</f>
        <v>66</v>
      </c>
      <c r="D45">
        <f t="shared" si="73"/>
        <v>162</v>
      </c>
      <c r="E45">
        <f t="shared" si="73"/>
        <v>194</v>
      </c>
      <c r="F45">
        <f t="shared" si="73"/>
        <v>202</v>
      </c>
      <c r="G45">
        <f t="shared" si="73"/>
        <v>194</v>
      </c>
      <c r="H45">
        <f t="shared" si="73"/>
        <v>114</v>
      </c>
      <c r="I45">
        <f t="shared" si="73"/>
        <v>194</v>
      </c>
      <c r="J45">
        <f t="shared" si="73"/>
        <v>138</v>
      </c>
      <c r="K45">
        <f t="shared" si="73"/>
        <v>2</v>
      </c>
      <c r="L45">
        <f t="shared" si="73"/>
        <v>250</v>
      </c>
      <c r="M45">
        <f t="shared" si="73"/>
        <v>194</v>
      </c>
      <c r="N45">
        <f t="shared" si="73"/>
        <v>146</v>
      </c>
      <c r="O45">
        <f t="shared" si="73"/>
        <v>194</v>
      </c>
      <c r="P45">
        <f t="shared" si="73"/>
        <v>186</v>
      </c>
      <c r="Q45">
        <f t="shared" si="73"/>
        <v>194</v>
      </c>
    </row>
    <row r="47" spans="1:17" x14ac:dyDescent="0.25">
      <c r="A47" t="s">
        <v>22</v>
      </c>
    </row>
    <row r="48" spans="1:17" x14ac:dyDescent="0.25">
      <c r="B48" t="s">
        <v>23</v>
      </c>
      <c r="C48" t="s">
        <v>24</v>
      </c>
      <c r="H48" t="s">
        <v>25</v>
      </c>
    </row>
    <row r="49" spans="1:8" x14ac:dyDescent="0.25">
      <c r="A49">
        <v>7</v>
      </c>
      <c r="B49">
        <v>0</v>
      </c>
      <c r="C49" t="str">
        <f>MID($H$49,A49,3)</f>
        <v>252</v>
      </c>
      <c r="H49" t="str">
        <f>SUBSTITUTE(H48,", "," ")</f>
        <v>π' = (252 238 221 017 207 110 049 022 251 196 250 218 035 197 004 077 233 119 240 219 147 046 153 186 023 054 241 187 020 205 095 193 249 024 101 090 226 092 239 033 129 028 060 066 139 001 142 079 005 132 002 174 227 106 143 160 006 011 237 152 127 212 211 031 235 052 044 081 234 200 072 171 242 042 104 162 253 058 206 204 181 112 014 086 008 012 118 018 191 114 019 071 156 183 093 135 021 161 150 041 016 123 154 199 243 145 120 111 157 158 178 177 050 117 025 061 255 053 138 126 109 084 198 128 195 189 013 087 223 245 036 169 062 168 067 201 215 121 214 246 124 034 185 003 224 015 236 222 122 148 176 188 220 232 040 080 078 051 010 074 167 151 096 115 030 000 098 068 026 184 056 130 100 159 038 065 173 069 070 146 039 094 085 407 140 163 165 125 105 213 149 059 007 088 179 064 134 172 029 247 048 055 107 228 136 217 231 137 225 027 131 073 076 063 248 254 141 083 170 144 202 216 133 097 032 113 103 164 045 043 009 091 203 155 037 208 190 229 108 082 089 166 116 210 230 244 180 192 209 102 175 194 057 075 099 182).</v>
      </c>
    </row>
    <row r="50" spans="1:8" x14ac:dyDescent="0.25">
      <c r="A50">
        <f>A49+4</f>
        <v>11</v>
      </c>
      <c r="B50">
        <f>B49+1</f>
        <v>1</v>
      </c>
      <c r="C50" t="str">
        <f>MID($H$49,A50,3)</f>
        <v>238</v>
      </c>
    </row>
    <row r="51" spans="1:8" x14ac:dyDescent="0.25">
      <c r="A51">
        <f t="shared" ref="A51:A114" si="254">A50+4</f>
        <v>15</v>
      </c>
      <c r="B51">
        <f t="shared" ref="B51:B114" si="255">B50+1</f>
        <v>2</v>
      </c>
      <c r="C51" t="str">
        <f>MID($H$49,A51,3)</f>
        <v>221</v>
      </c>
    </row>
    <row r="52" spans="1:8" x14ac:dyDescent="0.25">
      <c r="A52">
        <f t="shared" si="254"/>
        <v>19</v>
      </c>
      <c r="B52">
        <f t="shared" si="255"/>
        <v>3</v>
      </c>
      <c r="C52" t="str">
        <f t="shared" ref="C52:C115" si="256">MID($H$49,A52,3)</f>
        <v>017</v>
      </c>
    </row>
    <row r="53" spans="1:8" x14ac:dyDescent="0.25">
      <c r="A53">
        <f t="shared" si="254"/>
        <v>23</v>
      </c>
      <c r="B53">
        <f t="shared" si="255"/>
        <v>4</v>
      </c>
      <c r="C53" t="str">
        <f t="shared" si="256"/>
        <v>207</v>
      </c>
    </row>
    <row r="54" spans="1:8" x14ac:dyDescent="0.25">
      <c r="A54">
        <f t="shared" si="254"/>
        <v>27</v>
      </c>
      <c r="B54">
        <f t="shared" si="255"/>
        <v>5</v>
      </c>
      <c r="C54" t="str">
        <f t="shared" si="256"/>
        <v>110</v>
      </c>
    </row>
    <row r="55" spans="1:8" x14ac:dyDescent="0.25">
      <c r="A55">
        <f t="shared" si="254"/>
        <v>31</v>
      </c>
      <c r="B55">
        <f t="shared" si="255"/>
        <v>6</v>
      </c>
      <c r="C55" t="str">
        <f t="shared" si="256"/>
        <v>049</v>
      </c>
    </row>
    <row r="56" spans="1:8" x14ac:dyDescent="0.25">
      <c r="A56">
        <f t="shared" si="254"/>
        <v>35</v>
      </c>
      <c r="B56">
        <f t="shared" si="255"/>
        <v>7</v>
      </c>
      <c r="C56" t="str">
        <f t="shared" si="256"/>
        <v>022</v>
      </c>
    </row>
    <row r="57" spans="1:8" x14ac:dyDescent="0.25">
      <c r="A57">
        <f t="shared" si="254"/>
        <v>39</v>
      </c>
      <c r="B57">
        <f t="shared" si="255"/>
        <v>8</v>
      </c>
      <c r="C57" t="str">
        <f t="shared" si="256"/>
        <v>251</v>
      </c>
    </row>
    <row r="58" spans="1:8" x14ac:dyDescent="0.25">
      <c r="A58">
        <f t="shared" si="254"/>
        <v>43</v>
      </c>
      <c r="B58">
        <f t="shared" si="255"/>
        <v>9</v>
      </c>
      <c r="C58" t="str">
        <f t="shared" si="256"/>
        <v>196</v>
      </c>
    </row>
    <row r="59" spans="1:8" x14ac:dyDescent="0.25">
      <c r="A59">
        <f t="shared" si="254"/>
        <v>47</v>
      </c>
      <c r="B59">
        <f t="shared" si="255"/>
        <v>10</v>
      </c>
      <c r="C59" t="str">
        <f t="shared" si="256"/>
        <v>250</v>
      </c>
    </row>
    <row r="60" spans="1:8" x14ac:dyDescent="0.25">
      <c r="A60">
        <f t="shared" si="254"/>
        <v>51</v>
      </c>
      <c r="B60">
        <f t="shared" si="255"/>
        <v>11</v>
      </c>
      <c r="C60" t="str">
        <f t="shared" si="256"/>
        <v>218</v>
      </c>
    </row>
    <row r="61" spans="1:8" x14ac:dyDescent="0.25">
      <c r="A61">
        <f t="shared" si="254"/>
        <v>55</v>
      </c>
      <c r="B61">
        <f t="shared" si="255"/>
        <v>12</v>
      </c>
      <c r="C61" t="str">
        <f t="shared" si="256"/>
        <v>035</v>
      </c>
    </row>
    <row r="62" spans="1:8" x14ac:dyDescent="0.25">
      <c r="A62">
        <f t="shared" si="254"/>
        <v>59</v>
      </c>
      <c r="B62">
        <f t="shared" si="255"/>
        <v>13</v>
      </c>
      <c r="C62" t="str">
        <f t="shared" si="256"/>
        <v>197</v>
      </c>
    </row>
    <row r="63" spans="1:8" x14ac:dyDescent="0.25">
      <c r="A63">
        <f t="shared" si="254"/>
        <v>63</v>
      </c>
      <c r="B63">
        <f t="shared" si="255"/>
        <v>14</v>
      </c>
      <c r="C63" t="str">
        <f t="shared" si="256"/>
        <v>004</v>
      </c>
    </row>
    <row r="64" spans="1:8" x14ac:dyDescent="0.25">
      <c r="A64">
        <f t="shared" si="254"/>
        <v>67</v>
      </c>
      <c r="B64">
        <f t="shared" si="255"/>
        <v>15</v>
      </c>
      <c r="C64" t="str">
        <f t="shared" si="256"/>
        <v>077</v>
      </c>
    </row>
    <row r="65" spans="1:3" x14ac:dyDescent="0.25">
      <c r="A65">
        <f t="shared" si="254"/>
        <v>71</v>
      </c>
      <c r="B65">
        <f t="shared" si="255"/>
        <v>16</v>
      </c>
      <c r="C65" t="str">
        <f t="shared" si="256"/>
        <v>233</v>
      </c>
    </row>
    <row r="66" spans="1:3" x14ac:dyDescent="0.25">
      <c r="A66">
        <f t="shared" si="254"/>
        <v>75</v>
      </c>
      <c r="B66">
        <f t="shared" si="255"/>
        <v>17</v>
      </c>
      <c r="C66" t="str">
        <f t="shared" si="256"/>
        <v>119</v>
      </c>
    </row>
    <row r="67" spans="1:3" x14ac:dyDescent="0.25">
      <c r="A67">
        <f t="shared" si="254"/>
        <v>79</v>
      </c>
      <c r="B67">
        <f t="shared" si="255"/>
        <v>18</v>
      </c>
      <c r="C67" t="str">
        <f t="shared" si="256"/>
        <v>240</v>
      </c>
    </row>
    <row r="68" spans="1:3" x14ac:dyDescent="0.25">
      <c r="A68">
        <f t="shared" si="254"/>
        <v>83</v>
      </c>
      <c r="B68">
        <f t="shared" si="255"/>
        <v>19</v>
      </c>
      <c r="C68" t="str">
        <f t="shared" si="256"/>
        <v>219</v>
      </c>
    </row>
    <row r="69" spans="1:3" x14ac:dyDescent="0.25">
      <c r="A69">
        <f t="shared" si="254"/>
        <v>87</v>
      </c>
      <c r="B69">
        <f t="shared" si="255"/>
        <v>20</v>
      </c>
      <c r="C69" t="str">
        <f t="shared" si="256"/>
        <v>147</v>
      </c>
    </row>
    <row r="70" spans="1:3" x14ac:dyDescent="0.25">
      <c r="A70">
        <f t="shared" si="254"/>
        <v>91</v>
      </c>
      <c r="B70">
        <f t="shared" si="255"/>
        <v>21</v>
      </c>
      <c r="C70" t="str">
        <f t="shared" si="256"/>
        <v>046</v>
      </c>
    </row>
    <row r="71" spans="1:3" x14ac:dyDescent="0.25">
      <c r="A71">
        <f t="shared" si="254"/>
        <v>95</v>
      </c>
      <c r="B71">
        <f t="shared" si="255"/>
        <v>22</v>
      </c>
      <c r="C71" t="str">
        <f t="shared" si="256"/>
        <v>153</v>
      </c>
    </row>
    <row r="72" spans="1:3" x14ac:dyDescent="0.25">
      <c r="A72">
        <f t="shared" si="254"/>
        <v>99</v>
      </c>
      <c r="B72">
        <f t="shared" si="255"/>
        <v>23</v>
      </c>
      <c r="C72" t="str">
        <f t="shared" si="256"/>
        <v>186</v>
      </c>
    </row>
    <row r="73" spans="1:3" x14ac:dyDescent="0.25">
      <c r="A73">
        <f t="shared" si="254"/>
        <v>103</v>
      </c>
      <c r="B73">
        <f t="shared" si="255"/>
        <v>24</v>
      </c>
      <c r="C73" t="str">
        <f t="shared" si="256"/>
        <v>023</v>
      </c>
    </row>
    <row r="74" spans="1:3" x14ac:dyDescent="0.25">
      <c r="A74">
        <f t="shared" si="254"/>
        <v>107</v>
      </c>
      <c r="B74">
        <f t="shared" si="255"/>
        <v>25</v>
      </c>
      <c r="C74" t="str">
        <f t="shared" si="256"/>
        <v>054</v>
      </c>
    </row>
    <row r="75" spans="1:3" x14ac:dyDescent="0.25">
      <c r="A75">
        <f t="shared" si="254"/>
        <v>111</v>
      </c>
      <c r="B75">
        <f t="shared" si="255"/>
        <v>26</v>
      </c>
      <c r="C75" t="str">
        <f t="shared" si="256"/>
        <v>241</v>
      </c>
    </row>
    <row r="76" spans="1:3" x14ac:dyDescent="0.25">
      <c r="A76">
        <f t="shared" si="254"/>
        <v>115</v>
      </c>
      <c r="B76">
        <f t="shared" si="255"/>
        <v>27</v>
      </c>
      <c r="C76" t="str">
        <f t="shared" si="256"/>
        <v>187</v>
      </c>
    </row>
    <row r="77" spans="1:3" x14ac:dyDescent="0.25">
      <c r="A77">
        <f t="shared" si="254"/>
        <v>119</v>
      </c>
      <c r="B77">
        <f t="shared" si="255"/>
        <v>28</v>
      </c>
      <c r="C77" t="str">
        <f t="shared" si="256"/>
        <v>020</v>
      </c>
    </row>
    <row r="78" spans="1:3" x14ac:dyDescent="0.25">
      <c r="A78">
        <f t="shared" si="254"/>
        <v>123</v>
      </c>
      <c r="B78">
        <f t="shared" si="255"/>
        <v>29</v>
      </c>
      <c r="C78" t="str">
        <f t="shared" si="256"/>
        <v>205</v>
      </c>
    </row>
    <row r="79" spans="1:3" x14ac:dyDescent="0.25">
      <c r="A79">
        <f t="shared" si="254"/>
        <v>127</v>
      </c>
      <c r="B79">
        <f t="shared" si="255"/>
        <v>30</v>
      </c>
      <c r="C79" t="str">
        <f t="shared" si="256"/>
        <v>095</v>
      </c>
    </row>
    <row r="80" spans="1:3" x14ac:dyDescent="0.25">
      <c r="A80">
        <f t="shared" si="254"/>
        <v>131</v>
      </c>
      <c r="B80">
        <f t="shared" si="255"/>
        <v>31</v>
      </c>
      <c r="C80" t="str">
        <f t="shared" si="256"/>
        <v>193</v>
      </c>
    </row>
    <row r="81" spans="1:3" x14ac:dyDescent="0.25">
      <c r="A81">
        <f t="shared" si="254"/>
        <v>135</v>
      </c>
      <c r="B81">
        <f t="shared" si="255"/>
        <v>32</v>
      </c>
      <c r="C81" t="str">
        <f t="shared" si="256"/>
        <v>249</v>
      </c>
    </row>
    <row r="82" spans="1:3" x14ac:dyDescent="0.25">
      <c r="A82">
        <f t="shared" si="254"/>
        <v>139</v>
      </c>
      <c r="B82">
        <f t="shared" si="255"/>
        <v>33</v>
      </c>
      <c r="C82" t="str">
        <f t="shared" si="256"/>
        <v>024</v>
      </c>
    </row>
    <row r="83" spans="1:3" x14ac:dyDescent="0.25">
      <c r="A83">
        <f t="shared" si="254"/>
        <v>143</v>
      </c>
      <c r="B83">
        <f t="shared" si="255"/>
        <v>34</v>
      </c>
      <c r="C83" t="str">
        <f t="shared" si="256"/>
        <v>101</v>
      </c>
    </row>
    <row r="84" spans="1:3" x14ac:dyDescent="0.25">
      <c r="A84">
        <f t="shared" si="254"/>
        <v>147</v>
      </c>
      <c r="B84">
        <f t="shared" si="255"/>
        <v>35</v>
      </c>
      <c r="C84" t="str">
        <f t="shared" si="256"/>
        <v>090</v>
      </c>
    </row>
    <row r="85" spans="1:3" x14ac:dyDescent="0.25">
      <c r="A85">
        <f t="shared" si="254"/>
        <v>151</v>
      </c>
      <c r="B85">
        <f t="shared" si="255"/>
        <v>36</v>
      </c>
      <c r="C85" t="str">
        <f t="shared" si="256"/>
        <v>226</v>
      </c>
    </row>
    <row r="86" spans="1:3" x14ac:dyDescent="0.25">
      <c r="A86">
        <f t="shared" si="254"/>
        <v>155</v>
      </c>
      <c r="B86">
        <f t="shared" si="255"/>
        <v>37</v>
      </c>
      <c r="C86" t="str">
        <f t="shared" si="256"/>
        <v>092</v>
      </c>
    </row>
    <row r="87" spans="1:3" x14ac:dyDescent="0.25">
      <c r="A87">
        <f t="shared" si="254"/>
        <v>159</v>
      </c>
      <c r="B87">
        <f t="shared" si="255"/>
        <v>38</v>
      </c>
      <c r="C87" t="str">
        <f t="shared" si="256"/>
        <v>239</v>
      </c>
    </row>
    <row r="88" spans="1:3" x14ac:dyDescent="0.25">
      <c r="A88">
        <f t="shared" si="254"/>
        <v>163</v>
      </c>
      <c r="B88">
        <f t="shared" si="255"/>
        <v>39</v>
      </c>
      <c r="C88" t="str">
        <f t="shared" si="256"/>
        <v>033</v>
      </c>
    </row>
    <row r="89" spans="1:3" x14ac:dyDescent="0.25">
      <c r="A89">
        <f t="shared" si="254"/>
        <v>167</v>
      </c>
      <c r="B89">
        <f t="shared" si="255"/>
        <v>40</v>
      </c>
      <c r="C89" t="str">
        <f t="shared" si="256"/>
        <v>129</v>
      </c>
    </row>
    <row r="90" spans="1:3" x14ac:dyDescent="0.25">
      <c r="A90">
        <f t="shared" si="254"/>
        <v>171</v>
      </c>
      <c r="B90">
        <f t="shared" si="255"/>
        <v>41</v>
      </c>
      <c r="C90" t="str">
        <f t="shared" si="256"/>
        <v>028</v>
      </c>
    </row>
    <row r="91" spans="1:3" x14ac:dyDescent="0.25">
      <c r="A91">
        <f t="shared" si="254"/>
        <v>175</v>
      </c>
      <c r="B91">
        <f t="shared" si="255"/>
        <v>42</v>
      </c>
      <c r="C91" t="str">
        <f t="shared" si="256"/>
        <v>060</v>
      </c>
    </row>
    <row r="92" spans="1:3" x14ac:dyDescent="0.25">
      <c r="A92">
        <f t="shared" si="254"/>
        <v>179</v>
      </c>
      <c r="B92">
        <f t="shared" si="255"/>
        <v>43</v>
      </c>
      <c r="C92" t="str">
        <f t="shared" si="256"/>
        <v>066</v>
      </c>
    </row>
    <row r="93" spans="1:3" x14ac:dyDescent="0.25">
      <c r="A93">
        <f t="shared" si="254"/>
        <v>183</v>
      </c>
      <c r="B93">
        <f t="shared" si="255"/>
        <v>44</v>
      </c>
      <c r="C93" t="str">
        <f t="shared" si="256"/>
        <v>139</v>
      </c>
    </row>
    <row r="94" spans="1:3" x14ac:dyDescent="0.25">
      <c r="A94">
        <f t="shared" si="254"/>
        <v>187</v>
      </c>
      <c r="B94">
        <f t="shared" si="255"/>
        <v>45</v>
      </c>
      <c r="C94" t="str">
        <f t="shared" si="256"/>
        <v>001</v>
      </c>
    </row>
    <row r="95" spans="1:3" x14ac:dyDescent="0.25">
      <c r="A95">
        <f t="shared" si="254"/>
        <v>191</v>
      </c>
      <c r="B95">
        <f t="shared" si="255"/>
        <v>46</v>
      </c>
      <c r="C95" t="str">
        <f t="shared" si="256"/>
        <v>142</v>
      </c>
    </row>
    <row r="96" spans="1:3" x14ac:dyDescent="0.25">
      <c r="A96">
        <f t="shared" si="254"/>
        <v>195</v>
      </c>
      <c r="B96">
        <f t="shared" si="255"/>
        <v>47</v>
      </c>
      <c r="C96" t="str">
        <f t="shared" si="256"/>
        <v>079</v>
      </c>
    </row>
    <row r="97" spans="1:3" x14ac:dyDescent="0.25">
      <c r="A97">
        <f t="shared" si="254"/>
        <v>199</v>
      </c>
      <c r="B97">
        <f t="shared" si="255"/>
        <v>48</v>
      </c>
      <c r="C97" t="str">
        <f t="shared" si="256"/>
        <v>005</v>
      </c>
    </row>
    <row r="98" spans="1:3" x14ac:dyDescent="0.25">
      <c r="A98">
        <f t="shared" si="254"/>
        <v>203</v>
      </c>
      <c r="B98">
        <f t="shared" si="255"/>
        <v>49</v>
      </c>
      <c r="C98" t="str">
        <f t="shared" si="256"/>
        <v>132</v>
      </c>
    </row>
    <row r="99" spans="1:3" x14ac:dyDescent="0.25">
      <c r="A99">
        <f t="shared" si="254"/>
        <v>207</v>
      </c>
      <c r="B99">
        <f t="shared" si="255"/>
        <v>50</v>
      </c>
      <c r="C99" t="str">
        <f t="shared" si="256"/>
        <v>002</v>
      </c>
    </row>
    <row r="100" spans="1:3" x14ac:dyDescent="0.25">
      <c r="A100">
        <f t="shared" si="254"/>
        <v>211</v>
      </c>
      <c r="B100">
        <f t="shared" si="255"/>
        <v>51</v>
      </c>
      <c r="C100" t="str">
        <f t="shared" si="256"/>
        <v>174</v>
      </c>
    </row>
    <row r="101" spans="1:3" x14ac:dyDescent="0.25">
      <c r="A101">
        <f t="shared" si="254"/>
        <v>215</v>
      </c>
      <c r="B101">
        <f t="shared" si="255"/>
        <v>52</v>
      </c>
      <c r="C101" t="str">
        <f t="shared" si="256"/>
        <v>227</v>
      </c>
    </row>
    <row r="102" spans="1:3" x14ac:dyDescent="0.25">
      <c r="A102">
        <f t="shared" si="254"/>
        <v>219</v>
      </c>
      <c r="B102">
        <f t="shared" si="255"/>
        <v>53</v>
      </c>
      <c r="C102" t="str">
        <f t="shared" si="256"/>
        <v>106</v>
      </c>
    </row>
    <row r="103" spans="1:3" x14ac:dyDescent="0.25">
      <c r="A103">
        <f t="shared" si="254"/>
        <v>223</v>
      </c>
      <c r="B103">
        <f t="shared" si="255"/>
        <v>54</v>
      </c>
      <c r="C103" t="str">
        <f t="shared" si="256"/>
        <v>143</v>
      </c>
    </row>
    <row r="104" spans="1:3" x14ac:dyDescent="0.25">
      <c r="A104">
        <f t="shared" si="254"/>
        <v>227</v>
      </c>
      <c r="B104">
        <f t="shared" si="255"/>
        <v>55</v>
      </c>
      <c r="C104" t="str">
        <f t="shared" si="256"/>
        <v>160</v>
      </c>
    </row>
    <row r="105" spans="1:3" x14ac:dyDescent="0.25">
      <c r="A105">
        <f t="shared" si="254"/>
        <v>231</v>
      </c>
      <c r="B105">
        <f t="shared" si="255"/>
        <v>56</v>
      </c>
      <c r="C105" t="str">
        <f t="shared" si="256"/>
        <v>006</v>
      </c>
    </row>
    <row r="106" spans="1:3" x14ac:dyDescent="0.25">
      <c r="A106">
        <f t="shared" si="254"/>
        <v>235</v>
      </c>
      <c r="B106">
        <f t="shared" si="255"/>
        <v>57</v>
      </c>
      <c r="C106" t="str">
        <f t="shared" si="256"/>
        <v>011</v>
      </c>
    </row>
    <row r="107" spans="1:3" x14ac:dyDescent="0.25">
      <c r="A107">
        <f t="shared" si="254"/>
        <v>239</v>
      </c>
      <c r="B107">
        <f t="shared" si="255"/>
        <v>58</v>
      </c>
      <c r="C107" t="str">
        <f t="shared" si="256"/>
        <v>237</v>
      </c>
    </row>
    <row r="108" spans="1:3" x14ac:dyDescent="0.25">
      <c r="A108">
        <f t="shared" si="254"/>
        <v>243</v>
      </c>
      <c r="B108">
        <f t="shared" si="255"/>
        <v>59</v>
      </c>
      <c r="C108" t="str">
        <f t="shared" si="256"/>
        <v>152</v>
      </c>
    </row>
    <row r="109" spans="1:3" x14ac:dyDescent="0.25">
      <c r="A109">
        <f t="shared" si="254"/>
        <v>247</v>
      </c>
      <c r="B109">
        <f t="shared" si="255"/>
        <v>60</v>
      </c>
      <c r="C109" t="str">
        <f t="shared" si="256"/>
        <v>127</v>
      </c>
    </row>
    <row r="110" spans="1:3" x14ac:dyDescent="0.25">
      <c r="A110">
        <f t="shared" si="254"/>
        <v>251</v>
      </c>
      <c r="B110">
        <f t="shared" si="255"/>
        <v>61</v>
      </c>
      <c r="C110" t="str">
        <f t="shared" si="256"/>
        <v>212</v>
      </c>
    </row>
    <row r="111" spans="1:3" x14ac:dyDescent="0.25">
      <c r="A111">
        <f t="shared" si="254"/>
        <v>255</v>
      </c>
      <c r="B111">
        <f t="shared" si="255"/>
        <v>62</v>
      </c>
      <c r="C111" t="str">
        <f t="shared" si="256"/>
        <v>211</v>
      </c>
    </row>
    <row r="112" spans="1:3" x14ac:dyDescent="0.25">
      <c r="A112">
        <f t="shared" si="254"/>
        <v>259</v>
      </c>
      <c r="B112">
        <f t="shared" si="255"/>
        <v>63</v>
      </c>
      <c r="C112" t="str">
        <f t="shared" si="256"/>
        <v>031</v>
      </c>
    </row>
    <row r="113" spans="1:3" x14ac:dyDescent="0.25">
      <c r="A113">
        <f t="shared" si="254"/>
        <v>263</v>
      </c>
      <c r="B113">
        <f t="shared" si="255"/>
        <v>64</v>
      </c>
      <c r="C113" t="str">
        <f t="shared" si="256"/>
        <v>235</v>
      </c>
    </row>
    <row r="114" spans="1:3" x14ac:dyDescent="0.25">
      <c r="A114">
        <f t="shared" si="254"/>
        <v>267</v>
      </c>
      <c r="B114">
        <f t="shared" si="255"/>
        <v>65</v>
      </c>
      <c r="C114" t="str">
        <f t="shared" si="256"/>
        <v>052</v>
      </c>
    </row>
    <row r="115" spans="1:3" x14ac:dyDescent="0.25">
      <c r="A115">
        <f t="shared" ref="A115:A178" si="257">A114+4</f>
        <v>271</v>
      </c>
      <c r="B115">
        <f t="shared" ref="B115:B178" si="258">B114+1</f>
        <v>66</v>
      </c>
      <c r="C115" t="str">
        <f t="shared" si="256"/>
        <v>044</v>
      </c>
    </row>
    <row r="116" spans="1:3" x14ac:dyDescent="0.25">
      <c r="A116">
        <f t="shared" si="257"/>
        <v>275</v>
      </c>
      <c r="B116">
        <f t="shared" si="258"/>
        <v>67</v>
      </c>
      <c r="C116" t="str">
        <f t="shared" ref="C116:C179" si="259">MID($H$49,A116,3)</f>
        <v>081</v>
      </c>
    </row>
    <row r="117" spans="1:3" x14ac:dyDescent="0.25">
      <c r="A117">
        <f t="shared" si="257"/>
        <v>279</v>
      </c>
      <c r="B117">
        <f t="shared" si="258"/>
        <v>68</v>
      </c>
      <c r="C117" t="str">
        <f t="shared" si="259"/>
        <v>234</v>
      </c>
    </row>
    <row r="118" spans="1:3" x14ac:dyDescent="0.25">
      <c r="A118">
        <f t="shared" si="257"/>
        <v>283</v>
      </c>
      <c r="B118">
        <f t="shared" si="258"/>
        <v>69</v>
      </c>
      <c r="C118" t="str">
        <f t="shared" si="259"/>
        <v>200</v>
      </c>
    </row>
    <row r="119" spans="1:3" x14ac:dyDescent="0.25">
      <c r="A119">
        <f t="shared" si="257"/>
        <v>287</v>
      </c>
      <c r="B119">
        <f t="shared" si="258"/>
        <v>70</v>
      </c>
      <c r="C119" t="str">
        <f t="shared" si="259"/>
        <v>072</v>
      </c>
    </row>
    <row r="120" spans="1:3" x14ac:dyDescent="0.25">
      <c r="A120">
        <f t="shared" si="257"/>
        <v>291</v>
      </c>
      <c r="B120">
        <f t="shared" si="258"/>
        <v>71</v>
      </c>
      <c r="C120" t="str">
        <f t="shared" si="259"/>
        <v>171</v>
      </c>
    </row>
    <row r="121" spans="1:3" x14ac:dyDescent="0.25">
      <c r="A121">
        <f t="shared" si="257"/>
        <v>295</v>
      </c>
      <c r="B121">
        <f t="shared" si="258"/>
        <v>72</v>
      </c>
      <c r="C121" t="str">
        <f t="shared" si="259"/>
        <v>242</v>
      </c>
    </row>
    <row r="122" spans="1:3" x14ac:dyDescent="0.25">
      <c r="A122">
        <f t="shared" si="257"/>
        <v>299</v>
      </c>
      <c r="B122">
        <f t="shared" si="258"/>
        <v>73</v>
      </c>
      <c r="C122" t="str">
        <f t="shared" si="259"/>
        <v>042</v>
      </c>
    </row>
    <row r="123" spans="1:3" x14ac:dyDescent="0.25">
      <c r="A123">
        <f t="shared" si="257"/>
        <v>303</v>
      </c>
      <c r="B123">
        <f t="shared" si="258"/>
        <v>74</v>
      </c>
      <c r="C123" t="str">
        <f t="shared" si="259"/>
        <v>104</v>
      </c>
    </row>
    <row r="124" spans="1:3" x14ac:dyDescent="0.25">
      <c r="A124">
        <f t="shared" si="257"/>
        <v>307</v>
      </c>
      <c r="B124">
        <f t="shared" si="258"/>
        <v>75</v>
      </c>
      <c r="C124" t="str">
        <f t="shared" si="259"/>
        <v>162</v>
      </c>
    </row>
    <row r="125" spans="1:3" x14ac:dyDescent="0.25">
      <c r="A125">
        <f t="shared" si="257"/>
        <v>311</v>
      </c>
      <c r="B125">
        <f t="shared" si="258"/>
        <v>76</v>
      </c>
      <c r="C125" t="str">
        <f t="shared" si="259"/>
        <v>253</v>
      </c>
    </row>
    <row r="126" spans="1:3" x14ac:dyDescent="0.25">
      <c r="A126">
        <f t="shared" si="257"/>
        <v>315</v>
      </c>
      <c r="B126">
        <f t="shared" si="258"/>
        <v>77</v>
      </c>
      <c r="C126" t="str">
        <f t="shared" si="259"/>
        <v>058</v>
      </c>
    </row>
    <row r="127" spans="1:3" x14ac:dyDescent="0.25">
      <c r="A127">
        <f t="shared" si="257"/>
        <v>319</v>
      </c>
      <c r="B127">
        <f t="shared" si="258"/>
        <v>78</v>
      </c>
      <c r="C127" t="str">
        <f t="shared" si="259"/>
        <v>206</v>
      </c>
    </row>
    <row r="128" spans="1:3" x14ac:dyDescent="0.25">
      <c r="A128">
        <f t="shared" si="257"/>
        <v>323</v>
      </c>
      <c r="B128">
        <f t="shared" si="258"/>
        <v>79</v>
      </c>
      <c r="C128" t="str">
        <f t="shared" si="259"/>
        <v>204</v>
      </c>
    </row>
    <row r="129" spans="1:3" x14ac:dyDescent="0.25">
      <c r="A129">
        <f t="shared" si="257"/>
        <v>327</v>
      </c>
      <c r="B129">
        <f t="shared" si="258"/>
        <v>80</v>
      </c>
      <c r="C129" t="str">
        <f t="shared" si="259"/>
        <v>181</v>
      </c>
    </row>
    <row r="130" spans="1:3" x14ac:dyDescent="0.25">
      <c r="A130">
        <f t="shared" si="257"/>
        <v>331</v>
      </c>
      <c r="B130">
        <f t="shared" si="258"/>
        <v>81</v>
      </c>
      <c r="C130" t="str">
        <f t="shared" si="259"/>
        <v>112</v>
      </c>
    </row>
    <row r="131" spans="1:3" x14ac:dyDescent="0.25">
      <c r="A131">
        <f t="shared" si="257"/>
        <v>335</v>
      </c>
      <c r="B131">
        <f t="shared" si="258"/>
        <v>82</v>
      </c>
      <c r="C131" t="str">
        <f t="shared" si="259"/>
        <v>014</v>
      </c>
    </row>
    <row r="132" spans="1:3" x14ac:dyDescent="0.25">
      <c r="A132">
        <f t="shared" si="257"/>
        <v>339</v>
      </c>
      <c r="B132">
        <f t="shared" si="258"/>
        <v>83</v>
      </c>
      <c r="C132" t="str">
        <f t="shared" si="259"/>
        <v>086</v>
      </c>
    </row>
    <row r="133" spans="1:3" x14ac:dyDescent="0.25">
      <c r="A133">
        <f t="shared" si="257"/>
        <v>343</v>
      </c>
      <c r="B133">
        <f t="shared" si="258"/>
        <v>84</v>
      </c>
      <c r="C133" t="str">
        <f t="shared" si="259"/>
        <v>008</v>
      </c>
    </row>
    <row r="134" spans="1:3" x14ac:dyDescent="0.25">
      <c r="A134">
        <f t="shared" si="257"/>
        <v>347</v>
      </c>
      <c r="B134">
        <f t="shared" si="258"/>
        <v>85</v>
      </c>
      <c r="C134" t="str">
        <f t="shared" si="259"/>
        <v>012</v>
      </c>
    </row>
    <row r="135" spans="1:3" x14ac:dyDescent="0.25">
      <c r="A135">
        <f t="shared" si="257"/>
        <v>351</v>
      </c>
      <c r="B135">
        <f t="shared" si="258"/>
        <v>86</v>
      </c>
      <c r="C135" t="str">
        <f t="shared" si="259"/>
        <v>118</v>
      </c>
    </row>
    <row r="136" spans="1:3" x14ac:dyDescent="0.25">
      <c r="A136">
        <f t="shared" si="257"/>
        <v>355</v>
      </c>
      <c r="B136">
        <f t="shared" si="258"/>
        <v>87</v>
      </c>
      <c r="C136" t="str">
        <f t="shared" si="259"/>
        <v>018</v>
      </c>
    </row>
    <row r="137" spans="1:3" x14ac:dyDescent="0.25">
      <c r="A137">
        <f t="shared" si="257"/>
        <v>359</v>
      </c>
      <c r="B137">
        <f t="shared" si="258"/>
        <v>88</v>
      </c>
      <c r="C137" t="str">
        <f t="shared" si="259"/>
        <v>191</v>
      </c>
    </row>
    <row r="138" spans="1:3" x14ac:dyDescent="0.25">
      <c r="A138">
        <f t="shared" si="257"/>
        <v>363</v>
      </c>
      <c r="B138">
        <f t="shared" si="258"/>
        <v>89</v>
      </c>
      <c r="C138" t="str">
        <f t="shared" si="259"/>
        <v>114</v>
      </c>
    </row>
    <row r="139" spans="1:3" x14ac:dyDescent="0.25">
      <c r="A139">
        <f t="shared" si="257"/>
        <v>367</v>
      </c>
      <c r="B139">
        <f t="shared" si="258"/>
        <v>90</v>
      </c>
      <c r="C139" t="str">
        <f t="shared" si="259"/>
        <v>019</v>
      </c>
    </row>
    <row r="140" spans="1:3" x14ac:dyDescent="0.25">
      <c r="A140">
        <f t="shared" si="257"/>
        <v>371</v>
      </c>
      <c r="B140">
        <f t="shared" si="258"/>
        <v>91</v>
      </c>
      <c r="C140" t="str">
        <f t="shared" si="259"/>
        <v>071</v>
      </c>
    </row>
    <row r="141" spans="1:3" x14ac:dyDescent="0.25">
      <c r="A141">
        <f t="shared" si="257"/>
        <v>375</v>
      </c>
      <c r="B141">
        <f t="shared" si="258"/>
        <v>92</v>
      </c>
      <c r="C141" t="str">
        <f t="shared" si="259"/>
        <v>156</v>
      </c>
    </row>
    <row r="142" spans="1:3" x14ac:dyDescent="0.25">
      <c r="A142">
        <f t="shared" si="257"/>
        <v>379</v>
      </c>
      <c r="B142">
        <f t="shared" si="258"/>
        <v>93</v>
      </c>
      <c r="C142" t="str">
        <f t="shared" si="259"/>
        <v>183</v>
      </c>
    </row>
    <row r="143" spans="1:3" x14ac:dyDescent="0.25">
      <c r="A143">
        <f t="shared" si="257"/>
        <v>383</v>
      </c>
      <c r="B143">
        <f t="shared" si="258"/>
        <v>94</v>
      </c>
      <c r="C143" t="str">
        <f t="shared" si="259"/>
        <v>093</v>
      </c>
    </row>
    <row r="144" spans="1:3" x14ac:dyDescent="0.25">
      <c r="A144">
        <f t="shared" si="257"/>
        <v>387</v>
      </c>
      <c r="B144">
        <f t="shared" si="258"/>
        <v>95</v>
      </c>
      <c r="C144" t="str">
        <f t="shared" si="259"/>
        <v>135</v>
      </c>
    </row>
    <row r="145" spans="1:3" x14ac:dyDescent="0.25">
      <c r="A145">
        <f t="shared" si="257"/>
        <v>391</v>
      </c>
      <c r="B145">
        <f t="shared" si="258"/>
        <v>96</v>
      </c>
      <c r="C145" t="str">
        <f t="shared" si="259"/>
        <v>021</v>
      </c>
    </row>
    <row r="146" spans="1:3" x14ac:dyDescent="0.25">
      <c r="A146">
        <f t="shared" si="257"/>
        <v>395</v>
      </c>
      <c r="B146">
        <f t="shared" si="258"/>
        <v>97</v>
      </c>
      <c r="C146" t="str">
        <f t="shared" si="259"/>
        <v>161</v>
      </c>
    </row>
    <row r="147" spans="1:3" x14ac:dyDescent="0.25">
      <c r="A147">
        <f t="shared" si="257"/>
        <v>399</v>
      </c>
      <c r="B147">
        <f t="shared" si="258"/>
        <v>98</v>
      </c>
      <c r="C147" t="str">
        <f t="shared" si="259"/>
        <v>150</v>
      </c>
    </row>
    <row r="148" spans="1:3" x14ac:dyDescent="0.25">
      <c r="A148">
        <f t="shared" si="257"/>
        <v>403</v>
      </c>
      <c r="B148">
        <f t="shared" si="258"/>
        <v>99</v>
      </c>
      <c r="C148" t="str">
        <f t="shared" si="259"/>
        <v>041</v>
      </c>
    </row>
    <row r="149" spans="1:3" x14ac:dyDescent="0.25">
      <c r="A149">
        <f t="shared" si="257"/>
        <v>407</v>
      </c>
      <c r="B149">
        <f t="shared" si="258"/>
        <v>100</v>
      </c>
      <c r="C149" t="str">
        <f t="shared" si="259"/>
        <v>016</v>
      </c>
    </row>
    <row r="150" spans="1:3" x14ac:dyDescent="0.25">
      <c r="A150">
        <f t="shared" si="257"/>
        <v>411</v>
      </c>
      <c r="B150">
        <f t="shared" si="258"/>
        <v>101</v>
      </c>
      <c r="C150" t="str">
        <f t="shared" si="259"/>
        <v>123</v>
      </c>
    </row>
    <row r="151" spans="1:3" x14ac:dyDescent="0.25">
      <c r="A151">
        <f t="shared" si="257"/>
        <v>415</v>
      </c>
      <c r="B151">
        <f t="shared" si="258"/>
        <v>102</v>
      </c>
      <c r="C151" t="str">
        <f t="shared" si="259"/>
        <v>154</v>
      </c>
    </row>
    <row r="152" spans="1:3" x14ac:dyDescent="0.25">
      <c r="A152">
        <f t="shared" si="257"/>
        <v>419</v>
      </c>
      <c r="B152">
        <f t="shared" si="258"/>
        <v>103</v>
      </c>
      <c r="C152" t="str">
        <f t="shared" si="259"/>
        <v>199</v>
      </c>
    </row>
    <row r="153" spans="1:3" x14ac:dyDescent="0.25">
      <c r="A153">
        <f t="shared" si="257"/>
        <v>423</v>
      </c>
      <c r="B153">
        <f t="shared" si="258"/>
        <v>104</v>
      </c>
      <c r="C153" t="str">
        <f t="shared" si="259"/>
        <v>243</v>
      </c>
    </row>
    <row r="154" spans="1:3" x14ac:dyDescent="0.25">
      <c r="A154">
        <f t="shared" si="257"/>
        <v>427</v>
      </c>
      <c r="B154">
        <f t="shared" si="258"/>
        <v>105</v>
      </c>
      <c r="C154" t="str">
        <f t="shared" si="259"/>
        <v>145</v>
      </c>
    </row>
    <row r="155" spans="1:3" x14ac:dyDescent="0.25">
      <c r="A155">
        <f t="shared" si="257"/>
        <v>431</v>
      </c>
      <c r="B155">
        <f t="shared" si="258"/>
        <v>106</v>
      </c>
      <c r="C155" t="str">
        <f t="shared" si="259"/>
        <v>120</v>
      </c>
    </row>
    <row r="156" spans="1:3" x14ac:dyDescent="0.25">
      <c r="A156">
        <f t="shared" si="257"/>
        <v>435</v>
      </c>
      <c r="B156">
        <f t="shared" si="258"/>
        <v>107</v>
      </c>
      <c r="C156" t="str">
        <f t="shared" si="259"/>
        <v>111</v>
      </c>
    </row>
    <row r="157" spans="1:3" x14ac:dyDescent="0.25">
      <c r="A157">
        <f t="shared" si="257"/>
        <v>439</v>
      </c>
      <c r="B157">
        <f t="shared" si="258"/>
        <v>108</v>
      </c>
      <c r="C157" t="str">
        <f t="shared" si="259"/>
        <v>157</v>
      </c>
    </row>
    <row r="158" spans="1:3" x14ac:dyDescent="0.25">
      <c r="A158">
        <f t="shared" si="257"/>
        <v>443</v>
      </c>
      <c r="B158">
        <f t="shared" si="258"/>
        <v>109</v>
      </c>
      <c r="C158" t="str">
        <f t="shared" si="259"/>
        <v>158</v>
      </c>
    </row>
    <row r="159" spans="1:3" x14ac:dyDescent="0.25">
      <c r="A159">
        <f t="shared" si="257"/>
        <v>447</v>
      </c>
      <c r="B159">
        <f t="shared" si="258"/>
        <v>110</v>
      </c>
      <c r="C159" t="str">
        <f t="shared" si="259"/>
        <v>178</v>
      </c>
    </row>
    <row r="160" spans="1:3" x14ac:dyDescent="0.25">
      <c r="A160">
        <f t="shared" si="257"/>
        <v>451</v>
      </c>
      <c r="B160">
        <f t="shared" si="258"/>
        <v>111</v>
      </c>
      <c r="C160" t="str">
        <f t="shared" si="259"/>
        <v>177</v>
      </c>
    </row>
    <row r="161" spans="1:3" x14ac:dyDescent="0.25">
      <c r="A161">
        <f t="shared" si="257"/>
        <v>455</v>
      </c>
      <c r="B161">
        <f t="shared" si="258"/>
        <v>112</v>
      </c>
      <c r="C161" t="str">
        <f t="shared" si="259"/>
        <v>050</v>
      </c>
    </row>
    <row r="162" spans="1:3" x14ac:dyDescent="0.25">
      <c r="A162">
        <f t="shared" si="257"/>
        <v>459</v>
      </c>
      <c r="B162">
        <f t="shared" si="258"/>
        <v>113</v>
      </c>
      <c r="C162" t="str">
        <f t="shared" si="259"/>
        <v>117</v>
      </c>
    </row>
    <row r="163" spans="1:3" x14ac:dyDescent="0.25">
      <c r="A163">
        <f t="shared" si="257"/>
        <v>463</v>
      </c>
      <c r="B163">
        <f t="shared" si="258"/>
        <v>114</v>
      </c>
      <c r="C163" t="str">
        <f t="shared" si="259"/>
        <v>025</v>
      </c>
    </row>
    <row r="164" spans="1:3" x14ac:dyDescent="0.25">
      <c r="A164">
        <f t="shared" si="257"/>
        <v>467</v>
      </c>
      <c r="B164">
        <f t="shared" si="258"/>
        <v>115</v>
      </c>
      <c r="C164" t="str">
        <f t="shared" si="259"/>
        <v>061</v>
      </c>
    </row>
    <row r="165" spans="1:3" x14ac:dyDescent="0.25">
      <c r="A165">
        <f t="shared" si="257"/>
        <v>471</v>
      </c>
      <c r="B165">
        <f t="shared" si="258"/>
        <v>116</v>
      </c>
      <c r="C165" t="str">
        <f t="shared" si="259"/>
        <v>255</v>
      </c>
    </row>
    <row r="166" spans="1:3" x14ac:dyDescent="0.25">
      <c r="A166">
        <f t="shared" si="257"/>
        <v>475</v>
      </c>
      <c r="B166">
        <f t="shared" si="258"/>
        <v>117</v>
      </c>
      <c r="C166" t="str">
        <f t="shared" si="259"/>
        <v>053</v>
      </c>
    </row>
    <row r="167" spans="1:3" x14ac:dyDescent="0.25">
      <c r="A167">
        <f t="shared" si="257"/>
        <v>479</v>
      </c>
      <c r="B167">
        <f t="shared" si="258"/>
        <v>118</v>
      </c>
      <c r="C167" t="str">
        <f t="shared" si="259"/>
        <v>138</v>
      </c>
    </row>
    <row r="168" spans="1:3" x14ac:dyDescent="0.25">
      <c r="A168">
        <f t="shared" si="257"/>
        <v>483</v>
      </c>
      <c r="B168">
        <f t="shared" si="258"/>
        <v>119</v>
      </c>
      <c r="C168" t="str">
        <f t="shared" si="259"/>
        <v>126</v>
      </c>
    </row>
    <row r="169" spans="1:3" x14ac:dyDescent="0.25">
      <c r="A169">
        <f t="shared" si="257"/>
        <v>487</v>
      </c>
      <c r="B169">
        <f t="shared" si="258"/>
        <v>120</v>
      </c>
      <c r="C169" t="str">
        <f t="shared" si="259"/>
        <v>109</v>
      </c>
    </row>
    <row r="170" spans="1:3" x14ac:dyDescent="0.25">
      <c r="A170">
        <f t="shared" si="257"/>
        <v>491</v>
      </c>
      <c r="B170">
        <f t="shared" si="258"/>
        <v>121</v>
      </c>
      <c r="C170" t="str">
        <f t="shared" si="259"/>
        <v>084</v>
      </c>
    </row>
    <row r="171" spans="1:3" x14ac:dyDescent="0.25">
      <c r="A171">
        <f t="shared" si="257"/>
        <v>495</v>
      </c>
      <c r="B171">
        <f t="shared" si="258"/>
        <v>122</v>
      </c>
      <c r="C171" t="str">
        <f t="shared" si="259"/>
        <v>198</v>
      </c>
    </row>
    <row r="172" spans="1:3" x14ac:dyDescent="0.25">
      <c r="A172">
        <f t="shared" si="257"/>
        <v>499</v>
      </c>
      <c r="B172">
        <f t="shared" si="258"/>
        <v>123</v>
      </c>
      <c r="C172" t="str">
        <f t="shared" si="259"/>
        <v>128</v>
      </c>
    </row>
    <row r="173" spans="1:3" x14ac:dyDescent="0.25">
      <c r="A173">
        <f t="shared" si="257"/>
        <v>503</v>
      </c>
      <c r="B173">
        <f t="shared" si="258"/>
        <v>124</v>
      </c>
      <c r="C173" t="str">
        <f t="shared" si="259"/>
        <v>195</v>
      </c>
    </row>
    <row r="174" spans="1:3" x14ac:dyDescent="0.25">
      <c r="A174">
        <f t="shared" si="257"/>
        <v>507</v>
      </c>
      <c r="B174">
        <f t="shared" si="258"/>
        <v>125</v>
      </c>
      <c r="C174" t="str">
        <f t="shared" si="259"/>
        <v>189</v>
      </c>
    </row>
    <row r="175" spans="1:3" x14ac:dyDescent="0.25">
      <c r="A175">
        <f t="shared" si="257"/>
        <v>511</v>
      </c>
      <c r="B175">
        <f t="shared" si="258"/>
        <v>126</v>
      </c>
      <c r="C175" t="str">
        <f t="shared" si="259"/>
        <v>013</v>
      </c>
    </row>
    <row r="176" spans="1:3" x14ac:dyDescent="0.25">
      <c r="A176">
        <f t="shared" si="257"/>
        <v>515</v>
      </c>
      <c r="B176">
        <f t="shared" si="258"/>
        <v>127</v>
      </c>
      <c r="C176" t="str">
        <f t="shared" si="259"/>
        <v>087</v>
      </c>
    </row>
    <row r="177" spans="1:3" x14ac:dyDescent="0.25">
      <c r="A177">
        <f t="shared" si="257"/>
        <v>519</v>
      </c>
      <c r="B177">
        <f t="shared" si="258"/>
        <v>128</v>
      </c>
      <c r="C177" t="str">
        <f t="shared" si="259"/>
        <v>223</v>
      </c>
    </row>
    <row r="178" spans="1:3" x14ac:dyDescent="0.25">
      <c r="A178">
        <f t="shared" si="257"/>
        <v>523</v>
      </c>
      <c r="B178">
        <f t="shared" si="258"/>
        <v>129</v>
      </c>
      <c r="C178" t="str">
        <f t="shared" si="259"/>
        <v>245</v>
      </c>
    </row>
    <row r="179" spans="1:3" x14ac:dyDescent="0.25">
      <c r="A179">
        <f t="shared" ref="A179:A242" si="260">A178+4</f>
        <v>527</v>
      </c>
      <c r="B179">
        <f t="shared" ref="B179:B242" si="261">B178+1</f>
        <v>130</v>
      </c>
      <c r="C179" t="str">
        <f t="shared" si="259"/>
        <v>036</v>
      </c>
    </row>
    <row r="180" spans="1:3" x14ac:dyDescent="0.25">
      <c r="A180">
        <f t="shared" si="260"/>
        <v>531</v>
      </c>
      <c r="B180">
        <f t="shared" si="261"/>
        <v>131</v>
      </c>
      <c r="C180" t="str">
        <f t="shared" ref="C180:C243" si="262">MID($H$49,A180,3)</f>
        <v>169</v>
      </c>
    </row>
    <row r="181" spans="1:3" x14ac:dyDescent="0.25">
      <c r="A181">
        <f t="shared" si="260"/>
        <v>535</v>
      </c>
      <c r="B181">
        <f t="shared" si="261"/>
        <v>132</v>
      </c>
      <c r="C181" t="str">
        <f t="shared" si="262"/>
        <v>062</v>
      </c>
    </row>
    <row r="182" spans="1:3" x14ac:dyDescent="0.25">
      <c r="A182">
        <f t="shared" si="260"/>
        <v>539</v>
      </c>
      <c r="B182">
        <f t="shared" si="261"/>
        <v>133</v>
      </c>
      <c r="C182" t="str">
        <f t="shared" si="262"/>
        <v>168</v>
      </c>
    </row>
    <row r="183" spans="1:3" x14ac:dyDescent="0.25">
      <c r="A183">
        <f t="shared" si="260"/>
        <v>543</v>
      </c>
      <c r="B183">
        <f t="shared" si="261"/>
        <v>134</v>
      </c>
      <c r="C183" t="str">
        <f t="shared" si="262"/>
        <v>067</v>
      </c>
    </row>
    <row r="184" spans="1:3" x14ac:dyDescent="0.25">
      <c r="A184">
        <f t="shared" si="260"/>
        <v>547</v>
      </c>
      <c r="B184">
        <f t="shared" si="261"/>
        <v>135</v>
      </c>
      <c r="C184" t="str">
        <f t="shared" si="262"/>
        <v>201</v>
      </c>
    </row>
    <row r="185" spans="1:3" x14ac:dyDescent="0.25">
      <c r="A185">
        <f t="shared" si="260"/>
        <v>551</v>
      </c>
      <c r="B185">
        <f t="shared" si="261"/>
        <v>136</v>
      </c>
      <c r="C185" t="str">
        <f t="shared" si="262"/>
        <v>215</v>
      </c>
    </row>
    <row r="186" spans="1:3" x14ac:dyDescent="0.25">
      <c r="A186">
        <f t="shared" si="260"/>
        <v>555</v>
      </c>
      <c r="B186">
        <f t="shared" si="261"/>
        <v>137</v>
      </c>
      <c r="C186" t="str">
        <f t="shared" si="262"/>
        <v>121</v>
      </c>
    </row>
    <row r="187" spans="1:3" x14ac:dyDescent="0.25">
      <c r="A187">
        <f t="shared" si="260"/>
        <v>559</v>
      </c>
      <c r="B187">
        <f t="shared" si="261"/>
        <v>138</v>
      </c>
      <c r="C187" t="str">
        <f t="shared" si="262"/>
        <v>214</v>
      </c>
    </row>
    <row r="188" spans="1:3" x14ac:dyDescent="0.25">
      <c r="A188">
        <f t="shared" si="260"/>
        <v>563</v>
      </c>
      <c r="B188">
        <f t="shared" si="261"/>
        <v>139</v>
      </c>
      <c r="C188" t="str">
        <f t="shared" si="262"/>
        <v>246</v>
      </c>
    </row>
    <row r="189" spans="1:3" x14ac:dyDescent="0.25">
      <c r="A189">
        <f t="shared" si="260"/>
        <v>567</v>
      </c>
      <c r="B189">
        <f t="shared" si="261"/>
        <v>140</v>
      </c>
      <c r="C189" t="str">
        <f t="shared" si="262"/>
        <v>124</v>
      </c>
    </row>
    <row r="190" spans="1:3" x14ac:dyDescent="0.25">
      <c r="A190">
        <f t="shared" si="260"/>
        <v>571</v>
      </c>
      <c r="B190">
        <f t="shared" si="261"/>
        <v>141</v>
      </c>
      <c r="C190" t="str">
        <f t="shared" si="262"/>
        <v>034</v>
      </c>
    </row>
    <row r="191" spans="1:3" x14ac:dyDescent="0.25">
      <c r="A191">
        <f t="shared" si="260"/>
        <v>575</v>
      </c>
      <c r="B191">
        <f t="shared" si="261"/>
        <v>142</v>
      </c>
      <c r="C191" t="str">
        <f t="shared" si="262"/>
        <v>185</v>
      </c>
    </row>
    <row r="192" spans="1:3" x14ac:dyDescent="0.25">
      <c r="A192">
        <f t="shared" si="260"/>
        <v>579</v>
      </c>
      <c r="B192">
        <f t="shared" si="261"/>
        <v>143</v>
      </c>
      <c r="C192" t="str">
        <f t="shared" si="262"/>
        <v>003</v>
      </c>
    </row>
    <row r="193" spans="1:3" x14ac:dyDescent="0.25">
      <c r="A193">
        <f t="shared" si="260"/>
        <v>583</v>
      </c>
      <c r="B193">
        <f t="shared" si="261"/>
        <v>144</v>
      </c>
      <c r="C193" t="str">
        <f t="shared" si="262"/>
        <v>224</v>
      </c>
    </row>
    <row r="194" spans="1:3" x14ac:dyDescent="0.25">
      <c r="A194">
        <f t="shared" si="260"/>
        <v>587</v>
      </c>
      <c r="B194">
        <f t="shared" si="261"/>
        <v>145</v>
      </c>
      <c r="C194" t="str">
        <f t="shared" si="262"/>
        <v>015</v>
      </c>
    </row>
    <row r="195" spans="1:3" x14ac:dyDescent="0.25">
      <c r="A195">
        <f t="shared" si="260"/>
        <v>591</v>
      </c>
      <c r="B195">
        <f t="shared" si="261"/>
        <v>146</v>
      </c>
      <c r="C195" t="str">
        <f t="shared" si="262"/>
        <v>236</v>
      </c>
    </row>
    <row r="196" spans="1:3" x14ac:dyDescent="0.25">
      <c r="A196">
        <f t="shared" si="260"/>
        <v>595</v>
      </c>
      <c r="B196">
        <f t="shared" si="261"/>
        <v>147</v>
      </c>
      <c r="C196" t="str">
        <f t="shared" si="262"/>
        <v>222</v>
      </c>
    </row>
    <row r="197" spans="1:3" x14ac:dyDescent="0.25">
      <c r="A197">
        <f t="shared" si="260"/>
        <v>599</v>
      </c>
      <c r="B197">
        <f t="shared" si="261"/>
        <v>148</v>
      </c>
      <c r="C197" t="str">
        <f t="shared" si="262"/>
        <v>122</v>
      </c>
    </row>
    <row r="198" spans="1:3" x14ac:dyDescent="0.25">
      <c r="A198">
        <f t="shared" si="260"/>
        <v>603</v>
      </c>
      <c r="B198">
        <f t="shared" si="261"/>
        <v>149</v>
      </c>
      <c r="C198" t="str">
        <f t="shared" si="262"/>
        <v>148</v>
      </c>
    </row>
    <row r="199" spans="1:3" x14ac:dyDescent="0.25">
      <c r="A199">
        <f t="shared" si="260"/>
        <v>607</v>
      </c>
      <c r="B199">
        <f t="shared" si="261"/>
        <v>150</v>
      </c>
      <c r="C199" t="str">
        <f t="shared" si="262"/>
        <v>176</v>
      </c>
    </row>
    <row r="200" spans="1:3" x14ac:dyDescent="0.25">
      <c r="A200">
        <f t="shared" si="260"/>
        <v>611</v>
      </c>
      <c r="B200">
        <f t="shared" si="261"/>
        <v>151</v>
      </c>
      <c r="C200" t="str">
        <f t="shared" si="262"/>
        <v>188</v>
      </c>
    </row>
    <row r="201" spans="1:3" x14ac:dyDescent="0.25">
      <c r="A201">
        <f t="shared" si="260"/>
        <v>615</v>
      </c>
      <c r="B201">
        <f t="shared" si="261"/>
        <v>152</v>
      </c>
      <c r="C201" t="str">
        <f t="shared" si="262"/>
        <v>220</v>
      </c>
    </row>
    <row r="202" spans="1:3" x14ac:dyDescent="0.25">
      <c r="A202">
        <f t="shared" si="260"/>
        <v>619</v>
      </c>
      <c r="B202">
        <f t="shared" si="261"/>
        <v>153</v>
      </c>
      <c r="C202" t="str">
        <f t="shared" si="262"/>
        <v>232</v>
      </c>
    </row>
    <row r="203" spans="1:3" x14ac:dyDescent="0.25">
      <c r="A203">
        <f t="shared" si="260"/>
        <v>623</v>
      </c>
      <c r="B203">
        <f t="shared" si="261"/>
        <v>154</v>
      </c>
      <c r="C203" t="str">
        <f t="shared" si="262"/>
        <v>040</v>
      </c>
    </row>
    <row r="204" spans="1:3" x14ac:dyDescent="0.25">
      <c r="A204">
        <f t="shared" si="260"/>
        <v>627</v>
      </c>
      <c r="B204">
        <f t="shared" si="261"/>
        <v>155</v>
      </c>
      <c r="C204" t="str">
        <f t="shared" si="262"/>
        <v>080</v>
      </c>
    </row>
    <row r="205" spans="1:3" x14ac:dyDescent="0.25">
      <c r="A205">
        <f t="shared" si="260"/>
        <v>631</v>
      </c>
      <c r="B205">
        <f t="shared" si="261"/>
        <v>156</v>
      </c>
      <c r="C205" t="str">
        <f t="shared" si="262"/>
        <v>078</v>
      </c>
    </row>
    <row r="206" spans="1:3" x14ac:dyDescent="0.25">
      <c r="A206">
        <f t="shared" si="260"/>
        <v>635</v>
      </c>
      <c r="B206">
        <f t="shared" si="261"/>
        <v>157</v>
      </c>
      <c r="C206" t="str">
        <f t="shared" si="262"/>
        <v>051</v>
      </c>
    </row>
    <row r="207" spans="1:3" x14ac:dyDescent="0.25">
      <c r="A207">
        <f t="shared" si="260"/>
        <v>639</v>
      </c>
      <c r="B207">
        <f t="shared" si="261"/>
        <v>158</v>
      </c>
      <c r="C207" t="str">
        <f t="shared" si="262"/>
        <v>010</v>
      </c>
    </row>
    <row r="208" spans="1:3" x14ac:dyDescent="0.25">
      <c r="A208">
        <f t="shared" si="260"/>
        <v>643</v>
      </c>
      <c r="B208">
        <f t="shared" si="261"/>
        <v>159</v>
      </c>
      <c r="C208" t="str">
        <f t="shared" si="262"/>
        <v>074</v>
      </c>
    </row>
    <row r="209" spans="1:3" x14ac:dyDescent="0.25">
      <c r="A209">
        <f t="shared" si="260"/>
        <v>647</v>
      </c>
      <c r="B209">
        <f t="shared" si="261"/>
        <v>160</v>
      </c>
      <c r="C209" t="str">
        <f t="shared" si="262"/>
        <v>167</v>
      </c>
    </row>
    <row r="210" spans="1:3" x14ac:dyDescent="0.25">
      <c r="A210">
        <f t="shared" si="260"/>
        <v>651</v>
      </c>
      <c r="B210">
        <f t="shared" si="261"/>
        <v>161</v>
      </c>
      <c r="C210" t="str">
        <f t="shared" si="262"/>
        <v>151</v>
      </c>
    </row>
    <row r="211" spans="1:3" x14ac:dyDescent="0.25">
      <c r="A211">
        <f t="shared" si="260"/>
        <v>655</v>
      </c>
      <c r="B211">
        <f t="shared" si="261"/>
        <v>162</v>
      </c>
      <c r="C211" t="str">
        <f t="shared" si="262"/>
        <v>096</v>
      </c>
    </row>
    <row r="212" spans="1:3" x14ac:dyDescent="0.25">
      <c r="A212">
        <f t="shared" si="260"/>
        <v>659</v>
      </c>
      <c r="B212">
        <f t="shared" si="261"/>
        <v>163</v>
      </c>
      <c r="C212" t="str">
        <f t="shared" si="262"/>
        <v>115</v>
      </c>
    </row>
    <row r="213" spans="1:3" x14ac:dyDescent="0.25">
      <c r="A213">
        <f t="shared" si="260"/>
        <v>663</v>
      </c>
      <c r="B213">
        <f t="shared" si="261"/>
        <v>164</v>
      </c>
      <c r="C213" t="str">
        <f t="shared" si="262"/>
        <v>030</v>
      </c>
    </row>
    <row r="214" spans="1:3" x14ac:dyDescent="0.25">
      <c r="A214">
        <f t="shared" si="260"/>
        <v>667</v>
      </c>
      <c r="B214">
        <f t="shared" si="261"/>
        <v>165</v>
      </c>
      <c r="C214" t="str">
        <f t="shared" si="262"/>
        <v>000</v>
      </c>
    </row>
    <row r="215" spans="1:3" x14ac:dyDescent="0.25">
      <c r="A215">
        <f t="shared" si="260"/>
        <v>671</v>
      </c>
      <c r="B215">
        <f t="shared" si="261"/>
        <v>166</v>
      </c>
      <c r="C215" t="str">
        <f t="shared" si="262"/>
        <v>098</v>
      </c>
    </row>
    <row r="216" spans="1:3" x14ac:dyDescent="0.25">
      <c r="A216">
        <f t="shared" si="260"/>
        <v>675</v>
      </c>
      <c r="B216">
        <f t="shared" si="261"/>
        <v>167</v>
      </c>
      <c r="C216" t="str">
        <f t="shared" si="262"/>
        <v>068</v>
      </c>
    </row>
    <row r="217" spans="1:3" x14ac:dyDescent="0.25">
      <c r="A217">
        <f t="shared" si="260"/>
        <v>679</v>
      </c>
      <c r="B217">
        <f t="shared" si="261"/>
        <v>168</v>
      </c>
      <c r="C217" t="str">
        <f t="shared" si="262"/>
        <v>026</v>
      </c>
    </row>
    <row r="218" spans="1:3" x14ac:dyDescent="0.25">
      <c r="A218">
        <f t="shared" si="260"/>
        <v>683</v>
      </c>
      <c r="B218">
        <f t="shared" si="261"/>
        <v>169</v>
      </c>
      <c r="C218" t="str">
        <f t="shared" si="262"/>
        <v>184</v>
      </c>
    </row>
    <row r="219" spans="1:3" x14ac:dyDescent="0.25">
      <c r="A219">
        <f t="shared" si="260"/>
        <v>687</v>
      </c>
      <c r="B219">
        <f t="shared" si="261"/>
        <v>170</v>
      </c>
      <c r="C219" t="str">
        <f t="shared" si="262"/>
        <v>056</v>
      </c>
    </row>
    <row r="220" spans="1:3" x14ac:dyDescent="0.25">
      <c r="A220">
        <f t="shared" si="260"/>
        <v>691</v>
      </c>
      <c r="B220">
        <f t="shared" si="261"/>
        <v>171</v>
      </c>
      <c r="C220" t="str">
        <f t="shared" si="262"/>
        <v>130</v>
      </c>
    </row>
    <row r="221" spans="1:3" x14ac:dyDescent="0.25">
      <c r="A221">
        <f t="shared" si="260"/>
        <v>695</v>
      </c>
      <c r="B221">
        <f t="shared" si="261"/>
        <v>172</v>
      </c>
      <c r="C221" t="str">
        <f t="shared" si="262"/>
        <v>100</v>
      </c>
    </row>
    <row r="222" spans="1:3" x14ac:dyDescent="0.25">
      <c r="A222">
        <f t="shared" si="260"/>
        <v>699</v>
      </c>
      <c r="B222">
        <f t="shared" si="261"/>
        <v>173</v>
      </c>
      <c r="C222" t="str">
        <f t="shared" si="262"/>
        <v>159</v>
      </c>
    </row>
    <row r="223" spans="1:3" x14ac:dyDescent="0.25">
      <c r="A223">
        <f t="shared" si="260"/>
        <v>703</v>
      </c>
      <c r="B223">
        <f t="shared" si="261"/>
        <v>174</v>
      </c>
      <c r="C223" t="str">
        <f t="shared" si="262"/>
        <v>038</v>
      </c>
    </row>
    <row r="224" spans="1:3" x14ac:dyDescent="0.25">
      <c r="A224">
        <f t="shared" si="260"/>
        <v>707</v>
      </c>
      <c r="B224">
        <f t="shared" si="261"/>
        <v>175</v>
      </c>
      <c r="C224" t="str">
        <f t="shared" si="262"/>
        <v>065</v>
      </c>
    </row>
    <row r="225" spans="1:3" x14ac:dyDescent="0.25">
      <c r="A225">
        <f t="shared" si="260"/>
        <v>711</v>
      </c>
      <c r="B225">
        <f t="shared" si="261"/>
        <v>176</v>
      </c>
      <c r="C225" t="str">
        <f t="shared" si="262"/>
        <v>173</v>
      </c>
    </row>
    <row r="226" spans="1:3" x14ac:dyDescent="0.25">
      <c r="A226">
        <f t="shared" si="260"/>
        <v>715</v>
      </c>
      <c r="B226">
        <f t="shared" si="261"/>
        <v>177</v>
      </c>
      <c r="C226" t="str">
        <f t="shared" si="262"/>
        <v>069</v>
      </c>
    </row>
    <row r="227" spans="1:3" x14ac:dyDescent="0.25">
      <c r="A227">
        <f t="shared" si="260"/>
        <v>719</v>
      </c>
      <c r="B227">
        <f t="shared" si="261"/>
        <v>178</v>
      </c>
      <c r="C227" t="str">
        <f t="shared" si="262"/>
        <v>070</v>
      </c>
    </row>
    <row r="228" spans="1:3" x14ac:dyDescent="0.25">
      <c r="A228">
        <f t="shared" si="260"/>
        <v>723</v>
      </c>
      <c r="B228">
        <f t="shared" si="261"/>
        <v>179</v>
      </c>
      <c r="C228" t="str">
        <f t="shared" si="262"/>
        <v>146</v>
      </c>
    </row>
    <row r="229" spans="1:3" x14ac:dyDescent="0.25">
      <c r="A229">
        <f t="shared" si="260"/>
        <v>727</v>
      </c>
      <c r="B229">
        <f t="shared" si="261"/>
        <v>180</v>
      </c>
      <c r="C229" t="str">
        <f t="shared" si="262"/>
        <v>039</v>
      </c>
    </row>
    <row r="230" spans="1:3" x14ac:dyDescent="0.25">
      <c r="A230">
        <f t="shared" si="260"/>
        <v>731</v>
      </c>
      <c r="B230">
        <f t="shared" si="261"/>
        <v>181</v>
      </c>
      <c r="C230" t="str">
        <f t="shared" si="262"/>
        <v>094</v>
      </c>
    </row>
    <row r="231" spans="1:3" x14ac:dyDescent="0.25">
      <c r="A231">
        <f t="shared" si="260"/>
        <v>735</v>
      </c>
      <c r="B231">
        <f t="shared" si="261"/>
        <v>182</v>
      </c>
      <c r="C231" t="str">
        <f t="shared" si="262"/>
        <v>085</v>
      </c>
    </row>
    <row r="232" spans="1:3" x14ac:dyDescent="0.25">
      <c r="A232">
        <f t="shared" si="260"/>
        <v>739</v>
      </c>
      <c r="B232">
        <f t="shared" si="261"/>
        <v>183</v>
      </c>
      <c r="C232" t="str">
        <f t="shared" si="262"/>
        <v>407</v>
      </c>
    </row>
    <row r="233" spans="1:3" x14ac:dyDescent="0.25">
      <c r="A233">
        <f t="shared" si="260"/>
        <v>743</v>
      </c>
      <c r="B233">
        <f t="shared" si="261"/>
        <v>184</v>
      </c>
      <c r="C233" t="str">
        <f t="shared" si="262"/>
        <v>140</v>
      </c>
    </row>
    <row r="234" spans="1:3" x14ac:dyDescent="0.25">
      <c r="A234">
        <f t="shared" si="260"/>
        <v>747</v>
      </c>
      <c r="B234">
        <f t="shared" si="261"/>
        <v>185</v>
      </c>
      <c r="C234" t="str">
        <f t="shared" si="262"/>
        <v>163</v>
      </c>
    </row>
    <row r="235" spans="1:3" x14ac:dyDescent="0.25">
      <c r="A235">
        <f t="shared" si="260"/>
        <v>751</v>
      </c>
      <c r="B235">
        <f t="shared" si="261"/>
        <v>186</v>
      </c>
      <c r="C235" t="str">
        <f t="shared" si="262"/>
        <v>165</v>
      </c>
    </row>
    <row r="236" spans="1:3" x14ac:dyDescent="0.25">
      <c r="A236">
        <f t="shared" si="260"/>
        <v>755</v>
      </c>
      <c r="B236">
        <f t="shared" si="261"/>
        <v>187</v>
      </c>
      <c r="C236" t="str">
        <f t="shared" si="262"/>
        <v>125</v>
      </c>
    </row>
    <row r="237" spans="1:3" x14ac:dyDescent="0.25">
      <c r="A237">
        <f t="shared" si="260"/>
        <v>759</v>
      </c>
      <c r="B237">
        <f t="shared" si="261"/>
        <v>188</v>
      </c>
      <c r="C237" t="str">
        <f t="shared" si="262"/>
        <v>105</v>
      </c>
    </row>
    <row r="238" spans="1:3" x14ac:dyDescent="0.25">
      <c r="A238">
        <f t="shared" si="260"/>
        <v>763</v>
      </c>
      <c r="B238">
        <f t="shared" si="261"/>
        <v>189</v>
      </c>
      <c r="C238" t="str">
        <f t="shared" si="262"/>
        <v>213</v>
      </c>
    </row>
    <row r="239" spans="1:3" x14ac:dyDescent="0.25">
      <c r="A239">
        <f t="shared" si="260"/>
        <v>767</v>
      </c>
      <c r="B239">
        <f t="shared" si="261"/>
        <v>190</v>
      </c>
      <c r="C239" t="str">
        <f t="shared" si="262"/>
        <v>149</v>
      </c>
    </row>
    <row r="240" spans="1:3" x14ac:dyDescent="0.25">
      <c r="A240">
        <f t="shared" si="260"/>
        <v>771</v>
      </c>
      <c r="B240">
        <f t="shared" si="261"/>
        <v>191</v>
      </c>
      <c r="C240" t="str">
        <f t="shared" si="262"/>
        <v>059</v>
      </c>
    </row>
    <row r="241" spans="1:3" x14ac:dyDescent="0.25">
      <c r="A241">
        <f t="shared" si="260"/>
        <v>775</v>
      </c>
      <c r="B241">
        <f t="shared" si="261"/>
        <v>192</v>
      </c>
      <c r="C241" t="str">
        <f t="shared" si="262"/>
        <v>007</v>
      </c>
    </row>
    <row r="242" spans="1:3" x14ac:dyDescent="0.25">
      <c r="A242">
        <f t="shared" si="260"/>
        <v>779</v>
      </c>
      <c r="B242">
        <f t="shared" si="261"/>
        <v>193</v>
      </c>
      <c r="C242" t="str">
        <f t="shared" si="262"/>
        <v>088</v>
      </c>
    </row>
    <row r="243" spans="1:3" x14ac:dyDescent="0.25">
      <c r="A243">
        <f t="shared" ref="A243:A304" si="263">A242+4</f>
        <v>783</v>
      </c>
      <c r="B243">
        <f t="shared" ref="B243:B255" si="264">B242+1</f>
        <v>194</v>
      </c>
      <c r="C243" t="str">
        <f t="shared" si="262"/>
        <v>179</v>
      </c>
    </row>
    <row r="244" spans="1:3" x14ac:dyDescent="0.25">
      <c r="A244">
        <f t="shared" si="263"/>
        <v>787</v>
      </c>
      <c r="B244">
        <f t="shared" si="264"/>
        <v>195</v>
      </c>
      <c r="C244" t="str">
        <f t="shared" ref="C244:C304" si="265">MID($H$49,A244,3)</f>
        <v>064</v>
      </c>
    </row>
    <row r="245" spans="1:3" x14ac:dyDescent="0.25">
      <c r="A245">
        <f t="shared" si="263"/>
        <v>791</v>
      </c>
      <c r="B245">
        <f t="shared" si="264"/>
        <v>196</v>
      </c>
      <c r="C245" t="str">
        <f t="shared" si="265"/>
        <v>134</v>
      </c>
    </row>
    <row r="246" spans="1:3" x14ac:dyDescent="0.25">
      <c r="A246">
        <f t="shared" si="263"/>
        <v>795</v>
      </c>
      <c r="B246">
        <f t="shared" si="264"/>
        <v>197</v>
      </c>
      <c r="C246" t="str">
        <f t="shared" si="265"/>
        <v>172</v>
      </c>
    </row>
    <row r="247" spans="1:3" x14ac:dyDescent="0.25">
      <c r="A247">
        <f t="shared" si="263"/>
        <v>799</v>
      </c>
      <c r="B247">
        <f t="shared" si="264"/>
        <v>198</v>
      </c>
      <c r="C247" t="str">
        <f t="shared" si="265"/>
        <v>029</v>
      </c>
    </row>
    <row r="248" spans="1:3" x14ac:dyDescent="0.25">
      <c r="A248">
        <f t="shared" si="263"/>
        <v>803</v>
      </c>
      <c r="B248">
        <f t="shared" si="264"/>
        <v>199</v>
      </c>
      <c r="C248" t="str">
        <f t="shared" si="265"/>
        <v>247</v>
      </c>
    </row>
    <row r="249" spans="1:3" x14ac:dyDescent="0.25">
      <c r="A249">
        <f t="shared" si="263"/>
        <v>807</v>
      </c>
      <c r="B249">
        <f t="shared" si="264"/>
        <v>200</v>
      </c>
      <c r="C249" t="str">
        <f t="shared" si="265"/>
        <v>048</v>
      </c>
    </row>
    <row r="250" spans="1:3" x14ac:dyDescent="0.25">
      <c r="A250">
        <f t="shared" si="263"/>
        <v>811</v>
      </c>
      <c r="B250">
        <f t="shared" si="264"/>
        <v>201</v>
      </c>
      <c r="C250" t="str">
        <f t="shared" si="265"/>
        <v>055</v>
      </c>
    </row>
    <row r="251" spans="1:3" x14ac:dyDescent="0.25">
      <c r="A251">
        <f t="shared" si="263"/>
        <v>815</v>
      </c>
      <c r="B251">
        <f t="shared" si="264"/>
        <v>202</v>
      </c>
      <c r="C251" t="str">
        <f t="shared" si="265"/>
        <v>107</v>
      </c>
    </row>
    <row r="252" spans="1:3" x14ac:dyDescent="0.25">
      <c r="A252">
        <f t="shared" si="263"/>
        <v>819</v>
      </c>
      <c r="B252">
        <f t="shared" si="264"/>
        <v>203</v>
      </c>
      <c r="C252" t="str">
        <f t="shared" si="265"/>
        <v>228</v>
      </c>
    </row>
    <row r="253" spans="1:3" x14ac:dyDescent="0.25">
      <c r="A253">
        <f t="shared" si="263"/>
        <v>823</v>
      </c>
      <c r="B253">
        <f t="shared" si="264"/>
        <v>204</v>
      </c>
      <c r="C253" t="str">
        <f t="shared" si="265"/>
        <v>136</v>
      </c>
    </row>
    <row r="254" spans="1:3" x14ac:dyDescent="0.25">
      <c r="A254">
        <f t="shared" si="263"/>
        <v>827</v>
      </c>
      <c r="B254">
        <f t="shared" si="264"/>
        <v>205</v>
      </c>
      <c r="C254" t="str">
        <f t="shared" si="265"/>
        <v>217</v>
      </c>
    </row>
    <row r="255" spans="1:3" x14ac:dyDescent="0.25">
      <c r="A255">
        <f t="shared" si="263"/>
        <v>831</v>
      </c>
      <c r="B255">
        <f t="shared" si="264"/>
        <v>206</v>
      </c>
      <c r="C255" t="str">
        <f t="shared" si="265"/>
        <v>231</v>
      </c>
    </row>
    <row r="256" spans="1:3" x14ac:dyDescent="0.25">
      <c r="A256">
        <f t="shared" si="263"/>
        <v>835</v>
      </c>
      <c r="B256">
        <f>B255+1</f>
        <v>207</v>
      </c>
      <c r="C256" t="str">
        <f t="shared" si="265"/>
        <v>137</v>
      </c>
    </row>
    <row r="257" spans="1:3" x14ac:dyDescent="0.25">
      <c r="A257">
        <f t="shared" si="263"/>
        <v>839</v>
      </c>
      <c r="B257">
        <f t="shared" ref="B257:B269" si="266">B256+1</f>
        <v>208</v>
      </c>
      <c r="C257" t="str">
        <f t="shared" si="265"/>
        <v>225</v>
      </c>
    </row>
    <row r="258" spans="1:3" x14ac:dyDescent="0.25">
      <c r="A258">
        <f t="shared" si="263"/>
        <v>843</v>
      </c>
      <c r="B258">
        <f t="shared" si="266"/>
        <v>209</v>
      </c>
      <c r="C258" t="str">
        <f t="shared" si="265"/>
        <v>027</v>
      </c>
    </row>
    <row r="259" spans="1:3" x14ac:dyDescent="0.25">
      <c r="A259">
        <f t="shared" si="263"/>
        <v>847</v>
      </c>
      <c r="B259">
        <f t="shared" si="266"/>
        <v>210</v>
      </c>
      <c r="C259" t="str">
        <f t="shared" si="265"/>
        <v>131</v>
      </c>
    </row>
    <row r="260" spans="1:3" x14ac:dyDescent="0.25">
      <c r="A260">
        <f t="shared" si="263"/>
        <v>851</v>
      </c>
      <c r="B260">
        <f t="shared" si="266"/>
        <v>211</v>
      </c>
      <c r="C260" t="str">
        <f t="shared" si="265"/>
        <v>073</v>
      </c>
    </row>
    <row r="261" spans="1:3" x14ac:dyDescent="0.25">
      <c r="A261">
        <f t="shared" si="263"/>
        <v>855</v>
      </c>
      <c r="B261">
        <f t="shared" si="266"/>
        <v>212</v>
      </c>
      <c r="C261" t="str">
        <f t="shared" si="265"/>
        <v>076</v>
      </c>
    </row>
    <row r="262" spans="1:3" x14ac:dyDescent="0.25">
      <c r="A262">
        <f t="shared" si="263"/>
        <v>859</v>
      </c>
      <c r="B262">
        <f t="shared" si="266"/>
        <v>213</v>
      </c>
      <c r="C262" t="str">
        <f t="shared" si="265"/>
        <v>063</v>
      </c>
    </row>
    <row r="263" spans="1:3" x14ac:dyDescent="0.25">
      <c r="A263">
        <f t="shared" si="263"/>
        <v>863</v>
      </c>
      <c r="B263">
        <f t="shared" si="266"/>
        <v>214</v>
      </c>
      <c r="C263" t="str">
        <f t="shared" si="265"/>
        <v>248</v>
      </c>
    </row>
    <row r="264" spans="1:3" x14ac:dyDescent="0.25">
      <c r="A264">
        <f t="shared" si="263"/>
        <v>867</v>
      </c>
      <c r="B264">
        <f t="shared" si="266"/>
        <v>215</v>
      </c>
      <c r="C264" t="str">
        <f t="shared" si="265"/>
        <v>254</v>
      </c>
    </row>
    <row r="265" spans="1:3" x14ac:dyDescent="0.25">
      <c r="A265">
        <f t="shared" si="263"/>
        <v>871</v>
      </c>
      <c r="B265">
        <f t="shared" si="266"/>
        <v>216</v>
      </c>
      <c r="C265" t="str">
        <f t="shared" si="265"/>
        <v>141</v>
      </c>
    </row>
    <row r="266" spans="1:3" x14ac:dyDescent="0.25">
      <c r="A266">
        <f t="shared" si="263"/>
        <v>875</v>
      </c>
      <c r="B266">
        <f t="shared" si="266"/>
        <v>217</v>
      </c>
      <c r="C266" t="str">
        <f t="shared" si="265"/>
        <v>083</v>
      </c>
    </row>
    <row r="267" spans="1:3" x14ac:dyDescent="0.25">
      <c r="A267">
        <f t="shared" si="263"/>
        <v>879</v>
      </c>
      <c r="B267">
        <f t="shared" si="266"/>
        <v>218</v>
      </c>
      <c r="C267" t="str">
        <f t="shared" si="265"/>
        <v>170</v>
      </c>
    </row>
    <row r="268" spans="1:3" x14ac:dyDescent="0.25">
      <c r="A268">
        <f t="shared" si="263"/>
        <v>883</v>
      </c>
      <c r="B268">
        <f t="shared" si="266"/>
        <v>219</v>
      </c>
      <c r="C268" t="str">
        <f t="shared" si="265"/>
        <v>144</v>
      </c>
    </row>
    <row r="269" spans="1:3" x14ac:dyDescent="0.25">
      <c r="A269">
        <f t="shared" si="263"/>
        <v>887</v>
      </c>
      <c r="B269">
        <f t="shared" si="266"/>
        <v>220</v>
      </c>
      <c r="C269" t="str">
        <f t="shared" si="265"/>
        <v>202</v>
      </c>
    </row>
    <row r="270" spans="1:3" x14ac:dyDescent="0.25">
      <c r="A270">
        <f t="shared" si="263"/>
        <v>891</v>
      </c>
      <c r="B270">
        <f>B269+1</f>
        <v>221</v>
      </c>
      <c r="C270" t="str">
        <f t="shared" si="265"/>
        <v>216</v>
      </c>
    </row>
    <row r="271" spans="1:3" x14ac:dyDescent="0.25">
      <c r="A271">
        <f t="shared" si="263"/>
        <v>895</v>
      </c>
      <c r="B271">
        <f t="shared" ref="B271:B275" si="267">B270+1</f>
        <v>222</v>
      </c>
      <c r="C271" t="str">
        <f t="shared" si="265"/>
        <v>133</v>
      </c>
    </row>
    <row r="272" spans="1:3" x14ac:dyDescent="0.25">
      <c r="A272">
        <f t="shared" si="263"/>
        <v>899</v>
      </c>
      <c r="B272">
        <f t="shared" si="267"/>
        <v>223</v>
      </c>
      <c r="C272" t="str">
        <f t="shared" si="265"/>
        <v>097</v>
      </c>
    </row>
    <row r="273" spans="1:3" x14ac:dyDescent="0.25">
      <c r="A273">
        <f t="shared" si="263"/>
        <v>903</v>
      </c>
      <c r="B273">
        <f t="shared" si="267"/>
        <v>224</v>
      </c>
      <c r="C273" t="str">
        <f t="shared" si="265"/>
        <v>032</v>
      </c>
    </row>
    <row r="274" spans="1:3" x14ac:dyDescent="0.25">
      <c r="A274">
        <f t="shared" si="263"/>
        <v>907</v>
      </c>
      <c r="B274">
        <f t="shared" si="267"/>
        <v>225</v>
      </c>
      <c r="C274" t="str">
        <f t="shared" si="265"/>
        <v>113</v>
      </c>
    </row>
    <row r="275" spans="1:3" x14ac:dyDescent="0.25">
      <c r="A275">
        <f t="shared" si="263"/>
        <v>911</v>
      </c>
      <c r="B275">
        <f t="shared" si="267"/>
        <v>226</v>
      </c>
      <c r="C275" t="str">
        <f t="shared" si="265"/>
        <v>103</v>
      </c>
    </row>
    <row r="276" spans="1:3" x14ac:dyDescent="0.25">
      <c r="A276">
        <f t="shared" si="263"/>
        <v>915</v>
      </c>
      <c r="B276">
        <f>B275+1</f>
        <v>227</v>
      </c>
      <c r="C276" t="str">
        <f t="shared" si="265"/>
        <v>164</v>
      </c>
    </row>
    <row r="277" spans="1:3" x14ac:dyDescent="0.25">
      <c r="A277">
        <f t="shared" si="263"/>
        <v>919</v>
      </c>
      <c r="B277">
        <f t="shared" ref="B277:B284" si="268">B276+1</f>
        <v>228</v>
      </c>
      <c r="C277" t="str">
        <f t="shared" si="265"/>
        <v>045</v>
      </c>
    </row>
    <row r="278" spans="1:3" x14ac:dyDescent="0.25">
      <c r="A278">
        <f t="shared" si="263"/>
        <v>923</v>
      </c>
      <c r="B278">
        <f t="shared" si="268"/>
        <v>229</v>
      </c>
      <c r="C278" t="str">
        <f t="shared" si="265"/>
        <v>043</v>
      </c>
    </row>
    <row r="279" spans="1:3" x14ac:dyDescent="0.25">
      <c r="A279">
        <f t="shared" si="263"/>
        <v>927</v>
      </c>
      <c r="B279">
        <f t="shared" si="268"/>
        <v>230</v>
      </c>
      <c r="C279" t="str">
        <f t="shared" si="265"/>
        <v>009</v>
      </c>
    </row>
    <row r="280" spans="1:3" x14ac:dyDescent="0.25">
      <c r="A280">
        <f t="shared" si="263"/>
        <v>931</v>
      </c>
      <c r="B280">
        <f t="shared" si="268"/>
        <v>231</v>
      </c>
      <c r="C280" t="str">
        <f t="shared" si="265"/>
        <v>091</v>
      </c>
    </row>
    <row r="281" spans="1:3" x14ac:dyDescent="0.25">
      <c r="A281">
        <f t="shared" si="263"/>
        <v>935</v>
      </c>
      <c r="B281">
        <f t="shared" si="268"/>
        <v>232</v>
      </c>
      <c r="C281" t="str">
        <f t="shared" si="265"/>
        <v>203</v>
      </c>
    </row>
    <row r="282" spans="1:3" x14ac:dyDescent="0.25">
      <c r="A282">
        <f t="shared" si="263"/>
        <v>939</v>
      </c>
      <c r="B282">
        <f t="shared" si="268"/>
        <v>233</v>
      </c>
      <c r="C282" t="str">
        <f t="shared" si="265"/>
        <v>155</v>
      </c>
    </row>
    <row r="283" spans="1:3" x14ac:dyDescent="0.25">
      <c r="A283">
        <f t="shared" si="263"/>
        <v>943</v>
      </c>
      <c r="B283">
        <f t="shared" si="268"/>
        <v>234</v>
      </c>
      <c r="C283" t="str">
        <f t="shared" si="265"/>
        <v>037</v>
      </c>
    </row>
    <row r="284" spans="1:3" x14ac:dyDescent="0.25">
      <c r="A284">
        <f t="shared" si="263"/>
        <v>947</v>
      </c>
      <c r="B284">
        <f t="shared" si="268"/>
        <v>235</v>
      </c>
      <c r="C284" t="str">
        <f t="shared" si="265"/>
        <v>208</v>
      </c>
    </row>
    <row r="285" spans="1:3" x14ac:dyDescent="0.25">
      <c r="A285">
        <f t="shared" si="263"/>
        <v>951</v>
      </c>
      <c r="B285">
        <f>B284+1</f>
        <v>236</v>
      </c>
      <c r="C285" t="str">
        <f t="shared" si="265"/>
        <v>190</v>
      </c>
    </row>
    <row r="286" spans="1:3" x14ac:dyDescent="0.25">
      <c r="A286">
        <f t="shared" si="263"/>
        <v>955</v>
      </c>
      <c r="B286">
        <f t="shared" ref="B286:B292" si="269">B285+1</f>
        <v>237</v>
      </c>
      <c r="C286" t="str">
        <f t="shared" si="265"/>
        <v>229</v>
      </c>
    </row>
    <row r="287" spans="1:3" x14ac:dyDescent="0.25">
      <c r="A287">
        <f t="shared" si="263"/>
        <v>959</v>
      </c>
      <c r="B287">
        <f t="shared" si="269"/>
        <v>238</v>
      </c>
      <c r="C287" t="str">
        <f t="shared" si="265"/>
        <v>108</v>
      </c>
    </row>
    <row r="288" spans="1:3" x14ac:dyDescent="0.25">
      <c r="A288">
        <f t="shared" si="263"/>
        <v>963</v>
      </c>
      <c r="B288">
        <f t="shared" si="269"/>
        <v>239</v>
      </c>
      <c r="C288" t="str">
        <f t="shared" si="265"/>
        <v>082</v>
      </c>
    </row>
    <row r="289" spans="1:3" x14ac:dyDescent="0.25">
      <c r="A289">
        <f t="shared" si="263"/>
        <v>967</v>
      </c>
      <c r="B289">
        <f t="shared" si="269"/>
        <v>240</v>
      </c>
      <c r="C289" t="str">
        <f t="shared" si="265"/>
        <v>089</v>
      </c>
    </row>
    <row r="290" spans="1:3" x14ac:dyDescent="0.25">
      <c r="A290">
        <f t="shared" si="263"/>
        <v>971</v>
      </c>
      <c r="B290">
        <f t="shared" si="269"/>
        <v>241</v>
      </c>
      <c r="C290" t="str">
        <f t="shared" si="265"/>
        <v>166</v>
      </c>
    </row>
    <row r="291" spans="1:3" x14ac:dyDescent="0.25">
      <c r="A291">
        <f t="shared" si="263"/>
        <v>975</v>
      </c>
      <c r="B291">
        <f t="shared" si="269"/>
        <v>242</v>
      </c>
      <c r="C291" t="str">
        <f t="shared" si="265"/>
        <v>116</v>
      </c>
    </row>
    <row r="292" spans="1:3" x14ac:dyDescent="0.25">
      <c r="A292">
        <f t="shared" si="263"/>
        <v>979</v>
      </c>
      <c r="B292">
        <f t="shared" si="269"/>
        <v>243</v>
      </c>
      <c r="C292" t="str">
        <f t="shared" si="265"/>
        <v>210</v>
      </c>
    </row>
    <row r="293" spans="1:3" x14ac:dyDescent="0.25">
      <c r="A293">
        <f t="shared" si="263"/>
        <v>983</v>
      </c>
      <c r="B293">
        <f>B292+1</f>
        <v>244</v>
      </c>
      <c r="C293" t="str">
        <f t="shared" si="265"/>
        <v>230</v>
      </c>
    </row>
    <row r="294" spans="1:3" x14ac:dyDescent="0.25">
      <c r="A294">
        <f t="shared" si="263"/>
        <v>987</v>
      </c>
      <c r="B294">
        <f t="shared" ref="B294:B296" si="270">B293+1</f>
        <v>245</v>
      </c>
      <c r="C294" t="str">
        <f t="shared" si="265"/>
        <v>244</v>
      </c>
    </row>
    <row r="295" spans="1:3" x14ac:dyDescent="0.25">
      <c r="A295">
        <f t="shared" si="263"/>
        <v>991</v>
      </c>
      <c r="B295">
        <f t="shared" si="270"/>
        <v>246</v>
      </c>
      <c r="C295" t="str">
        <f t="shared" si="265"/>
        <v>180</v>
      </c>
    </row>
    <row r="296" spans="1:3" x14ac:dyDescent="0.25">
      <c r="A296">
        <f t="shared" si="263"/>
        <v>995</v>
      </c>
      <c r="B296">
        <f t="shared" si="270"/>
        <v>247</v>
      </c>
      <c r="C296" t="str">
        <f t="shared" si="265"/>
        <v>192</v>
      </c>
    </row>
    <row r="297" spans="1:3" x14ac:dyDescent="0.25">
      <c r="A297">
        <f t="shared" si="263"/>
        <v>999</v>
      </c>
      <c r="B297">
        <f>B296+1</f>
        <v>248</v>
      </c>
      <c r="C297" t="str">
        <f t="shared" si="265"/>
        <v>209</v>
      </c>
    </row>
    <row r="298" spans="1:3" x14ac:dyDescent="0.25">
      <c r="A298">
        <f t="shared" si="263"/>
        <v>1003</v>
      </c>
      <c r="B298">
        <f t="shared" ref="B298:B300" si="271">B297+1</f>
        <v>249</v>
      </c>
      <c r="C298" t="str">
        <f t="shared" si="265"/>
        <v>102</v>
      </c>
    </row>
    <row r="299" spans="1:3" x14ac:dyDescent="0.25">
      <c r="A299">
        <f t="shared" si="263"/>
        <v>1007</v>
      </c>
      <c r="B299">
        <f t="shared" si="271"/>
        <v>250</v>
      </c>
      <c r="C299" t="str">
        <f t="shared" si="265"/>
        <v>175</v>
      </c>
    </row>
    <row r="300" spans="1:3" x14ac:dyDescent="0.25">
      <c r="A300">
        <f t="shared" si="263"/>
        <v>1011</v>
      </c>
      <c r="B300">
        <f t="shared" si="271"/>
        <v>251</v>
      </c>
      <c r="C300" t="str">
        <f t="shared" si="265"/>
        <v>194</v>
      </c>
    </row>
    <row r="301" spans="1:3" x14ac:dyDescent="0.25">
      <c r="A301">
        <f t="shared" si="263"/>
        <v>1015</v>
      </c>
      <c r="B301">
        <f>B300+1</f>
        <v>252</v>
      </c>
      <c r="C301" t="str">
        <f t="shared" si="265"/>
        <v>057</v>
      </c>
    </row>
    <row r="302" spans="1:3" x14ac:dyDescent="0.25">
      <c r="A302">
        <f t="shared" si="263"/>
        <v>1019</v>
      </c>
      <c r="B302">
        <f t="shared" ref="B302:B303" si="272">B301+1</f>
        <v>253</v>
      </c>
      <c r="C302" t="str">
        <f t="shared" si="265"/>
        <v>075</v>
      </c>
    </row>
    <row r="303" spans="1:3" x14ac:dyDescent="0.25">
      <c r="A303">
        <f t="shared" si="263"/>
        <v>1023</v>
      </c>
      <c r="B303">
        <f t="shared" si="272"/>
        <v>254</v>
      </c>
      <c r="C303" t="str">
        <f t="shared" si="265"/>
        <v>099</v>
      </c>
    </row>
    <row r="304" spans="1:3" x14ac:dyDescent="0.25">
      <c r="A304">
        <f t="shared" si="263"/>
        <v>1027</v>
      </c>
      <c r="B304">
        <f>B303+1</f>
        <v>255</v>
      </c>
      <c r="C304" t="str">
        <f t="shared" si="265"/>
        <v>182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07"/>
  <sheetViews>
    <sheetView tabSelected="1" zoomScale="115" zoomScaleNormal="115" workbookViewId="0">
      <selection activeCell="D26" sqref="D26"/>
    </sheetView>
  </sheetViews>
  <sheetFormatPr defaultRowHeight="15" x14ac:dyDescent="0.25"/>
  <cols>
    <col min="7" max="7" width="9.7109375" customWidth="1"/>
  </cols>
  <sheetData>
    <row r="1" spans="1:23" x14ac:dyDescent="0.25">
      <c r="A1" t="str">
        <f>'Мастер Ключ'!A1</f>
        <v>Криптографический алгоритм КУЗНЕЧИК</v>
      </c>
      <c r="G1" t="s">
        <v>21</v>
      </c>
      <c r="H1">
        <v>16</v>
      </c>
      <c r="I1">
        <f>H1-1</f>
        <v>15</v>
      </c>
      <c r="J1">
        <f t="shared" ref="J1:W1" si="0">I1-1</f>
        <v>14</v>
      </c>
      <c r="K1">
        <f t="shared" si="0"/>
        <v>13</v>
      </c>
      <c r="L1">
        <f t="shared" si="0"/>
        <v>12</v>
      </c>
      <c r="M1">
        <f t="shared" si="0"/>
        <v>11</v>
      </c>
      <c r="N1">
        <f t="shared" si="0"/>
        <v>10</v>
      </c>
      <c r="O1">
        <f>N1-1</f>
        <v>9</v>
      </c>
      <c r="P1">
        <f t="shared" si="0"/>
        <v>8</v>
      </c>
      <c r="Q1">
        <f>P1-1</f>
        <v>7</v>
      </c>
      <c r="R1">
        <f t="shared" si="0"/>
        <v>6</v>
      </c>
      <c r="S1">
        <f t="shared" si="0"/>
        <v>5</v>
      </c>
      <c r="T1">
        <f>S1-1</f>
        <v>4</v>
      </c>
      <c r="U1">
        <f t="shared" si="0"/>
        <v>3</v>
      </c>
      <c r="V1">
        <f>U1-1</f>
        <v>2</v>
      </c>
      <c r="W1">
        <f t="shared" si="0"/>
        <v>1</v>
      </c>
    </row>
    <row r="2" spans="1:23" x14ac:dyDescent="0.25">
      <c r="A2" t="s">
        <v>1</v>
      </c>
      <c r="G2" s="1" t="s">
        <v>18</v>
      </c>
      <c r="H2" s="1">
        <f>INDEX('Мастер Ключ'!$R$9:$AG$9, H1)</f>
        <v>55</v>
      </c>
      <c r="I2" s="1">
        <f>INDEX('Мастер Ключ'!$R$9:$AG$9, I1)</f>
        <v>53</v>
      </c>
      <c r="J2" s="1">
        <f>INDEX('Мастер Ключ'!$R$9:$AG$9, J1)</f>
        <v>58</v>
      </c>
      <c r="K2" s="1">
        <f>INDEX('Мастер Ключ'!$R$9:$AG$9, K1)</f>
        <v>54</v>
      </c>
      <c r="L2" s="1">
        <f>INDEX('Мастер Ключ'!$R$9:$AG$9, L1)</f>
        <v>49</v>
      </c>
      <c r="M2" s="1">
        <f>INDEX('Мастер Ключ'!$R$9:$AG$9, M1)</f>
        <v>45</v>
      </c>
      <c r="N2" s="1">
        <f>INDEX('Мастер Ключ'!$R$9:$AG$9, N1)</f>
        <v>51</v>
      </c>
      <c r="O2" s="1">
        <f>INDEX('Мастер Ключ'!$R$9:$AG$9, O1)</f>
        <v>50</v>
      </c>
      <c r="P2" s="1">
        <f>INDEX('Мастер Ключ'!$R$9:$AG$9, P1)</f>
        <v>48</v>
      </c>
      <c r="Q2" s="1">
        <f>INDEX('Мастер Ключ'!$R$9:$AG$9, Q1)</f>
        <v>50</v>
      </c>
      <c r="R2" s="1">
        <f>INDEX('Мастер Ключ'!$R$9:$AG$9, R1)</f>
        <v>46</v>
      </c>
      <c r="S2" s="1">
        <f>INDEX('Мастер Ключ'!$R$9:$AG$9, S1)</f>
        <v>51</v>
      </c>
      <c r="T2" s="1">
        <f>INDEX('Мастер Ключ'!$R$9:$AG$9, T1)</f>
        <v>48</v>
      </c>
      <c r="U2">
        <f>INDEX('Мастер Ключ'!$R$9:$AG$9, U1)</f>
        <v>46</v>
      </c>
      <c r="V2">
        <f>INDEX('Мастер Ключ'!$R$9:$AG$9, V1)</f>
        <v>51</v>
      </c>
      <c r="W2">
        <f>INDEX('Мастер Ключ'!$R$9:$AG$9, W1)</f>
        <v>48</v>
      </c>
    </row>
    <row r="3" spans="1:23" x14ac:dyDescent="0.25">
      <c r="G3" s="1" t="s">
        <v>19</v>
      </c>
      <c r="H3" s="1">
        <f>INDEX('Мастер Ключ'!$B$9:$Q$9, H1)</f>
        <v>45</v>
      </c>
      <c r="I3" s="1">
        <f>INDEX('Мастер Ключ'!$B$9:$Q$9, I1)</f>
        <v>48</v>
      </c>
      <c r="J3" s="1">
        <f>INDEX('Мастер Ключ'!$B$9:$Q$9, J1)</f>
        <v>50</v>
      </c>
      <c r="K3" s="1">
        <f>INDEX('Мастер Ключ'!$B$9:$Q$9, K1)</f>
        <v>48</v>
      </c>
      <c r="L3" s="1">
        <f>INDEX('Мастер Ключ'!$B$9:$Q$9, L1)</f>
        <v>45</v>
      </c>
      <c r="M3" s="1">
        <f>INDEX('Мастер Ключ'!$B$9:$Q$9, M1)</f>
        <v>48</v>
      </c>
      <c r="N3" s="1">
        <f>INDEX('Мастер Ключ'!$B$9:$Q$9, N1)</f>
        <v>50</v>
      </c>
      <c r="O3" s="1">
        <f>INDEX('Мастер Ключ'!$B$9:$Q$9, O1)</f>
        <v>49</v>
      </c>
      <c r="P3" s="1">
        <f>INDEX('Мастер Ключ'!$B$9:$Q$9, P1)</f>
        <v>49</v>
      </c>
      <c r="Q3" s="1">
        <f>INDEX('Мастер Ключ'!$B$9:$Q$9, Q1)</f>
        <v>45</v>
      </c>
      <c r="R3" s="1">
        <f>INDEX('Мастер Ключ'!$B$9:$Q$9, R1)</f>
        <v>209</v>
      </c>
      <c r="S3" s="1">
        <f>INDEX('Мастер Ключ'!$B$9:$Q$9, S1)</f>
        <v>192</v>
      </c>
      <c r="T3" s="1">
        <f>INDEX('Мастер Ключ'!$B$9:$Q$9, T1)</f>
        <v>193</v>
      </c>
      <c r="U3">
        <f>INDEX('Мастер Ключ'!$B$9:$Q$9, U1)</f>
        <v>200</v>
      </c>
      <c r="V3">
        <f>INDEX('Мастер Ключ'!$B$9:$Q$9, V1)</f>
        <v>206</v>
      </c>
      <c r="W3">
        <f>INDEX('Мастер Ключ'!$B$9:$Q$9, W1)</f>
        <v>51</v>
      </c>
    </row>
    <row r="4" spans="1:23" x14ac:dyDescent="0.25">
      <c r="G4" s="1" t="s">
        <v>20</v>
      </c>
      <c r="H4" s="1">
        <v>1</v>
      </c>
    </row>
    <row r="5" spans="1:23" x14ac:dyDescent="0.25">
      <c r="G5" t="str">
        <f>"С"&amp;H4</f>
        <v>С1</v>
      </c>
      <c r="H5">
        <f>'Мастер Ключ'!B$17</f>
        <v>254</v>
      </c>
      <c r="I5">
        <f>'Мастер Ключ'!C$17</f>
        <v>185</v>
      </c>
      <c r="J5">
        <f>'Мастер Ключ'!D$17</f>
        <v>150</v>
      </c>
      <c r="K5">
        <f>'Мастер Ключ'!E$17</f>
        <v>226</v>
      </c>
      <c r="L5">
        <f>'Мастер Ключ'!F$17</f>
        <v>165</v>
      </c>
      <c r="M5">
        <f>'Мастер Ключ'!G$17</f>
        <v>82</v>
      </c>
      <c r="N5">
        <f>'Мастер Ключ'!H$17</f>
        <v>160</v>
      </c>
      <c r="O5">
        <f>'Мастер Ключ'!I$17</f>
        <v>2</v>
      </c>
      <c r="P5">
        <f>'Мастер Ключ'!J$17</f>
        <v>129</v>
      </c>
      <c r="Q5">
        <f>'Мастер Ключ'!K$17</f>
        <v>39</v>
      </c>
      <c r="R5">
        <f>'Мастер Ключ'!L$17</f>
        <v>241</v>
      </c>
      <c r="S5">
        <f>'Мастер Ключ'!M$17</f>
        <v>2</v>
      </c>
      <c r="T5">
        <f>'Мастер Ключ'!N$17</f>
        <v>192</v>
      </c>
      <c r="U5">
        <f>'Мастер Ключ'!O$17</f>
        <v>82</v>
      </c>
      <c r="V5">
        <f>'Мастер Ключ'!P$17</f>
        <v>21</v>
      </c>
      <c r="W5">
        <f>'Мастер Ключ'!Q$17</f>
        <v>226</v>
      </c>
    </row>
    <row r="6" spans="1:23" x14ac:dyDescent="0.25">
      <c r="G6" t="str">
        <f>"k= "&amp;$G3&amp;"Ꚛ"&amp;G5</f>
        <v>k= K1ꚚС1</v>
      </c>
      <c r="H6">
        <f>_xlfn.BITXOR(H3,H5)</f>
        <v>211</v>
      </c>
      <c r="I6">
        <f t="shared" ref="I6:W6" si="1">_xlfn.BITXOR(I3,I5)</f>
        <v>137</v>
      </c>
      <c r="J6">
        <f t="shared" si="1"/>
        <v>164</v>
      </c>
      <c r="K6">
        <f t="shared" si="1"/>
        <v>210</v>
      </c>
      <c r="L6">
        <f t="shared" si="1"/>
        <v>136</v>
      </c>
      <c r="M6">
        <f t="shared" si="1"/>
        <v>98</v>
      </c>
      <c r="N6">
        <f t="shared" si="1"/>
        <v>146</v>
      </c>
      <c r="O6">
        <f t="shared" si="1"/>
        <v>51</v>
      </c>
      <c r="P6">
        <f t="shared" si="1"/>
        <v>176</v>
      </c>
      <c r="Q6">
        <f t="shared" si="1"/>
        <v>10</v>
      </c>
      <c r="R6">
        <f t="shared" si="1"/>
        <v>32</v>
      </c>
      <c r="S6">
        <f t="shared" si="1"/>
        <v>194</v>
      </c>
      <c r="T6">
        <f t="shared" si="1"/>
        <v>1</v>
      </c>
      <c r="U6">
        <f t="shared" si="1"/>
        <v>154</v>
      </c>
      <c r="V6">
        <f t="shared" si="1"/>
        <v>219</v>
      </c>
      <c r="W6">
        <f t="shared" si="1"/>
        <v>209</v>
      </c>
    </row>
    <row r="7" spans="1:23" x14ac:dyDescent="0.25">
      <c r="G7" t="s">
        <v>29</v>
      </c>
      <c r="H7" t="str">
        <f>INDEX('Мастер Ключ'!$C$49:$C$304, H6+1)</f>
        <v>073</v>
      </c>
      <c r="I7" t="str">
        <f>INDEX('Мастер Ключ'!$C$49:$C$304, I6+1)</f>
        <v>121</v>
      </c>
      <c r="J7" t="str">
        <f>INDEX('Мастер Ключ'!$C$49:$C$304, J6+1)</f>
        <v>030</v>
      </c>
      <c r="K7" t="str">
        <f>INDEX('Мастер Ключ'!$C$49:$C$304, K6+1)</f>
        <v>131</v>
      </c>
      <c r="L7" t="str">
        <f>INDEX('Мастер Ключ'!$C$49:$C$304, L6+1)</f>
        <v>215</v>
      </c>
      <c r="M7" t="str">
        <f>INDEX('Мастер Ключ'!$C$49:$C$304, M6+1)</f>
        <v>150</v>
      </c>
      <c r="N7" t="str">
        <f>INDEX('Мастер Ключ'!$C$49:$C$304, N6+1)</f>
        <v>236</v>
      </c>
      <c r="O7" t="str">
        <f>INDEX('Мастер Ключ'!$C$49:$C$304, O6+1)</f>
        <v>174</v>
      </c>
      <c r="P7" t="str">
        <f>INDEX('Мастер Ключ'!$C$49:$C$304, P6+1)</f>
        <v>173</v>
      </c>
      <c r="Q7" t="str">
        <f>INDEX('Мастер Ключ'!$C$49:$C$304, Q6+1)</f>
        <v>250</v>
      </c>
      <c r="R7" t="str">
        <f>INDEX('Мастер Ключ'!$C$49:$C$304, R6+1)</f>
        <v>249</v>
      </c>
      <c r="S7" t="str">
        <f>INDEX('Мастер Ключ'!$C$49:$C$304, S6+1)</f>
        <v>179</v>
      </c>
      <c r="T7" t="str">
        <f>INDEX('Мастер Ключ'!$C$49:$C$304, T6+1)</f>
        <v>238</v>
      </c>
      <c r="U7" t="str">
        <f>INDEX('Мастер Ключ'!$C$49:$C$304, U6+1)</f>
        <v>040</v>
      </c>
      <c r="V7" t="str">
        <f>INDEX('Мастер Ключ'!$C$49:$C$304, V6+1)</f>
        <v>144</v>
      </c>
      <c r="W7" t="str">
        <f>INDEX('Мастер Ключ'!$C$49:$C$304, W6+1)</f>
        <v>027</v>
      </c>
    </row>
    <row r="8" spans="1:23" x14ac:dyDescent="0.25">
      <c r="G8" t="s">
        <v>26</v>
      </c>
    </row>
    <row r="9" spans="1:23" x14ac:dyDescent="0.25">
      <c r="G9" t="s">
        <v>27</v>
      </c>
      <c r="H9">
        <f>'Мастер Ключ'!B$13</f>
        <v>1</v>
      </c>
      <c r="I9">
        <f>'Мастер Ключ'!C$13</f>
        <v>148</v>
      </c>
      <c r="J9">
        <f>'Мастер Ключ'!D$13</f>
        <v>32</v>
      </c>
      <c r="K9">
        <f>'Мастер Ключ'!E$13</f>
        <v>133</v>
      </c>
      <c r="L9">
        <f>'Мастер Ключ'!F$13</f>
        <v>16</v>
      </c>
      <c r="M9">
        <f>'Мастер Ключ'!G$13</f>
        <v>194</v>
      </c>
      <c r="N9">
        <f>'Мастер Ключ'!H$13</f>
        <v>192</v>
      </c>
      <c r="O9">
        <f>'Мастер Ключ'!I$13</f>
        <v>1</v>
      </c>
      <c r="P9">
        <f>'Мастер Ключ'!J$13</f>
        <v>251</v>
      </c>
      <c r="Q9">
        <f>'Мастер Ключ'!K$13</f>
        <v>1</v>
      </c>
      <c r="R9">
        <f>'Мастер Ключ'!L$13</f>
        <v>192</v>
      </c>
      <c r="S9">
        <f>'Мастер Ключ'!M$13</f>
        <v>194</v>
      </c>
      <c r="T9">
        <f>'Мастер Ключ'!N$13</f>
        <v>16</v>
      </c>
      <c r="U9">
        <f>'Мастер Ключ'!O$13</f>
        <v>133</v>
      </c>
      <c r="V9">
        <f>'Мастер Ключ'!P$13</f>
        <v>32</v>
      </c>
      <c r="W9">
        <f>'Мастер Ключ'!Q$13</f>
        <v>148</v>
      </c>
    </row>
    <row r="10" spans="1:23" x14ac:dyDescent="0.25">
      <c r="G10" t="s">
        <v>28</v>
      </c>
      <c r="H10">
        <f>_xlfn.BITXOR(MOD(H7*H9 +1, 256), HEX2DEC("c3"))</f>
        <v>137</v>
      </c>
      <c r="I10">
        <f t="shared" ref="I10:W10" si="2">_xlfn.BITXOR(MOD(I7*I9 +1, 256), HEX2DEC("c3"))</f>
        <v>54</v>
      </c>
      <c r="J10">
        <f t="shared" si="2"/>
        <v>2</v>
      </c>
      <c r="K10">
        <f t="shared" si="2"/>
        <v>211</v>
      </c>
      <c r="L10">
        <f t="shared" si="2"/>
        <v>178</v>
      </c>
      <c r="M10">
        <f t="shared" si="2"/>
        <v>110</v>
      </c>
      <c r="N10">
        <f t="shared" si="2"/>
        <v>194</v>
      </c>
      <c r="O10">
        <f t="shared" si="2"/>
        <v>108</v>
      </c>
      <c r="P10">
        <f t="shared" si="2"/>
        <v>99</v>
      </c>
      <c r="Q10">
        <f t="shared" si="2"/>
        <v>56</v>
      </c>
      <c r="R10">
        <f t="shared" si="2"/>
        <v>2</v>
      </c>
      <c r="S10">
        <f t="shared" si="2"/>
        <v>100</v>
      </c>
      <c r="T10">
        <f t="shared" si="2"/>
        <v>34</v>
      </c>
      <c r="U10">
        <f t="shared" si="2"/>
        <v>10</v>
      </c>
      <c r="V10">
        <f t="shared" si="2"/>
        <v>194</v>
      </c>
      <c r="W10">
        <f t="shared" si="2"/>
        <v>94</v>
      </c>
    </row>
    <row r="11" spans="1:23" x14ac:dyDescent="0.25">
      <c r="G11" t="s">
        <v>30</v>
      </c>
      <c r="H11">
        <f>_xlfn.BITXOR(H10, _xlfn.BITXOR(I10, _xlfn.BITXOR(J10, _xlfn.BITXOR(K10, _xlfn.BITXOR(L10, _xlfn.BITXOR(M10, _xlfn.BITXOR(N10, _xlfn.BITXOR(O10, _xlfn.BITXOR(P10, _xlfn.BITXOR(Q10, _xlfn.BITXOR(R10, _xlfn.BITXOR(S10, _xlfn.BITXOR(T10, _xlfn.BITXOR(U10, _xlfn.BITXOR(V10, W10)))))))))))))))</f>
        <v>149</v>
      </c>
      <c r="I11">
        <f>H10</f>
        <v>137</v>
      </c>
      <c r="J11">
        <f t="shared" ref="J11:W11" si="3">I10</f>
        <v>54</v>
      </c>
      <c r="K11">
        <f t="shared" si="3"/>
        <v>2</v>
      </c>
      <c r="L11">
        <f t="shared" si="3"/>
        <v>211</v>
      </c>
      <c r="M11">
        <f t="shared" si="3"/>
        <v>178</v>
      </c>
      <c r="N11">
        <f t="shared" si="3"/>
        <v>110</v>
      </c>
      <c r="O11">
        <f t="shared" si="3"/>
        <v>194</v>
      </c>
      <c r="P11">
        <f t="shared" si="3"/>
        <v>108</v>
      </c>
      <c r="Q11">
        <f t="shared" si="3"/>
        <v>99</v>
      </c>
      <c r="R11">
        <f t="shared" si="3"/>
        <v>56</v>
      </c>
      <c r="S11">
        <f t="shared" si="3"/>
        <v>2</v>
      </c>
      <c r="T11">
        <f t="shared" si="3"/>
        <v>100</v>
      </c>
      <c r="U11">
        <f t="shared" si="3"/>
        <v>34</v>
      </c>
      <c r="V11">
        <f t="shared" si="3"/>
        <v>10</v>
      </c>
      <c r="W11">
        <f t="shared" si="3"/>
        <v>194</v>
      </c>
    </row>
    <row r="12" spans="1:23" x14ac:dyDescent="0.25">
      <c r="G12" s="1" t="str">
        <f>G4</f>
        <v>Раунд</v>
      </c>
      <c r="H12" s="1">
        <f>H4+1</f>
        <v>2</v>
      </c>
    </row>
    <row r="13" spans="1:23" x14ac:dyDescent="0.25">
      <c r="G13" t="str">
        <f>"С"&amp;H12</f>
        <v>С2</v>
      </c>
      <c r="H13">
        <f>'Мастер Ключ'!B$21</f>
        <v>68</v>
      </c>
      <c r="I13">
        <f>'Мастер Ключ'!C$21</f>
        <v>184</v>
      </c>
      <c r="J13">
        <f>'Мастер Ключ'!D$21</f>
        <v>42</v>
      </c>
      <c r="K13">
        <f>'Мастер Ключ'!E$21</f>
        <v>130</v>
      </c>
      <c r="L13">
        <f>'Мастер Ключ'!F$21</f>
        <v>40</v>
      </c>
      <c r="M13">
        <f>'Мастер Ключ'!G$21</f>
        <v>98</v>
      </c>
      <c r="N13">
        <f>'Мастер Ключ'!H$21</f>
        <v>230</v>
      </c>
      <c r="O13">
        <f>'Мастер Ключ'!I$21</f>
        <v>66</v>
      </c>
      <c r="P13">
        <f>'Мастер Ключ'!J$21</f>
        <v>128</v>
      </c>
      <c r="Q13">
        <f>'Мастер Ключ'!K$21</f>
        <v>28</v>
      </c>
      <c r="R13">
        <f>'Мастер Ключ'!L$21</f>
        <v>240</v>
      </c>
      <c r="S13">
        <f>'Мастер Ключ'!M$21</f>
        <v>66</v>
      </c>
      <c r="T13">
        <f>'Мастер Ключ'!N$21</f>
        <v>6</v>
      </c>
      <c r="U13">
        <f>'Мастер Ключ'!O$21</f>
        <v>98</v>
      </c>
      <c r="V13">
        <f>'Мастер Ключ'!P$21</f>
        <v>152</v>
      </c>
      <c r="W13">
        <f>'Мастер Ключ'!Q$21</f>
        <v>130</v>
      </c>
    </row>
    <row r="14" spans="1:23" x14ac:dyDescent="0.25">
      <c r="G14" t="str">
        <f>"k= "&amp;G2&amp;"Ꚛ"&amp;G13</f>
        <v>k= К2ꚚС2</v>
      </c>
      <c r="H14">
        <f>_xlfn.BITXOR(H2,H13)</f>
        <v>115</v>
      </c>
      <c r="I14">
        <f>_xlfn.BITXOR(I2,I13)</f>
        <v>141</v>
      </c>
      <c r="J14">
        <f>_xlfn.BITXOR(J2,J13)</f>
        <v>16</v>
      </c>
      <c r="K14">
        <f t="shared" ref="K14:W14" si="4">_xlfn.BITXOR(K2,K13)</f>
        <v>180</v>
      </c>
      <c r="L14">
        <f t="shared" si="4"/>
        <v>25</v>
      </c>
      <c r="M14">
        <f t="shared" si="4"/>
        <v>79</v>
      </c>
      <c r="N14">
        <f t="shared" si="4"/>
        <v>213</v>
      </c>
      <c r="O14">
        <f t="shared" si="4"/>
        <v>112</v>
      </c>
      <c r="P14">
        <f t="shared" si="4"/>
        <v>176</v>
      </c>
      <c r="Q14">
        <f t="shared" si="4"/>
        <v>46</v>
      </c>
      <c r="R14">
        <f t="shared" si="4"/>
        <v>222</v>
      </c>
      <c r="S14">
        <f t="shared" si="4"/>
        <v>113</v>
      </c>
      <c r="T14">
        <f t="shared" si="4"/>
        <v>54</v>
      </c>
      <c r="U14">
        <f t="shared" si="4"/>
        <v>76</v>
      </c>
      <c r="V14">
        <f t="shared" si="4"/>
        <v>171</v>
      </c>
      <c r="W14">
        <f t="shared" si="4"/>
        <v>178</v>
      </c>
    </row>
    <row r="15" spans="1:23" x14ac:dyDescent="0.25">
      <c r="G15" t="s">
        <v>29</v>
      </c>
      <c r="H15" t="str">
        <f>INDEX('Мастер Ключ'!$C$49:$C$304, H14+1)</f>
        <v>061</v>
      </c>
      <c r="I15" t="str">
        <f>INDEX('Мастер Ключ'!$C$49:$C$304, I14+1)</f>
        <v>034</v>
      </c>
      <c r="J15" t="str">
        <f>INDEX('Мастер Ключ'!$C$49:$C$304, J14+1)</f>
        <v>233</v>
      </c>
      <c r="K15" t="str">
        <f>INDEX('Мастер Ключ'!$C$49:$C$304, K14+1)</f>
        <v>039</v>
      </c>
      <c r="L15" t="str">
        <f>INDEX('Мастер Ключ'!$C$49:$C$304, L14+1)</f>
        <v>054</v>
      </c>
      <c r="M15" t="str">
        <f>INDEX('Мастер Ключ'!$C$49:$C$304, M14+1)</f>
        <v>204</v>
      </c>
      <c r="N15" t="str">
        <f>INDEX('Мастер Ключ'!$C$49:$C$304, N14+1)</f>
        <v>063</v>
      </c>
      <c r="O15" t="str">
        <f>INDEX('Мастер Ключ'!$C$49:$C$304, O14+1)</f>
        <v>050</v>
      </c>
      <c r="P15" t="str">
        <f>INDEX('Мастер Ключ'!$C$49:$C$304, P14+1)</f>
        <v>173</v>
      </c>
      <c r="Q15" t="str">
        <f>INDEX('Мастер Ключ'!$C$49:$C$304, Q14+1)</f>
        <v>142</v>
      </c>
      <c r="R15" t="str">
        <f>INDEX('Мастер Ключ'!$C$49:$C$304, R14+1)</f>
        <v>133</v>
      </c>
      <c r="S15" t="str">
        <f>INDEX('Мастер Ключ'!$C$49:$C$304, S14+1)</f>
        <v>117</v>
      </c>
      <c r="T15" t="str">
        <f>INDEX('Мастер Ключ'!$C$49:$C$304, T14+1)</f>
        <v>143</v>
      </c>
      <c r="U15" t="str">
        <f>INDEX('Мастер Ключ'!$C$49:$C$304, U14+1)</f>
        <v>253</v>
      </c>
      <c r="V15" t="str">
        <f>INDEX('Мастер Ключ'!$C$49:$C$304, V14+1)</f>
        <v>130</v>
      </c>
      <c r="W15" t="str">
        <f>INDEX('Мастер Ключ'!$C$49:$C$304, W14+1)</f>
        <v>070</v>
      </c>
    </row>
    <row r="16" spans="1:23" x14ac:dyDescent="0.25">
      <c r="G16" t="s">
        <v>26</v>
      </c>
    </row>
    <row r="17" spans="7:23" x14ac:dyDescent="0.25">
      <c r="G17" t="s">
        <v>27</v>
      </c>
      <c r="H17">
        <f>'Мастер Ключ'!B$13</f>
        <v>1</v>
      </c>
      <c r="I17">
        <f>'Мастер Ключ'!C$13</f>
        <v>148</v>
      </c>
      <c r="J17">
        <f>'Мастер Ключ'!D$13</f>
        <v>32</v>
      </c>
      <c r="K17">
        <f>'Мастер Ключ'!E$13</f>
        <v>133</v>
      </c>
      <c r="L17">
        <f>'Мастер Ключ'!F$13</f>
        <v>16</v>
      </c>
      <c r="M17">
        <f>'Мастер Ключ'!G$13</f>
        <v>194</v>
      </c>
      <c r="N17">
        <f>'Мастер Ключ'!H$13</f>
        <v>192</v>
      </c>
      <c r="O17">
        <f>'Мастер Ключ'!I$13</f>
        <v>1</v>
      </c>
      <c r="P17">
        <f>'Мастер Ключ'!J$13</f>
        <v>251</v>
      </c>
      <c r="Q17">
        <f>'Мастер Ключ'!K$13</f>
        <v>1</v>
      </c>
      <c r="R17">
        <f>'Мастер Ключ'!L$13</f>
        <v>192</v>
      </c>
      <c r="S17">
        <f>'Мастер Ключ'!M$13</f>
        <v>194</v>
      </c>
      <c r="T17">
        <f>'Мастер Ключ'!N$13</f>
        <v>16</v>
      </c>
      <c r="U17">
        <f>'Мастер Ключ'!O$13</f>
        <v>133</v>
      </c>
      <c r="V17">
        <f>'Мастер Ключ'!P$13</f>
        <v>32</v>
      </c>
      <c r="W17">
        <f>'Мастер Ключ'!Q$13</f>
        <v>148</v>
      </c>
    </row>
    <row r="18" spans="7:23" x14ac:dyDescent="0.25">
      <c r="G18" t="s">
        <v>28</v>
      </c>
      <c r="H18">
        <f>_xlfn.BITXOR(MOD(H15*H17 +1, 256), HEX2DEC("c3"))</f>
        <v>253</v>
      </c>
      <c r="I18">
        <f t="shared" ref="I18:J18" si="5">_xlfn.BITXOR(MOD(I15*I17 +1, 256), HEX2DEC("c3"))</f>
        <v>106</v>
      </c>
      <c r="J18">
        <f t="shared" si="5"/>
        <v>226</v>
      </c>
      <c r="K18">
        <f t="shared" ref="K18" si="6">_xlfn.BITXOR(MOD(K15*K17 +1, 256), HEX2DEC("c3"))</f>
        <v>135</v>
      </c>
      <c r="L18">
        <f t="shared" ref="L18" si="7">_xlfn.BITXOR(MOD(L15*L17 +1, 256), HEX2DEC("c3"))</f>
        <v>162</v>
      </c>
      <c r="M18">
        <f t="shared" ref="M18" si="8">_xlfn.BITXOR(MOD(M15*M17 +1, 256), HEX2DEC("c3"))</f>
        <v>90</v>
      </c>
      <c r="N18">
        <f t="shared" ref="N18" si="9">_xlfn.BITXOR(MOD(N15*N17 +1, 256), HEX2DEC("c3"))</f>
        <v>130</v>
      </c>
      <c r="O18">
        <f t="shared" ref="O18" si="10">_xlfn.BITXOR(MOD(O15*O17 +1, 256), HEX2DEC("c3"))</f>
        <v>240</v>
      </c>
      <c r="P18">
        <f t="shared" ref="P18" si="11">_xlfn.BITXOR(MOD(P15*P17 +1, 256), HEX2DEC("c3"))</f>
        <v>99</v>
      </c>
      <c r="Q18">
        <f t="shared" ref="Q18" si="12">_xlfn.BITXOR(MOD(Q15*Q17 +1, 256), HEX2DEC("c3"))</f>
        <v>76</v>
      </c>
      <c r="R18">
        <f t="shared" ref="R18" si="13">_xlfn.BITXOR(MOD(R15*R17 +1, 256), HEX2DEC("c3"))</f>
        <v>2</v>
      </c>
      <c r="S18">
        <f t="shared" ref="S18" si="14">_xlfn.BITXOR(MOD(S15*S17 +1, 256), HEX2DEC("c3"))</f>
        <v>104</v>
      </c>
      <c r="T18">
        <f t="shared" ref="T18" si="15">_xlfn.BITXOR(MOD(T15*T17 +1, 256), HEX2DEC("c3"))</f>
        <v>50</v>
      </c>
      <c r="U18">
        <f t="shared" ref="U18" si="16">_xlfn.BITXOR(MOD(U15*U17 +1, 256), HEX2DEC("c3"))</f>
        <v>177</v>
      </c>
      <c r="V18">
        <f t="shared" ref="V18" si="17">_xlfn.BITXOR(MOD(V15*V17 +1, 256), HEX2DEC("c3"))</f>
        <v>130</v>
      </c>
      <c r="W18">
        <f t="shared" ref="W18" si="18">_xlfn.BITXOR(MOD(W15*W17 +1, 256), HEX2DEC("c3"))</f>
        <v>186</v>
      </c>
    </row>
    <row r="19" spans="7:23" x14ac:dyDescent="0.25">
      <c r="G19" t="s">
        <v>30</v>
      </c>
      <c r="H19">
        <f>_xlfn.BITXOR(H18, _xlfn.BITXOR(I18, _xlfn.BITXOR(J18, _xlfn.BITXOR(K18, _xlfn.BITXOR(L18, _xlfn.BITXOR(M18, _xlfn.BITXOR(N18, _xlfn.BITXOR(O18, _xlfn.BITXOR(P18, _xlfn.BITXOR(Q18, _xlfn.BITXOR(R18, _xlfn.BITXOR(S18, _xlfn.BITXOR(T18, _xlfn.BITXOR(U18, _xlfn.BITXOR(V18, W18)))))))))))))))</f>
        <v>134</v>
      </c>
      <c r="I19">
        <f>H18</f>
        <v>253</v>
      </c>
      <c r="J19">
        <f>I18</f>
        <v>106</v>
      </c>
      <c r="K19">
        <f t="shared" ref="K19:W19" si="19">J18</f>
        <v>226</v>
      </c>
      <c r="L19">
        <f t="shared" si="19"/>
        <v>135</v>
      </c>
      <c r="M19">
        <f t="shared" si="19"/>
        <v>162</v>
      </c>
      <c r="N19">
        <f t="shared" si="19"/>
        <v>90</v>
      </c>
      <c r="O19">
        <f t="shared" si="19"/>
        <v>130</v>
      </c>
      <c r="P19">
        <f t="shared" si="19"/>
        <v>240</v>
      </c>
      <c r="Q19">
        <f t="shared" si="19"/>
        <v>99</v>
      </c>
      <c r="R19">
        <f t="shared" si="19"/>
        <v>76</v>
      </c>
      <c r="S19">
        <f t="shared" si="19"/>
        <v>2</v>
      </c>
      <c r="T19">
        <f t="shared" si="19"/>
        <v>104</v>
      </c>
      <c r="U19">
        <f t="shared" si="19"/>
        <v>50</v>
      </c>
      <c r="V19">
        <f t="shared" si="19"/>
        <v>177</v>
      </c>
      <c r="W19">
        <f t="shared" si="19"/>
        <v>130</v>
      </c>
    </row>
    <row r="21" spans="7:23" x14ac:dyDescent="0.25">
      <c r="G21" t="str">
        <f>$G2</f>
        <v>К2</v>
      </c>
      <c r="H21">
        <f>H11</f>
        <v>149</v>
      </c>
      <c r="I21">
        <f t="shared" ref="I21:W21" si="20">I11</f>
        <v>137</v>
      </c>
      <c r="J21">
        <f t="shared" si="20"/>
        <v>54</v>
      </c>
      <c r="K21">
        <f t="shared" si="20"/>
        <v>2</v>
      </c>
      <c r="L21">
        <f t="shared" si="20"/>
        <v>211</v>
      </c>
      <c r="M21">
        <f t="shared" si="20"/>
        <v>178</v>
      </c>
      <c r="N21">
        <f t="shared" si="20"/>
        <v>110</v>
      </c>
      <c r="O21">
        <f t="shared" si="20"/>
        <v>194</v>
      </c>
      <c r="P21">
        <f t="shared" si="20"/>
        <v>108</v>
      </c>
      <c r="Q21">
        <f t="shared" si="20"/>
        <v>99</v>
      </c>
      <c r="R21">
        <f t="shared" si="20"/>
        <v>56</v>
      </c>
      <c r="S21">
        <f t="shared" si="20"/>
        <v>2</v>
      </c>
      <c r="T21">
        <f t="shared" si="20"/>
        <v>100</v>
      </c>
      <c r="U21">
        <f t="shared" si="20"/>
        <v>34</v>
      </c>
      <c r="V21">
        <f t="shared" si="20"/>
        <v>10</v>
      </c>
      <c r="W21">
        <f t="shared" si="20"/>
        <v>194</v>
      </c>
    </row>
    <row r="22" spans="7:23" x14ac:dyDescent="0.25">
      <c r="G22" t="str">
        <f>$G3</f>
        <v>K1</v>
      </c>
      <c r="H22">
        <f>H19</f>
        <v>134</v>
      </c>
      <c r="I22">
        <f t="shared" ref="I22:W22" si="21">I19</f>
        <v>253</v>
      </c>
      <c r="J22">
        <f t="shared" si="21"/>
        <v>106</v>
      </c>
      <c r="K22">
        <f t="shared" si="21"/>
        <v>226</v>
      </c>
      <c r="L22">
        <f t="shared" si="21"/>
        <v>135</v>
      </c>
      <c r="M22">
        <f t="shared" si="21"/>
        <v>162</v>
      </c>
      <c r="N22">
        <f t="shared" si="21"/>
        <v>90</v>
      </c>
      <c r="O22">
        <f t="shared" si="21"/>
        <v>130</v>
      </c>
      <c r="P22">
        <f t="shared" si="21"/>
        <v>240</v>
      </c>
      <c r="Q22">
        <f t="shared" si="21"/>
        <v>99</v>
      </c>
      <c r="R22">
        <f t="shared" si="21"/>
        <v>76</v>
      </c>
      <c r="S22">
        <f t="shared" si="21"/>
        <v>2</v>
      </c>
      <c r="T22">
        <f t="shared" si="21"/>
        <v>104</v>
      </c>
      <c r="U22">
        <f t="shared" si="21"/>
        <v>50</v>
      </c>
      <c r="V22">
        <f t="shared" si="21"/>
        <v>177</v>
      </c>
      <c r="W22">
        <f t="shared" si="21"/>
        <v>130</v>
      </c>
    </row>
    <row r="23" spans="7:23" x14ac:dyDescent="0.25">
      <c r="G23" s="1" t="s">
        <v>20</v>
      </c>
      <c r="H23" s="1">
        <f>H12+1</f>
        <v>3</v>
      </c>
    </row>
    <row r="24" spans="7:23" x14ac:dyDescent="0.25">
      <c r="G24" t="str">
        <f>"С"&amp;H23</f>
        <v>С3</v>
      </c>
      <c r="H24">
        <f>'Мастер Ключ'!B$25</f>
        <v>230</v>
      </c>
      <c r="I24">
        <f>'Мастер Ключ'!C$25</f>
        <v>191</v>
      </c>
      <c r="J24">
        <f>'Мастер Ключ'!D$25</f>
        <v>190</v>
      </c>
      <c r="K24">
        <f>'Мастер Ключ'!E$25</f>
        <v>162</v>
      </c>
      <c r="L24">
        <f>'Мастер Ключ'!F$25</f>
        <v>179</v>
      </c>
      <c r="M24">
        <f>'Мастер Ключ'!G$25</f>
        <v>114</v>
      </c>
      <c r="N24">
        <f>'Мастер Ключ'!H$25</f>
        <v>36</v>
      </c>
      <c r="O24">
        <f>'Мастер Ключ'!I$25</f>
        <v>130</v>
      </c>
      <c r="P24">
        <f>'Мастер Ключ'!J$25</f>
        <v>135</v>
      </c>
      <c r="Q24">
        <f>'Мастер Ключ'!K$25</f>
        <v>25</v>
      </c>
      <c r="R24">
        <f>'Мастер Ключ'!L$25</f>
        <v>247</v>
      </c>
      <c r="S24">
        <f>'Мастер Ключ'!M$25</f>
        <v>130</v>
      </c>
      <c r="T24">
        <f>'Мастер Ключ'!N$25</f>
        <v>68</v>
      </c>
      <c r="U24">
        <f>'Мастер Ключ'!O$25</f>
        <v>114</v>
      </c>
      <c r="V24">
        <f>'Мастер Ключ'!P$25</f>
        <v>35</v>
      </c>
      <c r="W24">
        <f>'Мастер Ключ'!Q$25</f>
        <v>162</v>
      </c>
    </row>
    <row r="25" spans="7:23" x14ac:dyDescent="0.25">
      <c r="G25" t="str">
        <f>"k= "&amp;$G22&amp;"Ꚛ"&amp;G24</f>
        <v>k= K1ꚚС3</v>
      </c>
      <c r="H25">
        <f>_xlfn.BITXOR(H22,H24)</f>
        <v>96</v>
      </c>
      <c r="I25">
        <f t="shared" ref="I25" si="22">_xlfn.BITXOR(I22,I24)</f>
        <v>66</v>
      </c>
      <c r="J25">
        <f t="shared" ref="J25" si="23">_xlfn.BITXOR(J22,J24)</f>
        <v>212</v>
      </c>
      <c r="K25">
        <f t="shared" ref="K25" si="24">_xlfn.BITXOR(K22,K24)</f>
        <v>64</v>
      </c>
      <c r="L25">
        <f t="shared" ref="L25" si="25">_xlfn.BITXOR(L22,L24)</f>
        <v>52</v>
      </c>
      <c r="M25">
        <f t="shared" ref="M25" si="26">_xlfn.BITXOR(M22,M24)</f>
        <v>208</v>
      </c>
      <c r="N25">
        <f t="shared" ref="N25" si="27">_xlfn.BITXOR(N22,N24)</f>
        <v>126</v>
      </c>
      <c r="O25">
        <f t="shared" ref="O25" si="28">_xlfn.BITXOR(O22,O24)</f>
        <v>0</v>
      </c>
      <c r="P25">
        <f t="shared" ref="P25" si="29">_xlfn.BITXOR(P22,P24)</f>
        <v>119</v>
      </c>
      <c r="Q25">
        <f t="shared" ref="Q25" si="30">_xlfn.BITXOR(Q22,Q24)</f>
        <v>122</v>
      </c>
      <c r="R25">
        <f t="shared" ref="R25" si="31">_xlfn.BITXOR(R22,R24)</f>
        <v>187</v>
      </c>
      <c r="S25">
        <f t="shared" ref="S25" si="32">_xlfn.BITXOR(S22,S24)</f>
        <v>128</v>
      </c>
      <c r="T25">
        <f t="shared" ref="T25" si="33">_xlfn.BITXOR(T22,T24)</f>
        <v>44</v>
      </c>
      <c r="U25">
        <f t="shared" ref="U25" si="34">_xlfn.BITXOR(U22,U24)</f>
        <v>64</v>
      </c>
      <c r="V25">
        <f t="shared" ref="V25" si="35">_xlfn.BITXOR(V22,V24)</f>
        <v>146</v>
      </c>
      <c r="W25">
        <f t="shared" ref="W25" si="36">_xlfn.BITXOR(W22,W24)</f>
        <v>32</v>
      </c>
    </row>
    <row r="26" spans="7:23" x14ac:dyDescent="0.25">
      <c r="G26" t="s">
        <v>29</v>
      </c>
      <c r="H26" t="str">
        <f>INDEX('Мастер Ключ'!$C$49:$C$304, H25+1)</f>
        <v>021</v>
      </c>
      <c r="I26" t="str">
        <f>INDEX('Мастер Ключ'!$C$49:$C$304, I25+1)</f>
        <v>044</v>
      </c>
      <c r="J26" t="str">
        <f>INDEX('Мастер Ключ'!$C$49:$C$304, J25+1)</f>
        <v>076</v>
      </c>
      <c r="K26" t="str">
        <f>INDEX('Мастер Ключ'!$C$49:$C$304, K25+1)</f>
        <v>235</v>
      </c>
      <c r="L26" t="str">
        <f>INDEX('Мастер Ключ'!$C$49:$C$304, L25+1)</f>
        <v>227</v>
      </c>
      <c r="M26" t="str">
        <f>INDEX('Мастер Ключ'!$C$49:$C$304, M25+1)</f>
        <v>225</v>
      </c>
      <c r="N26" t="str">
        <f>INDEX('Мастер Ключ'!$C$49:$C$304, N25+1)</f>
        <v>013</v>
      </c>
      <c r="O26" t="str">
        <f>INDEX('Мастер Ключ'!$C$49:$C$304, O25+1)</f>
        <v>252</v>
      </c>
      <c r="P26" t="str">
        <f>INDEX('Мастер Ключ'!$C$49:$C$304, P25+1)</f>
        <v>126</v>
      </c>
      <c r="Q26" t="str">
        <f>INDEX('Мастер Ключ'!$C$49:$C$304, Q25+1)</f>
        <v>198</v>
      </c>
      <c r="R26" t="str">
        <f>INDEX('Мастер Ключ'!$C$49:$C$304, R25+1)</f>
        <v>125</v>
      </c>
      <c r="S26" t="str">
        <f>INDEX('Мастер Ключ'!$C$49:$C$304, S25+1)</f>
        <v>223</v>
      </c>
      <c r="T26" t="str">
        <f>INDEX('Мастер Ключ'!$C$49:$C$304, T25+1)</f>
        <v>139</v>
      </c>
      <c r="U26" t="str">
        <f>INDEX('Мастер Ключ'!$C$49:$C$304, U25+1)</f>
        <v>235</v>
      </c>
      <c r="V26" t="str">
        <f>INDEX('Мастер Ключ'!$C$49:$C$304, V25+1)</f>
        <v>236</v>
      </c>
      <c r="W26" t="str">
        <f>INDEX('Мастер Ключ'!$C$49:$C$304, W25+1)</f>
        <v>249</v>
      </c>
    </row>
    <row r="27" spans="7:23" x14ac:dyDescent="0.25">
      <c r="G27" t="s">
        <v>26</v>
      </c>
    </row>
    <row r="28" spans="7:23" x14ac:dyDescent="0.25">
      <c r="G28" t="s">
        <v>27</v>
      </c>
      <c r="H28">
        <f>'Мастер Ключ'!B$13</f>
        <v>1</v>
      </c>
      <c r="I28">
        <f>'Мастер Ключ'!C$13</f>
        <v>148</v>
      </c>
      <c r="J28">
        <f>'Мастер Ключ'!D$13</f>
        <v>32</v>
      </c>
      <c r="K28">
        <f>'Мастер Ключ'!E$13</f>
        <v>133</v>
      </c>
      <c r="L28">
        <f>'Мастер Ключ'!F$13</f>
        <v>16</v>
      </c>
      <c r="M28">
        <f>'Мастер Ключ'!G$13</f>
        <v>194</v>
      </c>
      <c r="N28">
        <f>'Мастер Ключ'!H$13</f>
        <v>192</v>
      </c>
      <c r="O28">
        <f>'Мастер Ключ'!I$13</f>
        <v>1</v>
      </c>
      <c r="P28">
        <f>'Мастер Ключ'!J$13</f>
        <v>251</v>
      </c>
      <c r="Q28">
        <f>'Мастер Ключ'!K$13</f>
        <v>1</v>
      </c>
      <c r="R28">
        <f>'Мастер Ключ'!L$13</f>
        <v>192</v>
      </c>
      <c r="S28">
        <f>'Мастер Ключ'!M$13</f>
        <v>194</v>
      </c>
      <c r="T28">
        <f>'Мастер Ключ'!N$13</f>
        <v>16</v>
      </c>
      <c r="U28">
        <f>'Мастер Ключ'!O$13</f>
        <v>133</v>
      </c>
      <c r="V28">
        <f>'Мастер Ключ'!P$13</f>
        <v>32</v>
      </c>
      <c r="W28">
        <f>'Мастер Ключ'!Q$13</f>
        <v>148</v>
      </c>
    </row>
    <row r="29" spans="7:23" x14ac:dyDescent="0.25">
      <c r="G29" t="s">
        <v>28</v>
      </c>
      <c r="H29">
        <f>_xlfn.BITXOR(MOD(H26*H28 +1, 256), HEX2DEC("c3"))</f>
        <v>213</v>
      </c>
      <c r="I29">
        <f t="shared" ref="I29" si="37">_xlfn.BITXOR(MOD(I26*I28 +1, 256), HEX2DEC("c3"))</f>
        <v>178</v>
      </c>
      <c r="J29">
        <f t="shared" ref="J29" si="38">_xlfn.BITXOR(MOD(J26*J28 +1, 256), HEX2DEC("c3"))</f>
        <v>66</v>
      </c>
      <c r="K29">
        <f t="shared" ref="K29" si="39">_xlfn.BITXOR(MOD(K26*K28 +1, 256), HEX2DEC("c3"))</f>
        <v>219</v>
      </c>
      <c r="L29">
        <f t="shared" ref="L29" si="40">_xlfn.BITXOR(MOD(L26*L28 +1, 256), HEX2DEC("c3"))</f>
        <v>242</v>
      </c>
      <c r="M29">
        <f t="shared" ref="M29" si="41">_xlfn.BITXOR(MOD(M26*M28 +1, 256), HEX2DEC("c3"))</f>
        <v>64</v>
      </c>
      <c r="N29">
        <f t="shared" ref="N29" si="42">_xlfn.BITXOR(MOD(N26*N28 +1, 256), HEX2DEC("c3"))</f>
        <v>2</v>
      </c>
      <c r="O29">
        <f t="shared" ref="O29" si="43">_xlfn.BITXOR(MOD(O26*O28 +1, 256), HEX2DEC("c3"))</f>
        <v>62</v>
      </c>
      <c r="P29">
        <f t="shared" ref="P29" si="44">_xlfn.BITXOR(MOD(P26*P28 +1, 256), HEX2DEC("c3"))</f>
        <v>72</v>
      </c>
      <c r="Q29">
        <f t="shared" ref="Q29" si="45">_xlfn.BITXOR(MOD(Q26*Q28 +1, 256), HEX2DEC("c3"))</f>
        <v>4</v>
      </c>
      <c r="R29">
        <f t="shared" ref="R29" si="46">_xlfn.BITXOR(MOD(R26*R28 +1, 256), HEX2DEC("c3"))</f>
        <v>2</v>
      </c>
      <c r="S29">
        <f t="shared" ref="S29" si="47">_xlfn.BITXOR(MOD(S26*S28 +1, 256), HEX2DEC("c3"))</f>
        <v>60</v>
      </c>
      <c r="T29">
        <f t="shared" ref="T29" si="48">_xlfn.BITXOR(MOD(T26*T28 +1, 256), HEX2DEC("c3"))</f>
        <v>114</v>
      </c>
      <c r="U29">
        <f t="shared" ref="U29" si="49">_xlfn.BITXOR(MOD(U26*U28 +1, 256), HEX2DEC("c3"))</f>
        <v>219</v>
      </c>
      <c r="V29">
        <f t="shared" ref="V29" si="50">_xlfn.BITXOR(MOD(V26*V28 +1, 256), HEX2DEC("c3"))</f>
        <v>66</v>
      </c>
      <c r="W29">
        <f t="shared" ref="W29" si="51">_xlfn.BITXOR(MOD(W26*W28 +1, 256), HEX2DEC("c3"))</f>
        <v>54</v>
      </c>
    </row>
    <row r="30" spans="7:23" x14ac:dyDescent="0.25">
      <c r="G30" t="s">
        <v>30</v>
      </c>
      <c r="H30">
        <f>_xlfn.BITXOR(H29, _xlfn.BITXOR(I29, _xlfn.BITXOR(J29, _xlfn.BITXOR(K29, _xlfn.BITXOR(L29, _xlfn.BITXOR(M29, _xlfn.BITXOR(N29, _xlfn.BITXOR(O29, _xlfn.BITXOR(P29, _xlfn.BITXOR(Q29, _xlfn.BITXOR(R29, _xlfn.BITXOR(S29, _xlfn.BITXOR(T29, _xlfn.BITXOR(U29, _xlfn.BITXOR(V29, W29)))))))))))))))</f>
        <v>223</v>
      </c>
      <c r="I30">
        <f>H29</f>
        <v>213</v>
      </c>
      <c r="J30">
        <f t="shared" ref="J30:W30" si="52">I29</f>
        <v>178</v>
      </c>
      <c r="K30">
        <f t="shared" si="52"/>
        <v>66</v>
      </c>
      <c r="L30">
        <f t="shared" si="52"/>
        <v>219</v>
      </c>
      <c r="M30">
        <f t="shared" si="52"/>
        <v>242</v>
      </c>
      <c r="N30">
        <f t="shared" si="52"/>
        <v>64</v>
      </c>
      <c r="O30">
        <f t="shared" si="52"/>
        <v>2</v>
      </c>
      <c r="P30">
        <f t="shared" si="52"/>
        <v>62</v>
      </c>
      <c r="Q30">
        <f t="shared" si="52"/>
        <v>72</v>
      </c>
      <c r="R30">
        <f t="shared" si="52"/>
        <v>4</v>
      </c>
      <c r="S30">
        <f t="shared" si="52"/>
        <v>2</v>
      </c>
      <c r="T30">
        <f t="shared" si="52"/>
        <v>60</v>
      </c>
      <c r="U30">
        <f t="shared" si="52"/>
        <v>114</v>
      </c>
      <c r="V30">
        <f t="shared" si="52"/>
        <v>219</v>
      </c>
      <c r="W30">
        <f t="shared" si="52"/>
        <v>66</v>
      </c>
    </row>
    <row r="31" spans="7:23" x14ac:dyDescent="0.25">
      <c r="G31" s="1" t="str">
        <f>G23</f>
        <v>Раунд</v>
      </c>
      <c r="H31" s="1">
        <f>H23+1</f>
        <v>4</v>
      </c>
    </row>
    <row r="32" spans="7:23" x14ac:dyDescent="0.25">
      <c r="G32" t="str">
        <f>"С"&amp;H31</f>
        <v>С4</v>
      </c>
      <c r="H32">
        <f>'Мастер Ключ'!B$29</f>
        <v>232</v>
      </c>
      <c r="I32">
        <f>'Мастер Ключ'!C$29</f>
        <v>190</v>
      </c>
      <c r="J32">
        <f>'Мастер Ключ'!D$29</f>
        <v>210</v>
      </c>
      <c r="K32">
        <f>'Мастер Ключ'!E$29</f>
        <v>66</v>
      </c>
      <c r="L32">
        <f>'Мастер Ключ'!F$29</f>
        <v>54</v>
      </c>
      <c r="M32">
        <f>'Мастер Ключ'!G$29</f>
        <v>2</v>
      </c>
      <c r="N32">
        <f>'Мастер Ключ'!H$29</f>
        <v>106</v>
      </c>
      <c r="O32">
        <f>'Мастер Ключ'!I$29</f>
        <v>194</v>
      </c>
      <c r="P32">
        <f>'Мастер Ключ'!J$29</f>
        <v>134</v>
      </c>
      <c r="Q32">
        <f>'Мастер Ключ'!K$29</f>
        <v>22</v>
      </c>
      <c r="R32">
        <f>'Мастер Ключ'!L$29</f>
        <v>246</v>
      </c>
      <c r="S32">
        <f>'Мастер Ключ'!M$29</f>
        <v>194</v>
      </c>
      <c r="T32">
        <f>'Мастер Ключ'!N$29</f>
        <v>138</v>
      </c>
      <c r="U32">
        <f>'Мастер Ключ'!O$29</f>
        <v>2</v>
      </c>
      <c r="V32">
        <f>'Мастер Ключ'!P$29</f>
        <v>166</v>
      </c>
      <c r="W32">
        <f>'Мастер Ключ'!Q$29</f>
        <v>66</v>
      </c>
    </row>
    <row r="33" spans="7:23" x14ac:dyDescent="0.25">
      <c r="G33" t="str">
        <f>"k= "&amp;G21&amp;"Ꚛ"&amp;G32</f>
        <v>k= К2ꚚС4</v>
      </c>
      <c r="H33">
        <f>_xlfn.BITXOR(H21,H32)</f>
        <v>125</v>
      </c>
      <c r="I33">
        <f>_xlfn.BITXOR(I21,I32)</f>
        <v>55</v>
      </c>
      <c r="J33">
        <f>_xlfn.BITXOR(J21,J32)</f>
        <v>228</v>
      </c>
      <c r="K33">
        <f t="shared" ref="K33" si="53">_xlfn.BITXOR(K21,K32)</f>
        <v>64</v>
      </c>
      <c r="L33">
        <f t="shared" ref="L33" si="54">_xlfn.BITXOR(L21,L32)</f>
        <v>229</v>
      </c>
      <c r="M33">
        <f t="shared" ref="M33" si="55">_xlfn.BITXOR(M21,M32)</f>
        <v>176</v>
      </c>
      <c r="N33">
        <f t="shared" ref="N33" si="56">_xlfn.BITXOR(N21,N32)</f>
        <v>4</v>
      </c>
      <c r="O33">
        <f t="shared" ref="O33" si="57">_xlfn.BITXOR(O21,O32)</f>
        <v>0</v>
      </c>
      <c r="P33">
        <f t="shared" ref="P33" si="58">_xlfn.BITXOR(P21,P32)</f>
        <v>234</v>
      </c>
      <c r="Q33">
        <f t="shared" ref="Q33" si="59">_xlfn.BITXOR(Q21,Q32)</f>
        <v>117</v>
      </c>
      <c r="R33">
        <f t="shared" ref="R33" si="60">_xlfn.BITXOR(R21,R32)</f>
        <v>206</v>
      </c>
      <c r="S33">
        <f t="shared" ref="S33" si="61">_xlfn.BITXOR(S21,S32)</f>
        <v>192</v>
      </c>
      <c r="T33">
        <f t="shared" ref="T33" si="62">_xlfn.BITXOR(T21,T32)</f>
        <v>238</v>
      </c>
      <c r="U33">
        <f t="shared" ref="U33" si="63">_xlfn.BITXOR(U21,U32)</f>
        <v>32</v>
      </c>
      <c r="V33">
        <f t="shared" ref="V33" si="64">_xlfn.BITXOR(V21,V32)</f>
        <v>172</v>
      </c>
      <c r="W33">
        <f t="shared" ref="W33" si="65">_xlfn.BITXOR(W21,W32)</f>
        <v>128</v>
      </c>
    </row>
    <row r="34" spans="7:23" x14ac:dyDescent="0.25">
      <c r="G34" t="s">
        <v>29</v>
      </c>
      <c r="H34" t="str">
        <f>INDEX('Мастер Ключ'!$C$49:$C$304, H33+1)</f>
        <v>189</v>
      </c>
      <c r="I34" t="str">
        <f>INDEX('Мастер Ключ'!$C$49:$C$304, I33+1)</f>
        <v>160</v>
      </c>
      <c r="J34" t="str">
        <f>INDEX('Мастер Ключ'!$C$49:$C$304, J33+1)</f>
        <v>045</v>
      </c>
      <c r="K34" t="str">
        <f>INDEX('Мастер Ключ'!$C$49:$C$304, K33+1)</f>
        <v>235</v>
      </c>
      <c r="L34" t="str">
        <f>INDEX('Мастер Ключ'!$C$49:$C$304, L33+1)</f>
        <v>043</v>
      </c>
      <c r="M34" t="str">
        <f>INDEX('Мастер Ключ'!$C$49:$C$304, M33+1)</f>
        <v>173</v>
      </c>
      <c r="N34" t="str">
        <f>INDEX('Мастер Ключ'!$C$49:$C$304, N33+1)</f>
        <v>207</v>
      </c>
      <c r="O34" t="str">
        <f>INDEX('Мастер Ключ'!$C$49:$C$304, O33+1)</f>
        <v>252</v>
      </c>
      <c r="P34" t="str">
        <f>INDEX('Мастер Ключ'!$C$49:$C$304, P33+1)</f>
        <v>037</v>
      </c>
      <c r="Q34" t="str">
        <f>INDEX('Мастер Ключ'!$C$49:$C$304, Q33+1)</f>
        <v>053</v>
      </c>
      <c r="R34" t="str">
        <f>INDEX('Мастер Ключ'!$C$49:$C$304, R33+1)</f>
        <v>231</v>
      </c>
      <c r="S34" t="str">
        <f>INDEX('Мастер Ключ'!$C$49:$C$304, S33+1)</f>
        <v>007</v>
      </c>
      <c r="T34" t="str">
        <f>INDEX('Мастер Ключ'!$C$49:$C$304, T33+1)</f>
        <v>108</v>
      </c>
      <c r="U34" t="str">
        <f>INDEX('Мастер Ключ'!$C$49:$C$304, U33+1)</f>
        <v>249</v>
      </c>
      <c r="V34" t="str">
        <f>INDEX('Мастер Ключ'!$C$49:$C$304, V33+1)</f>
        <v>100</v>
      </c>
      <c r="W34" t="str">
        <f>INDEX('Мастер Ключ'!$C$49:$C$304, W33+1)</f>
        <v>223</v>
      </c>
    </row>
    <row r="35" spans="7:23" x14ac:dyDescent="0.25">
      <c r="G35" t="s">
        <v>26</v>
      </c>
    </row>
    <row r="36" spans="7:23" x14ac:dyDescent="0.25">
      <c r="G36" t="s">
        <v>27</v>
      </c>
      <c r="H36">
        <f>'Мастер Ключ'!B$13</f>
        <v>1</v>
      </c>
      <c r="I36">
        <f>'Мастер Ключ'!C$13</f>
        <v>148</v>
      </c>
      <c r="J36">
        <f>'Мастер Ключ'!D$13</f>
        <v>32</v>
      </c>
      <c r="K36">
        <f>'Мастер Ключ'!E$13</f>
        <v>133</v>
      </c>
      <c r="L36">
        <f>'Мастер Ключ'!F$13</f>
        <v>16</v>
      </c>
      <c r="M36">
        <f>'Мастер Ключ'!G$13</f>
        <v>194</v>
      </c>
      <c r="N36">
        <f>'Мастер Ключ'!H$13</f>
        <v>192</v>
      </c>
      <c r="O36">
        <f>'Мастер Ключ'!I$13</f>
        <v>1</v>
      </c>
      <c r="P36">
        <f>'Мастер Ключ'!J$13</f>
        <v>251</v>
      </c>
      <c r="Q36">
        <f>'Мастер Ключ'!K$13</f>
        <v>1</v>
      </c>
      <c r="R36">
        <f>'Мастер Ключ'!L$13</f>
        <v>192</v>
      </c>
      <c r="S36">
        <f>'Мастер Ключ'!M$13</f>
        <v>194</v>
      </c>
      <c r="T36">
        <f>'Мастер Ключ'!N$13</f>
        <v>16</v>
      </c>
      <c r="U36">
        <f>'Мастер Ключ'!O$13</f>
        <v>133</v>
      </c>
      <c r="V36">
        <f>'Мастер Ключ'!P$13</f>
        <v>32</v>
      </c>
      <c r="W36">
        <f>'Мастер Ключ'!Q$13</f>
        <v>148</v>
      </c>
    </row>
    <row r="37" spans="7:23" x14ac:dyDescent="0.25">
      <c r="G37" t="s">
        <v>28</v>
      </c>
      <c r="H37">
        <f>_xlfn.BITXOR(MOD(H34*H36 +1, 256), HEX2DEC("c3"))</f>
        <v>125</v>
      </c>
      <c r="I37">
        <f t="shared" ref="I37" si="66">_xlfn.BITXOR(MOD(I34*I36 +1, 256), HEX2DEC("c3"))</f>
        <v>66</v>
      </c>
      <c r="J37">
        <f t="shared" ref="J37" si="67">_xlfn.BITXOR(MOD(J34*J36 +1, 256), HEX2DEC("c3"))</f>
        <v>98</v>
      </c>
      <c r="K37">
        <f t="shared" ref="K37" si="68">_xlfn.BITXOR(MOD(K34*K36 +1, 256), HEX2DEC("c3"))</f>
        <v>219</v>
      </c>
      <c r="L37">
        <f t="shared" ref="L37" si="69">_xlfn.BITXOR(MOD(L34*L36 +1, 256), HEX2DEC("c3"))</f>
        <v>114</v>
      </c>
      <c r="M37">
        <f t="shared" ref="M37" si="70">_xlfn.BITXOR(MOD(M34*M36 +1, 256), HEX2DEC("c3"))</f>
        <v>216</v>
      </c>
      <c r="N37">
        <f t="shared" ref="N37" si="71">_xlfn.BITXOR(MOD(N34*N36 +1, 256), HEX2DEC("c3"))</f>
        <v>130</v>
      </c>
      <c r="O37">
        <f t="shared" ref="O37" si="72">_xlfn.BITXOR(MOD(O34*O36 +1, 256), HEX2DEC("c3"))</f>
        <v>62</v>
      </c>
      <c r="P37">
        <f t="shared" ref="P37" si="73">_xlfn.BITXOR(MOD(P34*P36 +1, 256), HEX2DEC("c3"))</f>
        <v>139</v>
      </c>
      <c r="Q37">
        <f t="shared" ref="Q37" si="74">_xlfn.BITXOR(MOD(Q34*Q36 +1, 256), HEX2DEC("c3"))</f>
        <v>245</v>
      </c>
      <c r="R37">
        <f t="shared" ref="R37" si="75">_xlfn.BITXOR(MOD(R34*R36 +1, 256), HEX2DEC("c3"))</f>
        <v>130</v>
      </c>
      <c r="S37">
        <f t="shared" ref="S37" si="76">_xlfn.BITXOR(MOD(S34*S36 +1, 256), HEX2DEC("c3"))</f>
        <v>140</v>
      </c>
      <c r="T37">
        <f t="shared" ref="T37" si="77">_xlfn.BITXOR(MOD(T34*T36 +1, 256), HEX2DEC("c3"))</f>
        <v>2</v>
      </c>
      <c r="U37">
        <f t="shared" ref="U37" si="78">_xlfn.BITXOR(MOD(U34*U36 +1, 256), HEX2DEC("c3"))</f>
        <v>157</v>
      </c>
      <c r="V37">
        <f t="shared" ref="V37" si="79">_xlfn.BITXOR(MOD(V34*V36 +1, 256), HEX2DEC("c3"))</f>
        <v>66</v>
      </c>
      <c r="W37">
        <f t="shared" ref="W37" si="80">_xlfn.BITXOR(MOD(W34*W36 +1, 256), HEX2DEC("c3"))</f>
        <v>46</v>
      </c>
    </row>
    <row r="38" spans="7:23" x14ac:dyDescent="0.25">
      <c r="G38" t="s">
        <v>30</v>
      </c>
      <c r="H38">
        <f>_xlfn.BITXOR(H37, _xlfn.BITXOR(I37, _xlfn.BITXOR(J37, _xlfn.BITXOR(K37, _xlfn.BITXOR(L37, _xlfn.BITXOR(M37, _xlfn.BITXOR(N37, _xlfn.BITXOR(O37, _xlfn.BITXOR(P37, _xlfn.BITXOR(Q37, _xlfn.BITXOR(R37, _xlfn.BITXOR(S37, _xlfn.BITXOR(T37, _xlfn.BITXOR(U37, _xlfn.BITXOR(V37, W37)))))))))))))))</f>
        <v>19</v>
      </c>
      <c r="I38">
        <f>H37</f>
        <v>125</v>
      </c>
      <c r="J38">
        <f>I37</f>
        <v>66</v>
      </c>
      <c r="K38">
        <f t="shared" ref="K38:W38" si="81">J37</f>
        <v>98</v>
      </c>
      <c r="L38">
        <f t="shared" si="81"/>
        <v>219</v>
      </c>
      <c r="M38">
        <f t="shared" si="81"/>
        <v>114</v>
      </c>
      <c r="N38">
        <f t="shared" si="81"/>
        <v>216</v>
      </c>
      <c r="O38">
        <f t="shared" si="81"/>
        <v>130</v>
      </c>
      <c r="P38">
        <f t="shared" si="81"/>
        <v>62</v>
      </c>
      <c r="Q38">
        <f t="shared" si="81"/>
        <v>139</v>
      </c>
      <c r="R38">
        <f t="shared" si="81"/>
        <v>245</v>
      </c>
      <c r="S38">
        <f t="shared" si="81"/>
        <v>130</v>
      </c>
      <c r="T38">
        <f t="shared" si="81"/>
        <v>140</v>
      </c>
      <c r="U38">
        <f t="shared" si="81"/>
        <v>2</v>
      </c>
      <c r="V38">
        <f t="shared" si="81"/>
        <v>157</v>
      </c>
      <c r="W38">
        <f t="shared" si="81"/>
        <v>66</v>
      </c>
    </row>
    <row r="40" spans="7:23" x14ac:dyDescent="0.25">
      <c r="G40" t="str">
        <f>$G21</f>
        <v>К2</v>
      </c>
      <c r="H40">
        <f>H30</f>
        <v>223</v>
      </c>
      <c r="I40">
        <f t="shared" ref="I40:W40" si="82">I30</f>
        <v>213</v>
      </c>
      <c r="J40">
        <f t="shared" si="82"/>
        <v>178</v>
      </c>
      <c r="K40">
        <f t="shared" si="82"/>
        <v>66</v>
      </c>
      <c r="L40">
        <f t="shared" si="82"/>
        <v>219</v>
      </c>
      <c r="M40">
        <f t="shared" si="82"/>
        <v>242</v>
      </c>
      <c r="N40">
        <f t="shared" si="82"/>
        <v>64</v>
      </c>
      <c r="O40">
        <f t="shared" si="82"/>
        <v>2</v>
      </c>
      <c r="P40">
        <f t="shared" si="82"/>
        <v>62</v>
      </c>
      <c r="Q40">
        <f t="shared" si="82"/>
        <v>72</v>
      </c>
      <c r="R40">
        <f t="shared" si="82"/>
        <v>4</v>
      </c>
      <c r="S40">
        <f t="shared" si="82"/>
        <v>2</v>
      </c>
      <c r="T40">
        <f t="shared" si="82"/>
        <v>60</v>
      </c>
      <c r="U40">
        <f t="shared" si="82"/>
        <v>114</v>
      </c>
      <c r="V40">
        <f t="shared" si="82"/>
        <v>219</v>
      </c>
      <c r="W40">
        <f t="shared" si="82"/>
        <v>66</v>
      </c>
    </row>
    <row r="41" spans="7:23" x14ac:dyDescent="0.25">
      <c r="G41" t="str">
        <f>$G22</f>
        <v>K1</v>
      </c>
      <c r="H41">
        <f>H38</f>
        <v>19</v>
      </c>
      <c r="I41">
        <f t="shared" ref="I41:W41" si="83">I38</f>
        <v>125</v>
      </c>
      <c r="J41">
        <f t="shared" si="83"/>
        <v>66</v>
      </c>
      <c r="K41">
        <f t="shared" si="83"/>
        <v>98</v>
      </c>
      <c r="L41">
        <f t="shared" si="83"/>
        <v>219</v>
      </c>
      <c r="M41">
        <f t="shared" si="83"/>
        <v>114</v>
      </c>
      <c r="N41">
        <f t="shared" si="83"/>
        <v>216</v>
      </c>
      <c r="O41">
        <f t="shared" si="83"/>
        <v>130</v>
      </c>
      <c r="P41">
        <f t="shared" si="83"/>
        <v>62</v>
      </c>
      <c r="Q41">
        <f t="shared" si="83"/>
        <v>139</v>
      </c>
      <c r="R41">
        <f t="shared" si="83"/>
        <v>245</v>
      </c>
      <c r="S41">
        <f t="shared" si="83"/>
        <v>130</v>
      </c>
      <c r="T41">
        <f t="shared" si="83"/>
        <v>140</v>
      </c>
      <c r="U41">
        <f t="shared" si="83"/>
        <v>2</v>
      </c>
      <c r="V41">
        <f t="shared" si="83"/>
        <v>157</v>
      </c>
      <c r="W41">
        <f t="shared" si="83"/>
        <v>66</v>
      </c>
    </row>
    <row r="42" spans="7:23" x14ac:dyDescent="0.25">
      <c r="G42" s="1" t="s">
        <v>20</v>
      </c>
      <c r="H42" s="1">
        <f>H31+1</f>
        <v>5</v>
      </c>
    </row>
    <row r="43" spans="7:23" x14ac:dyDescent="0.25">
      <c r="G43" t="str">
        <f>"С"&amp;H42</f>
        <v>С5</v>
      </c>
      <c r="H43">
        <f>'Мастер Ключ'!B$33</f>
        <v>110</v>
      </c>
      <c r="I43">
        <f>'Мастер Ключ'!C$33</f>
        <v>189</v>
      </c>
      <c r="J43">
        <f>'Мастер Ключ'!D$33</f>
        <v>102</v>
      </c>
      <c r="K43">
        <f>'Мастер Ключ'!E$33</f>
        <v>98</v>
      </c>
      <c r="L43">
        <f>'Мастер Ключ'!F$33</f>
        <v>185</v>
      </c>
      <c r="M43">
        <f>'Мастер Ключ'!G$33</f>
        <v>18</v>
      </c>
      <c r="N43">
        <f>'Мастер Ключ'!H$33</f>
        <v>168</v>
      </c>
      <c r="O43">
        <f>'Мастер Ключ'!I$33</f>
        <v>2</v>
      </c>
      <c r="P43">
        <f>'Мастер Ключ'!J$33</f>
        <v>133</v>
      </c>
      <c r="Q43">
        <f>'Мастер Ключ'!K$33</f>
        <v>19</v>
      </c>
      <c r="R43">
        <f>'Мастер Ключ'!L$33</f>
        <v>245</v>
      </c>
      <c r="S43">
        <f>'Мастер Ключ'!M$33</f>
        <v>2</v>
      </c>
      <c r="T43">
        <f>'Мастер Ключ'!N$33</f>
        <v>200</v>
      </c>
      <c r="U43">
        <f>'Мастер Ключ'!O$33</f>
        <v>18</v>
      </c>
      <c r="V43">
        <f>'Мастер Ключ'!P$33</f>
        <v>41</v>
      </c>
      <c r="W43">
        <f>'Мастер Ключ'!Q$33</f>
        <v>98</v>
      </c>
    </row>
    <row r="44" spans="7:23" x14ac:dyDescent="0.25">
      <c r="G44" t="str">
        <f>"k= "&amp;$G41&amp;"Ꚛ"&amp;G43</f>
        <v>k= K1ꚚС5</v>
      </c>
      <c r="H44">
        <f>_xlfn.BITXOR(H41,H43)</f>
        <v>125</v>
      </c>
      <c r="I44">
        <f t="shared" ref="I44" si="84">_xlfn.BITXOR(I41,I43)</f>
        <v>192</v>
      </c>
      <c r="J44">
        <f t="shared" ref="J44" si="85">_xlfn.BITXOR(J41,J43)</f>
        <v>36</v>
      </c>
      <c r="K44">
        <f t="shared" ref="K44" si="86">_xlfn.BITXOR(K41,K43)</f>
        <v>0</v>
      </c>
      <c r="L44">
        <f t="shared" ref="L44" si="87">_xlfn.BITXOR(L41,L43)</f>
        <v>98</v>
      </c>
      <c r="M44">
        <f t="shared" ref="M44" si="88">_xlfn.BITXOR(M41,M43)</f>
        <v>96</v>
      </c>
      <c r="N44">
        <f t="shared" ref="N44" si="89">_xlfn.BITXOR(N41,N43)</f>
        <v>112</v>
      </c>
      <c r="O44">
        <f t="shared" ref="O44" si="90">_xlfn.BITXOR(O41,O43)</f>
        <v>128</v>
      </c>
      <c r="P44">
        <f t="shared" ref="P44" si="91">_xlfn.BITXOR(P41,P43)</f>
        <v>187</v>
      </c>
      <c r="Q44">
        <f t="shared" ref="Q44" si="92">_xlfn.BITXOR(Q41,Q43)</f>
        <v>152</v>
      </c>
      <c r="R44">
        <f t="shared" ref="R44" si="93">_xlfn.BITXOR(R41,R43)</f>
        <v>0</v>
      </c>
      <c r="S44">
        <f t="shared" ref="S44" si="94">_xlfn.BITXOR(S41,S43)</f>
        <v>128</v>
      </c>
      <c r="T44">
        <f t="shared" ref="T44" si="95">_xlfn.BITXOR(T41,T43)</f>
        <v>68</v>
      </c>
      <c r="U44">
        <f t="shared" ref="U44" si="96">_xlfn.BITXOR(U41,U43)</f>
        <v>16</v>
      </c>
      <c r="V44">
        <f t="shared" ref="V44" si="97">_xlfn.BITXOR(V41,V43)</f>
        <v>180</v>
      </c>
      <c r="W44">
        <f t="shared" ref="W44" si="98">_xlfn.BITXOR(W41,W43)</f>
        <v>32</v>
      </c>
    </row>
    <row r="45" spans="7:23" x14ac:dyDescent="0.25">
      <c r="G45" t="s">
        <v>29</v>
      </c>
      <c r="H45" t="str">
        <f>INDEX('Мастер Ключ'!$C$49:$C$304, H44+1)</f>
        <v>189</v>
      </c>
      <c r="I45" t="str">
        <f>INDEX('Мастер Ключ'!$C$49:$C$304, I44+1)</f>
        <v>007</v>
      </c>
      <c r="J45" t="str">
        <f>INDEX('Мастер Ключ'!$C$49:$C$304, J44+1)</f>
        <v>226</v>
      </c>
      <c r="K45" t="str">
        <f>INDEX('Мастер Ключ'!$C$49:$C$304, K44+1)</f>
        <v>252</v>
      </c>
      <c r="L45" t="str">
        <f>INDEX('Мастер Ключ'!$C$49:$C$304, L44+1)</f>
        <v>150</v>
      </c>
      <c r="M45" t="str">
        <f>INDEX('Мастер Ключ'!$C$49:$C$304, M44+1)</f>
        <v>021</v>
      </c>
      <c r="N45" t="str">
        <f>INDEX('Мастер Ключ'!$C$49:$C$304, N44+1)</f>
        <v>050</v>
      </c>
      <c r="O45" t="str">
        <f>INDEX('Мастер Ключ'!$C$49:$C$304, O44+1)</f>
        <v>223</v>
      </c>
      <c r="P45" t="str">
        <f>INDEX('Мастер Ключ'!$C$49:$C$304, P44+1)</f>
        <v>125</v>
      </c>
      <c r="Q45" t="str">
        <f>INDEX('Мастер Ключ'!$C$49:$C$304, Q44+1)</f>
        <v>220</v>
      </c>
      <c r="R45" t="str">
        <f>INDEX('Мастер Ключ'!$C$49:$C$304, R44+1)</f>
        <v>252</v>
      </c>
      <c r="S45" t="str">
        <f>INDEX('Мастер Ключ'!$C$49:$C$304, S44+1)</f>
        <v>223</v>
      </c>
      <c r="T45" t="str">
        <f>INDEX('Мастер Ключ'!$C$49:$C$304, T44+1)</f>
        <v>234</v>
      </c>
      <c r="U45" t="str">
        <f>INDEX('Мастер Ключ'!$C$49:$C$304, U44+1)</f>
        <v>233</v>
      </c>
      <c r="V45" t="str">
        <f>INDEX('Мастер Ключ'!$C$49:$C$304, V44+1)</f>
        <v>039</v>
      </c>
      <c r="W45" t="str">
        <f>INDEX('Мастер Ключ'!$C$49:$C$304, W44+1)</f>
        <v>249</v>
      </c>
    </row>
    <row r="46" spans="7:23" x14ac:dyDescent="0.25">
      <c r="G46" t="s">
        <v>26</v>
      </c>
    </row>
    <row r="47" spans="7:23" x14ac:dyDescent="0.25">
      <c r="G47" t="s">
        <v>27</v>
      </c>
      <c r="H47">
        <f>'Мастер Ключ'!B$13</f>
        <v>1</v>
      </c>
      <c r="I47">
        <f>'Мастер Ключ'!C$13</f>
        <v>148</v>
      </c>
      <c r="J47">
        <f>'Мастер Ключ'!D$13</f>
        <v>32</v>
      </c>
      <c r="K47">
        <f>'Мастер Ключ'!E$13</f>
        <v>133</v>
      </c>
      <c r="L47">
        <f>'Мастер Ключ'!F$13</f>
        <v>16</v>
      </c>
      <c r="M47">
        <f>'Мастер Ключ'!G$13</f>
        <v>194</v>
      </c>
      <c r="N47">
        <f>'Мастер Ключ'!H$13</f>
        <v>192</v>
      </c>
      <c r="O47">
        <f>'Мастер Ключ'!I$13</f>
        <v>1</v>
      </c>
      <c r="P47">
        <f>'Мастер Ключ'!J$13</f>
        <v>251</v>
      </c>
      <c r="Q47">
        <f>'Мастер Ключ'!K$13</f>
        <v>1</v>
      </c>
      <c r="R47">
        <f>'Мастер Ключ'!L$13</f>
        <v>192</v>
      </c>
      <c r="S47">
        <f>'Мастер Ключ'!M$13</f>
        <v>194</v>
      </c>
      <c r="T47">
        <f>'Мастер Ключ'!N$13</f>
        <v>16</v>
      </c>
      <c r="U47">
        <f>'Мастер Ключ'!O$13</f>
        <v>133</v>
      </c>
      <c r="V47">
        <f>'Мастер Ключ'!P$13</f>
        <v>32</v>
      </c>
      <c r="W47">
        <f>'Мастер Ключ'!Q$13</f>
        <v>148</v>
      </c>
    </row>
    <row r="48" spans="7:23" x14ac:dyDescent="0.25">
      <c r="G48" t="s">
        <v>28</v>
      </c>
      <c r="H48">
        <f>_xlfn.BITXOR(MOD(H45*H47 +1, 256), HEX2DEC("c3"))</f>
        <v>125</v>
      </c>
      <c r="I48">
        <f t="shared" ref="I48" si="99">_xlfn.BITXOR(MOD(I45*I47 +1, 256), HEX2DEC("c3"))</f>
        <v>206</v>
      </c>
      <c r="J48">
        <f t="shared" ref="J48" si="100">_xlfn.BITXOR(MOD(J45*J47 +1, 256), HEX2DEC("c3"))</f>
        <v>130</v>
      </c>
      <c r="K48">
        <f t="shared" ref="K48" si="101">_xlfn.BITXOR(MOD(K45*K47 +1, 256), HEX2DEC("c3"))</f>
        <v>46</v>
      </c>
      <c r="L48">
        <f t="shared" ref="L48" si="102">_xlfn.BITXOR(MOD(L45*L47 +1, 256), HEX2DEC("c3"))</f>
        <v>162</v>
      </c>
      <c r="M48">
        <f t="shared" ref="M48" si="103">_xlfn.BITXOR(MOD(M45*M47 +1, 256), HEX2DEC("c3"))</f>
        <v>40</v>
      </c>
      <c r="N48">
        <f t="shared" ref="N48" si="104">_xlfn.BITXOR(MOD(N45*N47 +1, 256), HEX2DEC("c3"))</f>
        <v>66</v>
      </c>
      <c r="O48">
        <f t="shared" ref="O48" si="105">_xlfn.BITXOR(MOD(O45*O47 +1, 256), HEX2DEC("c3"))</f>
        <v>35</v>
      </c>
      <c r="P48">
        <f t="shared" ref="P48" si="106">_xlfn.BITXOR(MOD(P45*P47 +1, 256), HEX2DEC("c3"))</f>
        <v>83</v>
      </c>
      <c r="Q48">
        <f t="shared" ref="Q48" si="107">_xlfn.BITXOR(MOD(Q45*Q47 +1, 256), HEX2DEC("c3"))</f>
        <v>30</v>
      </c>
      <c r="R48">
        <f t="shared" ref="R48" si="108">_xlfn.BITXOR(MOD(R45*R47 +1, 256), HEX2DEC("c3"))</f>
        <v>194</v>
      </c>
      <c r="S48">
        <f t="shared" ref="S48" si="109">_xlfn.BITXOR(MOD(S45*S47 +1, 256), HEX2DEC("c3"))</f>
        <v>60</v>
      </c>
      <c r="T48">
        <f t="shared" ref="T48" si="110">_xlfn.BITXOR(MOD(T45*T47 +1, 256), HEX2DEC("c3"))</f>
        <v>98</v>
      </c>
      <c r="U48">
        <f t="shared" ref="U48" si="111">_xlfn.BITXOR(MOD(U45*U47 +1, 256), HEX2DEC("c3"))</f>
        <v>205</v>
      </c>
      <c r="V48">
        <f t="shared" ref="V48" si="112">_xlfn.BITXOR(MOD(V45*V47 +1, 256), HEX2DEC("c3"))</f>
        <v>34</v>
      </c>
      <c r="W48">
        <f t="shared" ref="W48" si="113">_xlfn.BITXOR(MOD(W45*W47 +1, 256), HEX2DEC("c3"))</f>
        <v>54</v>
      </c>
    </row>
    <row r="49" spans="7:23" x14ac:dyDescent="0.25">
      <c r="G49" t="s">
        <v>30</v>
      </c>
      <c r="H49">
        <f>_xlfn.BITXOR(H48, _xlfn.BITXOR(I48, _xlfn.BITXOR(J48, _xlfn.BITXOR(K48, _xlfn.BITXOR(L48, _xlfn.BITXOR(M48, _xlfn.BITXOR(N48, _xlfn.BITXOR(O48, _xlfn.BITXOR(P48, _xlfn.BITXOR(Q48, _xlfn.BITXOR(R48, _xlfn.BITXOR(S48, _xlfn.BITXOR(T48, _xlfn.BITXOR(U48, _xlfn.BITXOR(V48, W48)))))))))))))))</f>
        <v>252</v>
      </c>
      <c r="I49">
        <f>H48</f>
        <v>125</v>
      </c>
      <c r="J49">
        <f t="shared" ref="J49:W49" si="114">I48</f>
        <v>206</v>
      </c>
      <c r="K49">
        <f t="shared" si="114"/>
        <v>130</v>
      </c>
      <c r="L49">
        <f t="shared" si="114"/>
        <v>46</v>
      </c>
      <c r="M49">
        <f t="shared" si="114"/>
        <v>162</v>
      </c>
      <c r="N49">
        <f t="shared" si="114"/>
        <v>40</v>
      </c>
      <c r="O49">
        <f t="shared" si="114"/>
        <v>66</v>
      </c>
      <c r="P49">
        <f t="shared" si="114"/>
        <v>35</v>
      </c>
      <c r="Q49">
        <f t="shared" si="114"/>
        <v>83</v>
      </c>
      <c r="R49">
        <f t="shared" si="114"/>
        <v>30</v>
      </c>
      <c r="S49">
        <f t="shared" si="114"/>
        <v>194</v>
      </c>
      <c r="T49">
        <f t="shared" si="114"/>
        <v>60</v>
      </c>
      <c r="U49">
        <f t="shared" si="114"/>
        <v>98</v>
      </c>
      <c r="V49">
        <f t="shared" si="114"/>
        <v>205</v>
      </c>
      <c r="W49">
        <f t="shared" si="114"/>
        <v>34</v>
      </c>
    </row>
    <row r="50" spans="7:23" x14ac:dyDescent="0.25">
      <c r="G50" s="1" t="str">
        <f>G42</f>
        <v>Раунд</v>
      </c>
      <c r="H50" s="1">
        <f>H42+1</f>
        <v>6</v>
      </c>
    </row>
    <row r="51" spans="7:23" x14ac:dyDescent="0.25">
      <c r="G51" t="str">
        <f>"С"&amp;H50</f>
        <v>С6</v>
      </c>
      <c r="H51">
        <f>'Мастер Ключ'!B$37</f>
        <v>244</v>
      </c>
      <c r="I51">
        <f>'Мастер Ключ'!C$37</f>
        <v>188</v>
      </c>
      <c r="J51">
        <f>'Мастер Ключ'!D$37</f>
        <v>250</v>
      </c>
      <c r="K51">
        <f>'Мастер Ключ'!E$37</f>
        <v>2</v>
      </c>
      <c r="L51">
        <f>'Мастер Ключ'!F$37</f>
        <v>60</v>
      </c>
      <c r="M51">
        <f>'Мастер Ключ'!G$37</f>
        <v>34</v>
      </c>
      <c r="N51">
        <f>'Мастер Ключ'!H$37</f>
        <v>238</v>
      </c>
      <c r="O51">
        <f>'Мастер Ключ'!I$37</f>
        <v>66</v>
      </c>
      <c r="P51">
        <f>'Мастер Ключ'!J$37</f>
        <v>132</v>
      </c>
      <c r="Q51">
        <f>'Мастер Ключ'!K$37</f>
        <v>8</v>
      </c>
      <c r="R51">
        <f>'Мастер Ключ'!L$37</f>
        <v>244</v>
      </c>
      <c r="S51">
        <f>'Мастер Ключ'!M$37</f>
        <v>66</v>
      </c>
      <c r="T51">
        <f>'Мастер Ключ'!N$37</f>
        <v>14</v>
      </c>
      <c r="U51">
        <f>'Мастер Ключ'!O$37</f>
        <v>34</v>
      </c>
      <c r="V51">
        <f>'Мастер Ключ'!P$37</f>
        <v>172</v>
      </c>
      <c r="W51">
        <f>'Мастер Ключ'!Q$37</f>
        <v>2</v>
      </c>
    </row>
    <row r="52" spans="7:23" x14ac:dyDescent="0.25">
      <c r="G52" t="str">
        <f>"k= "&amp;G40&amp;"Ꚛ"&amp;G51</f>
        <v>k= К2ꚚС6</v>
      </c>
      <c r="H52">
        <f>_xlfn.BITXOR(H40,H51)</f>
        <v>43</v>
      </c>
      <c r="I52">
        <f>_xlfn.BITXOR(I40,I51)</f>
        <v>105</v>
      </c>
      <c r="J52">
        <f>_xlfn.BITXOR(J40,J51)</f>
        <v>72</v>
      </c>
      <c r="K52">
        <f t="shared" ref="K52" si="115">_xlfn.BITXOR(K40,K51)</f>
        <v>64</v>
      </c>
      <c r="L52">
        <f t="shared" ref="L52" si="116">_xlfn.BITXOR(L40,L51)</f>
        <v>231</v>
      </c>
      <c r="M52">
        <f t="shared" ref="M52" si="117">_xlfn.BITXOR(M40,M51)</f>
        <v>208</v>
      </c>
      <c r="N52">
        <f t="shared" ref="N52" si="118">_xlfn.BITXOR(N40,N51)</f>
        <v>174</v>
      </c>
      <c r="O52">
        <f t="shared" ref="O52" si="119">_xlfn.BITXOR(O40,O51)</f>
        <v>64</v>
      </c>
      <c r="P52">
        <f t="shared" ref="P52" si="120">_xlfn.BITXOR(P40,P51)</f>
        <v>186</v>
      </c>
      <c r="Q52">
        <f t="shared" ref="Q52" si="121">_xlfn.BITXOR(Q40,Q51)</f>
        <v>64</v>
      </c>
      <c r="R52">
        <f t="shared" ref="R52" si="122">_xlfn.BITXOR(R40,R51)</f>
        <v>240</v>
      </c>
      <c r="S52">
        <f t="shared" ref="S52" si="123">_xlfn.BITXOR(S40,S51)</f>
        <v>64</v>
      </c>
      <c r="T52">
        <f t="shared" ref="T52" si="124">_xlfn.BITXOR(T40,T51)</f>
        <v>50</v>
      </c>
      <c r="U52">
        <f t="shared" ref="U52" si="125">_xlfn.BITXOR(U40,U51)</f>
        <v>80</v>
      </c>
      <c r="V52">
        <f t="shared" ref="V52" si="126">_xlfn.BITXOR(V40,V51)</f>
        <v>119</v>
      </c>
      <c r="W52">
        <f t="shared" ref="W52" si="127">_xlfn.BITXOR(W40,W51)</f>
        <v>64</v>
      </c>
    </row>
    <row r="53" spans="7:23" x14ac:dyDescent="0.25">
      <c r="G53" t="s">
        <v>29</v>
      </c>
      <c r="H53" t="str">
        <f>INDEX('Мастер Ключ'!$C$49:$C$304, H52+1)</f>
        <v>066</v>
      </c>
      <c r="I53" t="str">
        <f>INDEX('Мастер Ключ'!$C$49:$C$304, I52+1)</f>
        <v>145</v>
      </c>
      <c r="J53" t="str">
        <f>INDEX('Мастер Ключ'!$C$49:$C$304, J52+1)</f>
        <v>242</v>
      </c>
      <c r="K53" t="str">
        <f>INDEX('Мастер Ключ'!$C$49:$C$304, K52+1)</f>
        <v>235</v>
      </c>
      <c r="L53" t="str">
        <f>INDEX('Мастер Ключ'!$C$49:$C$304, L52+1)</f>
        <v>091</v>
      </c>
      <c r="M53" t="str">
        <f>INDEX('Мастер Ключ'!$C$49:$C$304, M52+1)</f>
        <v>225</v>
      </c>
      <c r="N53" t="str">
        <f>INDEX('Мастер Ключ'!$C$49:$C$304, N52+1)</f>
        <v>038</v>
      </c>
      <c r="O53" t="str">
        <f>INDEX('Мастер Ключ'!$C$49:$C$304, O52+1)</f>
        <v>235</v>
      </c>
      <c r="P53" t="str">
        <f>INDEX('Мастер Ключ'!$C$49:$C$304, P52+1)</f>
        <v>165</v>
      </c>
      <c r="Q53" t="str">
        <f>INDEX('Мастер Ключ'!$C$49:$C$304, Q52+1)</f>
        <v>235</v>
      </c>
      <c r="R53" t="str">
        <f>INDEX('Мастер Ключ'!$C$49:$C$304, R52+1)</f>
        <v>089</v>
      </c>
      <c r="S53" t="str">
        <f>INDEX('Мастер Ключ'!$C$49:$C$304, S52+1)</f>
        <v>235</v>
      </c>
      <c r="T53" t="str">
        <f>INDEX('Мастер Ключ'!$C$49:$C$304, T52+1)</f>
        <v>002</v>
      </c>
      <c r="U53" t="str">
        <f>INDEX('Мастер Ключ'!$C$49:$C$304, U52+1)</f>
        <v>181</v>
      </c>
      <c r="V53" t="str">
        <f>INDEX('Мастер Ключ'!$C$49:$C$304, V52+1)</f>
        <v>126</v>
      </c>
      <c r="W53" t="str">
        <f>INDEX('Мастер Ключ'!$C$49:$C$304, W52+1)</f>
        <v>235</v>
      </c>
    </row>
    <row r="54" spans="7:23" x14ac:dyDescent="0.25">
      <c r="G54" t="s">
        <v>26</v>
      </c>
    </row>
    <row r="55" spans="7:23" x14ac:dyDescent="0.25">
      <c r="G55" t="s">
        <v>27</v>
      </c>
      <c r="H55">
        <f>'Мастер Ключ'!B$13</f>
        <v>1</v>
      </c>
      <c r="I55">
        <f>'Мастер Ключ'!C$13</f>
        <v>148</v>
      </c>
      <c r="J55">
        <f>'Мастер Ключ'!D$13</f>
        <v>32</v>
      </c>
      <c r="K55">
        <f>'Мастер Ключ'!E$13</f>
        <v>133</v>
      </c>
      <c r="L55">
        <f>'Мастер Ключ'!F$13</f>
        <v>16</v>
      </c>
      <c r="M55">
        <f>'Мастер Ключ'!G$13</f>
        <v>194</v>
      </c>
      <c r="N55">
        <f>'Мастер Ключ'!H$13</f>
        <v>192</v>
      </c>
      <c r="O55">
        <f>'Мастер Ключ'!I$13</f>
        <v>1</v>
      </c>
      <c r="P55">
        <f>'Мастер Ключ'!J$13</f>
        <v>251</v>
      </c>
      <c r="Q55">
        <f>'Мастер Ключ'!K$13</f>
        <v>1</v>
      </c>
      <c r="R55">
        <f>'Мастер Ключ'!L$13</f>
        <v>192</v>
      </c>
      <c r="S55">
        <f>'Мастер Ключ'!M$13</f>
        <v>194</v>
      </c>
      <c r="T55">
        <f>'Мастер Ключ'!N$13</f>
        <v>16</v>
      </c>
      <c r="U55">
        <f>'Мастер Ключ'!O$13</f>
        <v>133</v>
      </c>
      <c r="V55">
        <f>'Мастер Ключ'!P$13</f>
        <v>32</v>
      </c>
      <c r="W55">
        <f>'Мастер Ключ'!Q$13</f>
        <v>148</v>
      </c>
    </row>
    <row r="56" spans="7:23" x14ac:dyDescent="0.25">
      <c r="G56" t="s">
        <v>28</v>
      </c>
      <c r="H56">
        <f>_xlfn.BITXOR(MOD(H53*H55 +1, 256), HEX2DEC("c3"))</f>
        <v>128</v>
      </c>
      <c r="I56">
        <f t="shared" ref="I56" si="128">_xlfn.BITXOR(MOD(I53*I55 +1, 256), HEX2DEC("c3"))</f>
        <v>22</v>
      </c>
      <c r="J56">
        <f t="shared" ref="J56" si="129">_xlfn.BITXOR(MOD(J53*J55 +1, 256), HEX2DEC("c3"))</f>
        <v>130</v>
      </c>
      <c r="K56">
        <f t="shared" ref="K56" si="130">_xlfn.BITXOR(MOD(K53*K55 +1, 256), HEX2DEC("c3"))</f>
        <v>219</v>
      </c>
      <c r="L56">
        <f t="shared" ref="L56" si="131">_xlfn.BITXOR(MOD(L53*L55 +1, 256), HEX2DEC("c3"))</f>
        <v>114</v>
      </c>
      <c r="M56">
        <f t="shared" ref="M56" si="132">_xlfn.BITXOR(MOD(M53*M55 +1, 256), HEX2DEC("c3"))</f>
        <v>64</v>
      </c>
      <c r="N56">
        <f t="shared" ref="N56" si="133">_xlfn.BITXOR(MOD(N53*N55 +1, 256), HEX2DEC("c3"))</f>
        <v>66</v>
      </c>
      <c r="O56">
        <f t="shared" ref="O56" si="134">_xlfn.BITXOR(MOD(O53*O55 +1, 256), HEX2DEC("c3"))</f>
        <v>47</v>
      </c>
      <c r="P56">
        <f t="shared" ref="P56" si="135">_xlfn.BITXOR(MOD(P53*P55 +1, 256), HEX2DEC("c3"))</f>
        <v>11</v>
      </c>
      <c r="Q56">
        <f t="shared" ref="Q56" si="136">_xlfn.BITXOR(MOD(Q53*Q55 +1, 256), HEX2DEC("c3"))</f>
        <v>47</v>
      </c>
      <c r="R56">
        <f t="shared" ref="R56" si="137">_xlfn.BITXOR(MOD(R53*R55 +1, 256), HEX2DEC("c3"))</f>
        <v>2</v>
      </c>
      <c r="S56">
        <f t="shared" ref="S56" si="138">_xlfn.BITXOR(MOD(S53*S55 +1, 256), HEX2DEC("c3"))</f>
        <v>212</v>
      </c>
      <c r="T56">
        <f t="shared" ref="T56" si="139">_xlfn.BITXOR(MOD(T53*T55 +1, 256), HEX2DEC("c3"))</f>
        <v>226</v>
      </c>
      <c r="U56">
        <f t="shared" ref="U56" si="140">_xlfn.BITXOR(MOD(U53*U55 +1, 256), HEX2DEC("c3"))</f>
        <v>201</v>
      </c>
      <c r="V56">
        <f t="shared" ref="V56" si="141">_xlfn.BITXOR(MOD(V53*V55 +1, 256), HEX2DEC("c3"))</f>
        <v>2</v>
      </c>
      <c r="W56">
        <f t="shared" ref="W56" si="142">_xlfn.BITXOR(MOD(W53*W55 +1, 256), HEX2DEC("c3"))</f>
        <v>30</v>
      </c>
    </row>
    <row r="57" spans="7:23" x14ac:dyDescent="0.25">
      <c r="G57" t="s">
        <v>30</v>
      </c>
      <c r="H57">
        <f>_xlfn.BITXOR(H56, _xlfn.BITXOR(I56, _xlfn.BITXOR(J56, _xlfn.BITXOR(K56, _xlfn.BITXOR(L56, _xlfn.BITXOR(M56, _xlfn.BITXOR(N56, _xlfn.BITXOR(O56, _xlfn.BITXOR(P56, _xlfn.BITXOR(Q56, _xlfn.BITXOR(R56, _xlfn.BITXOR(S56, _xlfn.BITXOR(T56, _xlfn.BITXOR(U56, _xlfn.BITXOR(V56, W56)))))))))))))))</f>
        <v>85</v>
      </c>
      <c r="I57">
        <f>H56</f>
        <v>128</v>
      </c>
      <c r="J57">
        <f>I56</f>
        <v>22</v>
      </c>
      <c r="K57">
        <f t="shared" ref="K57:W57" si="143">J56</f>
        <v>130</v>
      </c>
      <c r="L57">
        <f t="shared" si="143"/>
        <v>219</v>
      </c>
      <c r="M57">
        <f t="shared" si="143"/>
        <v>114</v>
      </c>
      <c r="N57">
        <f t="shared" si="143"/>
        <v>64</v>
      </c>
      <c r="O57">
        <f t="shared" si="143"/>
        <v>66</v>
      </c>
      <c r="P57">
        <f t="shared" si="143"/>
        <v>47</v>
      </c>
      <c r="Q57">
        <f t="shared" si="143"/>
        <v>11</v>
      </c>
      <c r="R57">
        <f t="shared" si="143"/>
        <v>47</v>
      </c>
      <c r="S57">
        <f t="shared" si="143"/>
        <v>2</v>
      </c>
      <c r="T57">
        <f t="shared" si="143"/>
        <v>212</v>
      </c>
      <c r="U57">
        <f t="shared" si="143"/>
        <v>226</v>
      </c>
      <c r="V57">
        <f t="shared" si="143"/>
        <v>201</v>
      </c>
      <c r="W57">
        <f t="shared" si="143"/>
        <v>2</v>
      </c>
    </row>
    <row r="59" spans="7:23" x14ac:dyDescent="0.25">
      <c r="G59" t="str">
        <f>$G40</f>
        <v>К2</v>
      </c>
      <c r="H59">
        <f>H49</f>
        <v>252</v>
      </c>
      <c r="I59">
        <f t="shared" ref="I59:W59" si="144">I49</f>
        <v>125</v>
      </c>
      <c r="J59">
        <f t="shared" si="144"/>
        <v>206</v>
      </c>
      <c r="K59">
        <f t="shared" si="144"/>
        <v>130</v>
      </c>
      <c r="L59">
        <f t="shared" si="144"/>
        <v>46</v>
      </c>
      <c r="M59">
        <f t="shared" si="144"/>
        <v>162</v>
      </c>
      <c r="N59">
        <f t="shared" si="144"/>
        <v>40</v>
      </c>
      <c r="O59">
        <f t="shared" si="144"/>
        <v>66</v>
      </c>
      <c r="P59">
        <f t="shared" si="144"/>
        <v>35</v>
      </c>
      <c r="Q59">
        <f t="shared" si="144"/>
        <v>83</v>
      </c>
      <c r="R59">
        <f t="shared" si="144"/>
        <v>30</v>
      </c>
      <c r="S59">
        <f t="shared" si="144"/>
        <v>194</v>
      </c>
      <c r="T59">
        <f t="shared" si="144"/>
        <v>60</v>
      </c>
      <c r="U59">
        <f t="shared" si="144"/>
        <v>98</v>
      </c>
      <c r="V59">
        <f t="shared" si="144"/>
        <v>205</v>
      </c>
      <c r="W59">
        <f t="shared" si="144"/>
        <v>34</v>
      </c>
    </row>
    <row r="60" spans="7:23" x14ac:dyDescent="0.25">
      <c r="G60" t="str">
        <f>$G41</f>
        <v>K1</v>
      </c>
      <c r="H60">
        <f>H57</f>
        <v>85</v>
      </c>
      <c r="I60">
        <f t="shared" ref="I60:W60" si="145">I57</f>
        <v>128</v>
      </c>
      <c r="J60">
        <f t="shared" si="145"/>
        <v>22</v>
      </c>
      <c r="K60">
        <f t="shared" si="145"/>
        <v>130</v>
      </c>
      <c r="L60">
        <f t="shared" si="145"/>
        <v>219</v>
      </c>
      <c r="M60">
        <f t="shared" si="145"/>
        <v>114</v>
      </c>
      <c r="N60">
        <f t="shared" si="145"/>
        <v>64</v>
      </c>
      <c r="O60">
        <f t="shared" si="145"/>
        <v>66</v>
      </c>
      <c r="P60">
        <f t="shared" si="145"/>
        <v>47</v>
      </c>
      <c r="Q60">
        <f t="shared" si="145"/>
        <v>11</v>
      </c>
      <c r="R60">
        <f t="shared" si="145"/>
        <v>47</v>
      </c>
      <c r="S60">
        <f t="shared" si="145"/>
        <v>2</v>
      </c>
      <c r="T60">
        <f t="shared" si="145"/>
        <v>212</v>
      </c>
      <c r="U60">
        <f t="shared" si="145"/>
        <v>226</v>
      </c>
      <c r="V60">
        <f t="shared" si="145"/>
        <v>201</v>
      </c>
      <c r="W60">
        <f t="shared" si="145"/>
        <v>2</v>
      </c>
    </row>
    <row r="61" spans="7:23" x14ac:dyDescent="0.25">
      <c r="G61" s="1" t="s">
        <v>20</v>
      </c>
      <c r="H61" s="1">
        <f>H50+1</f>
        <v>7</v>
      </c>
    </row>
    <row r="62" spans="7:23" x14ac:dyDescent="0.25">
      <c r="G62" t="str">
        <f>"С"&amp;H61</f>
        <v>С7</v>
      </c>
      <c r="H62">
        <f>'Мастер Ключ'!B$41</f>
        <v>230</v>
      </c>
      <c r="I62">
        <f>'Мастер Ключ'!C$41</f>
        <v>67</v>
      </c>
      <c r="J62">
        <f>'Мастер Ключ'!D$41</f>
        <v>14</v>
      </c>
      <c r="K62">
        <f>'Мастер Ключ'!E$41</f>
        <v>34</v>
      </c>
      <c r="L62">
        <f>'Мастер Ключ'!F$41</f>
        <v>71</v>
      </c>
      <c r="M62">
        <f>'Мастер Ключ'!G$41</f>
        <v>50</v>
      </c>
      <c r="N62">
        <f>'Мастер Ключ'!H$41</f>
        <v>44</v>
      </c>
      <c r="O62">
        <f>'Мастер Ключ'!I$41</f>
        <v>130</v>
      </c>
      <c r="P62">
        <f>'Мастер Ключ'!J$41</f>
        <v>139</v>
      </c>
      <c r="Q62">
        <f>'Мастер Ключ'!K$41</f>
        <v>5</v>
      </c>
      <c r="R62">
        <f>'Мастер Ключ'!L$41</f>
        <v>251</v>
      </c>
      <c r="S62">
        <f>'Мастер Ключ'!M$41</f>
        <v>130</v>
      </c>
      <c r="T62">
        <f>'Мастер Ключ'!N$41</f>
        <v>76</v>
      </c>
      <c r="U62">
        <f>'Мастер Ключ'!O$41</f>
        <v>50</v>
      </c>
      <c r="V62">
        <f>'Мастер Ключ'!P$41</f>
        <v>55</v>
      </c>
      <c r="W62">
        <f>'Мастер Ключ'!Q$41</f>
        <v>34</v>
      </c>
    </row>
    <row r="63" spans="7:23" x14ac:dyDescent="0.25">
      <c r="G63" t="str">
        <f>"k= "&amp;$G60&amp;"Ꚛ"&amp;G62</f>
        <v>k= K1ꚚС7</v>
      </c>
      <c r="H63">
        <f>_xlfn.BITXOR(H60,H62)</f>
        <v>179</v>
      </c>
      <c r="I63">
        <f t="shared" ref="I63" si="146">_xlfn.BITXOR(I60,I62)</f>
        <v>195</v>
      </c>
      <c r="J63">
        <f t="shared" ref="J63" si="147">_xlfn.BITXOR(J60,J62)</f>
        <v>24</v>
      </c>
      <c r="K63">
        <f t="shared" ref="K63" si="148">_xlfn.BITXOR(K60,K62)</f>
        <v>160</v>
      </c>
      <c r="L63">
        <f t="shared" ref="L63" si="149">_xlfn.BITXOR(L60,L62)</f>
        <v>156</v>
      </c>
      <c r="M63">
        <f t="shared" ref="M63" si="150">_xlfn.BITXOR(M60,M62)</f>
        <v>64</v>
      </c>
      <c r="N63">
        <f t="shared" ref="N63" si="151">_xlfn.BITXOR(N60,N62)</f>
        <v>108</v>
      </c>
      <c r="O63">
        <f t="shared" ref="O63" si="152">_xlfn.BITXOR(O60,O62)</f>
        <v>192</v>
      </c>
      <c r="P63">
        <f t="shared" ref="P63" si="153">_xlfn.BITXOR(P60,P62)</f>
        <v>164</v>
      </c>
      <c r="Q63">
        <f t="shared" ref="Q63" si="154">_xlfn.BITXOR(Q60,Q62)</f>
        <v>14</v>
      </c>
      <c r="R63">
        <f t="shared" ref="R63" si="155">_xlfn.BITXOR(R60,R62)</f>
        <v>212</v>
      </c>
      <c r="S63">
        <f t="shared" ref="S63" si="156">_xlfn.BITXOR(S60,S62)</f>
        <v>128</v>
      </c>
      <c r="T63">
        <f t="shared" ref="T63" si="157">_xlfn.BITXOR(T60,T62)</f>
        <v>152</v>
      </c>
      <c r="U63">
        <f t="shared" ref="U63" si="158">_xlfn.BITXOR(U60,U62)</f>
        <v>208</v>
      </c>
      <c r="V63">
        <f t="shared" ref="V63" si="159">_xlfn.BITXOR(V60,V62)</f>
        <v>254</v>
      </c>
      <c r="W63">
        <f t="shared" ref="W63" si="160">_xlfn.BITXOR(W60,W62)</f>
        <v>32</v>
      </c>
    </row>
    <row r="64" spans="7:23" x14ac:dyDescent="0.25">
      <c r="G64" t="s">
        <v>29</v>
      </c>
      <c r="H64" t="str">
        <f>INDEX('Мастер Ключ'!$C$49:$C$304, H63+1)</f>
        <v>146</v>
      </c>
      <c r="I64" t="str">
        <f>INDEX('Мастер Ключ'!$C$49:$C$304, I63+1)</f>
        <v>064</v>
      </c>
      <c r="J64" t="str">
        <f>INDEX('Мастер Ключ'!$C$49:$C$304, J63+1)</f>
        <v>023</v>
      </c>
      <c r="K64" t="str">
        <f>INDEX('Мастер Ключ'!$C$49:$C$304, K63+1)</f>
        <v>167</v>
      </c>
      <c r="L64" t="str">
        <f>INDEX('Мастер Ключ'!$C$49:$C$304, L63+1)</f>
        <v>078</v>
      </c>
      <c r="M64" t="str">
        <f>INDEX('Мастер Ключ'!$C$49:$C$304, M63+1)</f>
        <v>235</v>
      </c>
      <c r="N64" t="str">
        <f>INDEX('Мастер Ключ'!$C$49:$C$304, N63+1)</f>
        <v>157</v>
      </c>
      <c r="O64" t="str">
        <f>INDEX('Мастер Ключ'!$C$49:$C$304, O63+1)</f>
        <v>007</v>
      </c>
      <c r="P64" t="str">
        <f>INDEX('Мастер Ключ'!$C$49:$C$304, P63+1)</f>
        <v>030</v>
      </c>
      <c r="Q64" t="str">
        <f>INDEX('Мастер Ключ'!$C$49:$C$304, Q63+1)</f>
        <v>004</v>
      </c>
      <c r="R64" t="str">
        <f>INDEX('Мастер Ключ'!$C$49:$C$304, R63+1)</f>
        <v>076</v>
      </c>
      <c r="S64" t="str">
        <f>INDEX('Мастер Ключ'!$C$49:$C$304, S63+1)</f>
        <v>223</v>
      </c>
      <c r="T64" t="str">
        <f>INDEX('Мастер Ключ'!$C$49:$C$304, T63+1)</f>
        <v>220</v>
      </c>
      <c r="U64" t="str">
        <f>INDEX('Мастер Ключ'!$C$49:$C$304, U63+1)</f>
        <v>225</v>
      </c>
      <c r="V64" t="str">
        <f>INDEX('Мастер Ключ'!$C$49:$C$304, V63+1)</f>
        <v>099</v>
      </c>
      <c r="W64" t="str">
        <f>INDEX('Мастер Ключ'!$C$49:$C$304, W63+1)</f>
        <v>249</v>
      </c>
    </row>
    <row r="65" spans="7:23" x14ac:dyDescent="0.25">
      <c r="G65" t="s">
        <v>26</v>
      </c>
    </row>
    <row r="66" spans="7:23" x14ac:dyDescent="0.25">
      <c r="G66" t="s">
        <v>27</v>
      </c>
      <c r="H66">
        <f>'Мастер Ключ'!B$13</f>
        <v>1</v>
      </c>
      <c r="I66">
        <f>'Мастер Ключ'!C$13</f>
        <v>148</v>
      </c>
      <c r="J66">
        <f>'Мастер Ключ'!D$13</f>
        <v>32</v>
      </c>
      <c r="K66">
        <f>'Мастер Ключ'!E$13</f>
        <v>133</v>
      </c>
      <c r="L66">
        <f>'Мастер Ключ'!F$13</f>
        <v>16</v>
      </c>
      <c r="M66">
        <f>'Мастер Ключ'!G$13</f>
        <v>194</v>
      </c>
      <c r="N66">
        <f>'Мастер Ключ'!H$13</f>
        <v>192</v>
      </c>
      <c r="O66">
        <f>'Мастер Ключ'!I$13</f>
        <v>1</v>
      </c>
      <c r="P66">
        <f>'Мастер Ключ'!J$13</f>
        <v>251</v>
      </c>
      <c r="Q66">
        <f>'Мастер Ключ'!K$13</f>
        <v>1</v>
      </c>
      <c r="R66">
        <f>'Мастер Ключ'!L$13</f>
        <v>192</v>
      </c>
      <c r="S66">
        <f>'Мастер Ключ'!M$13</f>
        <v>194</v>
      </c>
      <c r="T66">
        <f>'Мастер Ключ'!N$13</f>
        <v>16</v>
      </c>
      <c r="U66">
        <f>'Мастер Ключ'!O$13</f>
        <v>133</v>
      </c>
      <c r="V66">
        <f>'Мастер Ключ'!P$13</f>
        <v>32</v>
      </c>
      <c r="W66">
        <f>'Мастер Ключ'!Q$13</f>
        <v>148</v>
      </c>
    </row>
    <row r="67" spans="7:23" x14ac:dyDescent="0.25">
      <c r="G67" t="s">
        <v>28</v>
      </c>
      <c r="H67">
        <f>_xlfn.BITXOR(MOD(H64*H66 +1, 256), HEX2DEC("c3"))</f>
        <v>80</v>
      </c>
      <c r="I67">
        <f t="shared" ref="I67" si="161">_xlfn.BITXOR(MOD(I64*I66 +1, 256), HEX2DEC("c3"))</f>
        <v>194</v>
      </c>
      <c r="J67">
        <f t="shared" ref="J67" si="162">_xlfn.BITXOR(MOD(J64*J66 +1, 256), HEX2DEC("c3"))</f>
        <v>34</v>
      </c>
      <c r="K67">
        <f t="shared" ref="K67" si="163">_xlfn.BITXOR(MOD(K64*K66 +1, 256), HEX2DEC("c3"))</f>
        <v>7</v>
      </c>
      <c r="L67">
        <f t="shared" ref="L67" si="164">_xlfn.BITXOR(MOD(L64*L66 +1, 256), HEX2DEC("c3"))</f>
        <v>34</v>
      </c>
      <c r="M67">
        <f t="shared" ref="M67" si="165">_xlfn.BITXOR(MOD(M64*M66 +1, 256), HEX2DEC("c3"))</f>
        <v>212</v>
      </c>
      <c r="N67">
        <f t="shared" ref="N67" si="166">_xlfn.BITXOR(MOD(N64*N66 +1, 256), HEX2DEC("c3"))</f>
        <v>2</v>
      </c>
      <c r="O67">
        <f t="shared" ref="O67" si="167">_xlfn.BITXOR(MOD(O64*O66 +1, 256), HEX2DEC("c3"))</f>
        <v>203</v>
      </c>
      <c r="P67">
        <f t="shared" ref="P67" si="168">_xlfn.BITXOR(MOD(P64*P66 +1, 256), HEX2DEC("c3"))</f>
        <v>168</v>
      </c>
      <c r="Q67">
        <f t="shared" ref="Q67" si="169">_xlfn.BITXOR(MOD(Q64*Q66 +1, 256), HEX2DEC("c3"))</f>
        <v>198</v>
      </c>
      <c r="R67">
        <f t="shared" ref="R67" si="170">_xlfn.BITXOR(MOD(R64*R66 +1, 256), HEX2DEC("c3"))</f>
        <v>194</v>
      </c>
      <c r="S67">
        <f t="shared" ref="S67" si="171">_xlfn.BITXOR(MOD(S64*S66 +1, 256), HEX2DEC("c3"))</f>
        <v>60</v>
      </c>
      <c r="T67">
        <f t="shared" ref="T67" si="172">_xlfn.BITXOR(MOD(T64*T66 +1, 256), HEX2DEC("c3"))</f>
        <v>2</v>
      </c>
      <c r="U67">
        <f t="shared" ref="U67" si="173">_xlfn.BITXOR(MOD(U64*U66 +1, 256), HEX2DEC("c3"))</f>
        <v>37</v>
      </c>
      <c r="V67">
        <f t="shared" ref="V67" si="174">_xlfn.BITXOR(MOD(V64*V66 +1, 256), HEX2DEC("c3"))</f>
        <v>162</v>
      </c>
      <c r="W67">
        <f t="shared" ref="W67" si="175">_xlfn.BITXOR(MOD(W64*W66 +1, 256), HEX2DEC("c3"))</f>
        <v>54</v>
      </c>
    </row>
    <row r="68" spans="7:23" x14ac:dyDescent="0.25">
      <c r="G68" t="s">
        <v>30</v>
      </c>
      <c r="H68">
        <f>_xlfn.BITXOR(H67, _xlfn.BITXOR(I67, _xlfn.BITXOR(J67, _xlfn.BITXOR(K67, _xlfn.BITXOR(L67, _xlfn.BITXOR(M67, _xlfn.BITXOR(N67, _xlfn.BITXOR(O67, _xlfn.BITXOR(P67, _xlfn.BITXOR(Q67, _xlfn.BITXOR(R67, _xlfn.BITXOR(S67, _xlfn.BITXOR(T67, _xlfn.BITXOR(U67, _xlfn.BITXOR(V67, W67)))))))))))))))</f>
        <v>171</v>
      </c>
      <c r="I68">
        <f>H67</f>
        <v>80</v>
      </c>
      <c r="J68">
        <f t="shared" ref="J68:W68" si="176">I67</f>
        <v>194</v>
      </c>
      <c r="K68">
        <f t="shared" si="176"/>
        <v>34</v>
      </c>
      <c r="L68">
        <f t="shared" si="176"/>
        <v>7</v>
      </c>
      <c r="M68">
        <f t="shared" si="176"/>
        <v>34</v>
      </c>
      <c r="N68">
        <f t="shared" si="176"/>
        <v>212</v>
      </c>
      <c r="O68">
        <f t="shared" si="176"/>
        <v>2</v>
      </c>
      <c r="P68">
        <f t="shared" si="176"/>
        <v>203</v>
      </c>
      <c r="Q68">
        <f t="shared" si="176"/>
        <v>168</v>
      </c>
      <c r="R68">
        <f t="shared" si="176"/>
        <v>198</v>
      </c>
      <c r="S68">
        <f t="shared" si="176"/>
        <v>194</v>
      </c>
      <c r="T68">
        <f t="shared" si="176"/>
        <v>60</v>
      </c>
      <c r="U68">
        <f t="shared" si="176"/>
        <v>2</v>
      </c>
      <c r="V68">
        <f t="shared" si="176"/>
        <v>37</v>
      </c>
      <c r="W68">
        <f t="shared" si="176"/>
        <v>162</v>
      </c>
    </row>
    <row r="69" spans="7:23" x14ac:dyDescent="0.25">
      <c r="G69" s="1" t="str">
        <f>G61</f>
        <v>Раунд</v>
      </c>
      <c r="H69" s="1">
        <f>H61+1</f>
        <v>8</v>
      </c>
    </row>
    <row r="70" spans="7:23" x14ac:dyDescent="0.25">
      <c r="G70" t="str">
        <f>"С"&amp;H69</f>
        <v>С8</v>
      </c>
      <c r="H70">
        <f>'Мастер Ключ'!B$45</f>
        <v>96</v>
      </c>
      <c r="I70">
        <f>'Мастер Ключ'!C$45</f>
        <v>66</v>
      </c>
      <c r="J70">
        <f>'Мастер Ключ'!D$45</f>
        <v>162</v>
      </c>
      <c r="K70">
        <f>'Мастер Ключ'!E$45</f>
        <v>194</v>
      </c>
      <c r="L70">
        <f>'Мастер Ключ'!F$45</f>
        <v>202</v>
      </c>
      <c r="M70">
        <f>'Мастер Ключ'!G$45</f>
        <v>194</v>
      </c>
      <c r="N70">
        <f>'Мастер Ключ'!H$45</f>
        <v>114</v>
      </c>
      <c r="O70">
        <f>'Мастер Ключ'!I$45</f>
        <v>194</v>
      </c>
      <c r="P70">
        <f>'Мастер Ключ'!J$45</f>
        <v>138</v>
      </c>
      <c r="Q70">
        <f>'Мастер Ключ'!K$45</f>
        <v>2</v>
      </c>
      <c r="R70">
        <f>'Мастер Ключ'!L$45</f>
        <v>250</v>
      </c>
      <c r="S70">
        <f>'Мастер Ключ'!M$45</f>
        <v>194</v>
      </c>
      <c r="T70">
        <f>'Мастер Ключ'!N$45</f>
        <v>146</v>
      </c>
      <c r="U70">
        <f>'Мастер Ключ'!O$45</f>
        <v>194</v>
      </c>
      <c r="V70">
        <f>'Мастер Ключ'!P$45</f>
        <v>186</v>
      </c>
      <c r="W70">
        <f>'Мастер Ключ'!Q$45</f>
        <v>194</v>
      </c>
    </row>
    <row r="71" spans="7:23" x14ac:dyDescent="0.25">
      <c r="G71" t="str">
        <f>"k= "&amp;G59&amp;"Ꚛ"&amp;G70</f>
        <v>k= К2ꚚС8</v>
      </c>
      <c r="H71">
        <f>_xlfn.BITXOR(H59,H70)</f>
        <v>156</v>
      </c>
      <c r="I71">
        <f>_xlfn.BITXOR(I59,I70)</f>
        <v>63</v>
      </c>
      <c r="J71">
        <f>_xlfn.BITXOR(J59,J70)</f>
        <v>108</v>
      </c>
      <c r="K71">
        <f t="shared" ref="K71" si="177">_xlfn.BITXOR(K59,K70)</f>
        <v>64</v>
      </c>
      <c r="L71">
        <f t="shared" ref="L71" si="178">_xlfn.BITXOR(L59,L70)</f>
        <v>228</v>
      </c>
      <c r="M71">
        <f t="shared" ref="M71" si="179">_xlfn.BITXOR(M59,M70)</f>
        <v>96</v>
      </c>
      <c r="N71">
        <f t="shared" ref="N71" si="180">_xlfn.BITXOR(N59,N70)</f>
        <v>90</v>
      </c>
      <c r="O71">
        <f t="shared" ref="O71" si="181">_xlfn.BITXOR(O59,O70)</f>
        <v>128</v>
      </c>
      <c r="P71">
        <f t="shared" ref="P71" si="182">_xlfn.BITXOR(P59,P70)</f>
        <v>169</v>
      </c>
      <c r="Q71">
        <f t="shared" ref="Q71" si="183">_xlfn.BITXOR(Q59,Q70)</f>
        <v>81</v>
      </c>
      <c r="R71">
        <f t="shared" ref="R71" si="184">_xlfn.BITXOR(R59,R70)</f>
        <v>228</v>
      </c>
      <c r="S71">
        <f t="shared" ref="S71" si="185">_xlfn.BITXOR(S59,S70)</f>
        <v>0</v>
      </c>
      <c r="T71">
        <f t="shared" ref="T71" si="186">_xlfn.BITXOR(T59,T70)</f>
        <v>174</v>
      </c>
      <c r="U71">
        <f t="shared" ref="U71" si="187">_xlfn.BITXOR(U59,U70)</f>
        <v>160</v>
      </c>
      <c r="V71">
        <f t="shared" ref="V71" si="188">_xlfn.BITXOR(V59,V70)</f>
        <v>119</v>
      </c>
      <c r="W71">
        <f t="shared" ref="W71" si="189">_xlfn.BITXOR(W59,W70)</f>
        <v>224</v>
      </c>
    </row>
    <row r="72" spans="7:23" x14ac:dyDescent="0.25">
      <c r="G72" t="s">
        <v>29</v>
      </c>
      <c r="H72" t="str">
        <f>INDEX('Мастер Ключ'!$C$49:$C$304, H71+1)</f>
        <v>078</v>
      </c>
      <c r="I72" t="str">
        <f>INDEX('Мастер Ключ'!$C$49:$C$304, I71+1)</f>
        <v>031</v>
      </c>
      <c r="J72" t="str">
        <f>INDEX('Мастер Ключ'!$C$49:$C$304, J71+1)</f>
        <v>157</v>
      </c>
      <c r="K72" t="str">
        <f>INDEX('Мастер Ключ'!$C$49:$C$304, K71+1)</f>
        <v>235</v>
      </c>
      <c r="L72" t="str">
        <f>INDEX('Мастер Ключ'!$C$49:$C$304, L71+1)</f>
        <v>045</v>
      </c>
      <c r="M72" t="str">
        <f>INDEX('Мастер Ключ'!$C$49:$C$304, M71+1)</f>
        <v>021</v>
      </c>
      <c r="N72" t="str">
        <f>INDEX('Мастер Ключ'!$C$49:$C$304, N71+1)</f>
        <v>019</v>
      </c>
      <c r="O72" t="str">
        <f>INDEX('Мастер Ключ'!$C$49:$C$304, O71+1)</f>
        <v>223</v>
      </c>
      <c r="P72" t="str">
        <f>INDEX('Мастер Ключ'!$C$49:$C$304, P71+1)</f>
        <v>184</v>
      </c>
      <c r="Q72" t="str">
        <f>INDEX('Мастер Ключ'!$C$49:$C$304, Q71+1)</f>
        <v>112</v>
      </c>
      <c r="R72" t="str">
        <f>INDEX('Мастер Ключ'!$C$49:$C$304, R71+1)</f>
        <v>045</v>
      </c>
      <c r="S72" t="str">
        <f>INDEX('Мастер Ключ'!$C$49:$C$304, S71+1)</f>
        <v>252</v>
      </c>
      <c r="T72" t="str">
        <f>INDEX('Мастер Ключ'!$C$49:$C$304, T71+1)</f>
        <v>038</v>
      </c>
      <c r="U72" t="str">
        <f>INDEX('Мастер Ключ'!$C$49:$C$304, U71+1)</f>
        <v>167</v>
      </c>
      <c r="V72" t="str">
        <f>INDEX('Мастер Ключ'!$C$49:$C$304, V71+1)</f>
        <v>126</v>
      </c>
      <c r="W72" t="str">
        <f>INDEX('Мастер Ключ'!$C$49:$C$304, W71+1)</f>
        <v>032</v>
      </c>
    </row>
    <row r="73" spans="7:23" x14ac:dyDescent="0.25">
      <c r="G73" t="s">
        <v>26</v>
      </c>
    </row>
    <row r="74" spans="7:23" x14ac:dyDescent="0.25">
      <c r="G74" t="s">
        <v>27</v>
      </c>
      <c r="H74">
        <f>'Мастер Ключ'!B$13</f>
        <v>1</v>
      </c>
      <c r="I74">
        <f>'Мастер Ключ'!C$13</f>
        <v>148</v>
      </c>
      <c r="J74">
        <f>'Мастер Ключ'!D$13</f>
        <v>32</v>
      </c>
      <c r="K74">
        <f>'Мастер Ключ'!E$13</f>
        <v>133</v>
      </c>
      <c r="L74">
        <f>'Мастер Ключ'!F$13</f>
        <v>16</v>
      </c>
      <c r="M74">
        <f>'Мастер Ключ'!G$13</f>
        <v>194</v>
      </c>
      <c r="N74">
        <f>'Мастер Ключ'!H$13</f>
        <v>192</v>
      </c>
      <c r="O74">
        <f>'Мастер Ключ'!I$13</f>
        <v>1</v>
      </c>
      <c r="P74">
        <f>'Мастер Ключ'!J$13</f>
        <v>251</v>
      </c>
      <c r="Q74">
        <f>'Мастер Ключ'!K$13</f>
        <v>1</v>
      </c>
      <c r="R74">
        <f>'Мастер Ключ'!L$13</f>
        <v>192</v>
      </c>
      <c r="S74">
        <f>'Мастер Ключ'!M$13</f>
        <v>194</v>
      </c>
      <c r="T74">
        <f>'Мастер Ключ'!N$13</f>
        <v>16</v>
      </c>
      <c r="U74">
        <f>'Мастер Ключ'!O$13</f>
        <v>133</v>
      </c>
      <c r="V74">
        <f>'Мастер Ключ'!P$13</f>
        <v>32</v>
      </c>
      <c r="W74">
        <f>'Мастер Ключ'!Q$13</f>
        <v>148</v>
      </c>
    </row>
    <row r="75" spans="7:23" x14ac:dyDescent="0.25">
      <c r="G75" t="s">
        <v>28</v>
      </c>
      <c r="H75">
        <f>_xlfn.BITXOR(MOD(H72*H74 +1, 256), HEX2DEC("c3"))</f>
        <v>140</v>
      </c>
      <c r="I75">
        <f t="shared" ref="I75" si="190">_xlfn.BITXOR(MOD(I72*I74 +1, 256), HEX2DEC("c3"))</f>
        <v>46</v>
      </c>
      <c r="J75">
        <f t="shared" ref="J75" si="191">_xlfn.BITXOR(MOD(J72*J74 +1, 256), HEX2DEC("c3"))</f>
        <v>98</v>
      </c>
      <c r="K75">
        <f t="shared" ref="K75" si="192">_xlfn.BITXOR(MOD(K72*K74 +1, 256), HEX2DEC("c3"))</f>
        <v>219</v>
      </c>
      <c r="L75">
        <f t="shared" ref="L75" si="193">_xlfn.BITXOR(MOD(L72*L74 +1, 256), HEX2DEC("c3"))</f>
        <v>18</v>
      </c>
      <c r="M75">
        <f t="shared" ref="M75" si="194">_xlfn.BITXOR(MOD(M72*M74 +1, 256), HEX2DEC("c3"))</f>
        <v>40</v>
      </c>
      <c r="N75">
        <f t="shared" ref="N75" si="195">_xlfn.BITXOR(MOD(N72*N74 +1, 256), HEX2DEC("c3"))</f>
        <v>130</v>
      </c>
      <c r="O75">
        <f t="shared" ref="O75" si="196">_xlfn.BITXOR(MOD(O72*O74 +1, 256), HEX2DEC("c3"))</f>
        <v>35</v>
      </c>
      <c r="P75">
        <f t="shared" ref="P75" si="197">_xlfn.BITXOR(MOD(P72*P74 +1, 256), HEX2DEC("c3"))</f>
        <v>170</v>
      </c>
      <c r="Q75">
        <f t="shared" ref="Q75" si="198">_xlfn.BITXOR(MOD(Q72*Q74 +1, 256), HEX2DEC("c3"))</f>
        <v>178</v>
      </c>
      <c r="R75">
        <f t="shared" ref="R75" si="199">_xlfn.BITXOR(MOD(R72*R74 +1, 256), HEX2DEC("c3"))</f>
        <v>2</v>
      </c>
      <c r="S75">
        <f t="shared" ref="S75" si="200">_xlfn.BITXOR(MOD(S72*S74 +1, 256), HEX2DEC("c3"))</f>
        <v>58</v>
      </c>
      <c r="T75">
        <f t="shared" ref="T75" si="201">_xlfn.BITXOR(MOD(T72*T74 +1, 256), HEX2DEC("c3"))</f>
        <v>162</v>
      </c>
      <c r="U75">
        <f t="shared" ref="U75" si="202">_xlfn.BITXOR(MOD(U72*U74 +1, 256), HEX2DEC("c3"))</f>
        <v>7</v>
      </c>
      <c r="V75">
        <f t="shared" ref="V75" si="203">_xlfn.BITXOR(MOD(V72*V74 +1, 256), HEX2DEC("c3"))</f>
        <v>2</v>
      </c>
      <c r="W75">
        <f t="shared" ref="W75" si="204">_xlfn.BITXOR(MOD(W72*W74 +1, 256), HEX2DEC("c3"))</f>
        <v>66</v>
      </c>
    </row>
    <row r="76" spans="7:23" x14ac:dyDescent="0.25">
      <c r="G76" t="s">
        <v>30</v>
      </c>
      <c r="H76">
        <f>_xlfn.BITXOR(H75, _xlfn.BITXOR(I75, _xlfn.BITXOR(J75, _xlfn.BITXOR(K75, _xlfn.BITXOR(L75, _xlfn.BITXOR(M75, _xlfn.BITXOR(N75, _xlfn.BITXOR(O75, _xlfn.BITXOR(P75, _xlfn.BITXOR(Q75, _xlfn.BITXOR(R75, _xlfn.BITXOR(S75, _xlfn.BITXOR(T75, _xlfn.BITXOR(U75, _xlfn.BITXOR(V75, W75)))))))))))))))</f>
        <v>69</v>
      </c>
      <c r="I76">
        <f>H75</f>
        <v>140</v>
      </c>
      <c r="J76">
        <f>I75</f>
        <v>46</v>
      </c>
      <c r="K76">
        <f t="shared" ref="K76:W76" si="205">J75</f>
        <v>98</v>
      </c>
      <c r="L76">
        <f t="shared" si="205"/>
        <v>219</v>
      </c>
      <c r="M76">
        <f t="shared" si="205"/>
        <v>18</v>
      </c>
      <c r="N76">
        <f t="shared" si="205"/>
        <v>40</v>
      </c>
      <c r="O76">
        <f t="shared" si="205"/>
        <v>130</v>
      </c>
      <c r="P76">
        <f t="shared" si="205"/>
        <v>35</v>
      </c>
      <c r="Q76">
        <f t="shared" si="205"/>
        <v>170</v>
      </c>
      <c r="R76">
        <f t="shared" si="205"/>
        <v>178</v>
      </c>
      <c r="S76">
        <f t="shared" si="205"/>
        <v>2</v>
      </c>
      <c r="T76">
        <f t="shared" si="205"/>
        <v>58</v>
      </c>
      <c r="U76">
        <f t="shared" si="205"/>
        <v>162</v>
      </c>
      <c r="V76">
        <f t="shared" si="205"/>
        <v>7</v>
      </c>
      <c r="W76">
        <f t="shared" si="205"/>
        <v>2</v>
      </c>
    </row>
    <row r="78" spans="7:23" x14ac:dyDescent="0.25">
      <c r="G78" s="1" t="s">
        <v>32</v>
      </c>
      <c r="H78" s="1">
        <f>H68</f>
        <v>171</v>
      </c>
      <c r="I78" s="1">
        <f t="shared" ref="I78:W78" si="206">I68</f>
        <v>80</v>
      </c>
      <c r="J78" s="1">
        <f t="shared" si="206"/>
        <v>194</v>
      </c>
      <c r="K78" s="1">
        <f t="shared" si="206"/>
        <v>34</v>
      </c>
      <c r="L78" s="1">
        <f t="shared" si="206"/>
        <v>7</v>
      </c>
      <c r="M78" s="1">
        <f t="shared" si="206"/>
        <v>34</v>
      </c>
      <c r="N78" s="1">
        <f t="shared" si="206"/>
        <v>212</v>
      </c>
      <c r="O78" s="1">
        <f t="shared" si="206"/>
        <v>2</v>
      </c>
      <c r="P78" s="1">
        <f t="shared" si="206"/>
        <v>203</v>
      </c>
      <c r="Q78" s="1">
        <f t="shared" si="206"/>
        <v>168</v>
      </c>
      <c r="R78" s="1">
        <f t="shared" si="206"/>
        <v>198</v>
      </c>
      <c r="S78" s="1">
        <f t="shared" si="206"/>
        <v>194</v>
      </c>
      <c r="T78" s="1">
        <f t="shared" si="206"/>
        <v>60</v>
      </c>
      <c r="U78" s="1">
        <f t="shared" si="206"/>
        <v>2</v>
      </c>
      <c r="V78" s="1">
        <f t="shared" si="206"/>
        <v>37</v>
      </c>
      <c r="W78" s="1">
        <f t="shared" si="206"/>
        <v>162</v>
      </c>
    </row>
    <row r="79" spans="7:23" x14ac:dyDescent="0.25">
      <c r="G79" s="1" t="s">
        <v>31</v>
      </c>
      <c r="H79" s="1">
        <f>H76</f>
        <v>69</v>
      </c>
      <c r="I79" s="1">
        <f t="shared" ref="I79:W79" si="207">I76</f>
        <v>140</v>
      </c>
      <c r="J79" s="1">
        <f t="shared" si="207"/>
        <v>46</v>
      </c>
      <c r="K79" s="1">
        <f t="shared" si="207"/>
        <v>98</v>
      </c>
      <c r="L79" s="1">
        <f t="shared" si="207"/>
        <v>219</v>
      </c>
      <c r="M79" s="1">
        <f t="shared" si="207"/>
        <v>18</v>
      </c>
      <c r="N79" s="1">
        <f t="shared" si="207"/>
        <v>40</v>
      </c>
      <c r="O79" s="1">
        <f t="shared" si="207"/>
        <v>130</v>
      </c>
      <c r="P79" s="1">
        <f t="shared" si="207"/>
        <v>35</v>
      </c>
      <c r="Q79" s="1">
        <f t="shared" si="207"/>
        <v>170</v>
      </c>
      <c r="R79" s="1">
        <f t="shared" si="207"/>
        <v>178</v>
      </c>
      <c r="S79" s="1">
        <f t="shared" si="207"/>
        <v>2</v>
      </c>
      <c r="T79" s="1">
        <f t="shared" si="207"/>
        <v>58</v>
      </c>
      <c r="U79" s="1">
        <f t="shared" si="207"/>
        <v>162</v>
      </c>
      <c r="V79" s="1">
        <f t="shared" si="207"/>
        <v>7</v>
      </c>
      <c r="W79" s="1">
        <f t="shared" si="207"/>
        <v>2</v>
      </c>
    </row>
    <row r="80" spans="7:23" x14ac:dyDescent="0.25">
      <c r="G80" s="1" t="s">
        <v>20</v>
      </c>
      <c r="H80" s="1">
        <v>1</v>
      </c>
    </row>
    <row r="81" spans="7:23" x14ac:dyDescent="0.25">
      <c r="G81" t="str">
        <f>"С"&amp;H80</f>
        <v>С1</v>
      </c>
      <c r="H81">
        <f>'Мастер Ключ'!B$17</f>
        <v>254</v>
      </c>
      <c r="I81">
        <f>'Мастер Ключ'!C$17</f>
        <v>185</v>
      </c>
      <c r="J81">
        <f>'Мастер Ключ'!D$17</f>
        <v>150</v>
      </c>
      <c r="K81">
        <f>'Мастер Ключ'!E$17</f>
        <v>226</v>
      </c>
      <c r="L81">
        <f>'Мастер Ключ'!F$17</f>
        <v>165</v>
      </c>
      <c r="M81">
        <f>'Мастер Ключ'!G$17</f>
        <v>82</v>
      </c>
      <c r="N81">
        <f>'Мастер Ключ'!H$17</f>
        <v>160</v>
      </c>
      <c r="O81">
        <f>'Мастер Ключ'!I$17</f>
        <v>2</v>
      </c>
      <c r="P81">
        <f>'Мастер Ключ'!J$17</f>
        <v>129</v>
      </c>
      <c r="Q81">
        <f>'Мастер Ключ'!K$17</f>
        <v>39</v>
      </c>
      <c r="R81">
        <f>'Мастер Ключ'!L$17</f>
        <v>241</v>
      </c>
      <c r="S81">
        <f>'Мастер Ключ'!M$17</f>
        <v>2</v>
      </c>
      <c r="T81">
        <f>'Мастер Ключ'!N$17</f>
        <v>192</v>
      </c>
      <c r="U81">
        <f>'Мастер Ключ'!O$17</f>
        <v>82</v>
      </c>
      <c r="V81">
        <f>'Мастер Ключ'!P$17</f>
        <v>21</v>
      </c>
      <c r="W81">
        <f>'Мастер Ключ'!Q$17</f>
        <v>226</v>
      </c>
    </row>
    <row r="82" spans="7:23" x14ac:dyDescent="0.25">
      <c r="G82" t="str">
        <f>"k= "&amp;$G79&amp;"Ꚛ"&amp;G81</f>
        <v>k= K3ꚚС1</v>
      </c>
      <c r="H82">
        <f>_xlfn.BITXOR(H79,H81)</f>
        <v>187</v>
      </c>
      <c r="I82">
        <f t="shared" ref="I82" si="208">_xlfn.BITXOR(I79,I81)</f>
        <v>53</v>
      </c>
      <c r="J82">
        <f t="shared" ref="J82" si="209">_xlfn.BITXOR(J79,J81)</f>
        <v>184</v>
      </c>
      <c r="K82">
        <f t="shared" ref="K82" si="210">_xlfn.BITXOR(K79,K81)</f>
        <v>128</v>
      </c>
      <c r="L82">
        <f t="shared" ref="L82" si="211">_xlfn.BITXOR(L79,L81)</f>
        <v>126</v>
      </c>
      <c r="M82">
        <f t="shared" ref="M82" si="212">_xlfn.BITXOR(M79,M81)</f>
        <v>64</v>
      </c>
      <c r="N82">
        <f t="shared" ref="N82" si="213">_xlfn.BITXOR(N79,N81)</f>
        <v>136</v>
      </c>
      <c r="O82">
        <f t="shared" ref="O82" si="214">_xlfn.BITXOR(O79,O81)</f>
        <v>128</v>
      </c>
      <c r="P82">
        <f t="shared" ref="P82" si="215">_xlfn.BITXOR(P79,P81)</f>
        <v>162</v>
      </c>
      <c r="Q82">
        <f t="shared" ref="Q82" si="216">_xlfn.BITXOR(Q79,Q81)</f>
        <v>141</v>
      </c>
      <c r="R82">
        <f t="shared" ref="R82" si="217">_xlfn.BITXOR(R79,R81)</f>
        <v>67</v>
      </c>
      <c r="S82">
        <f t="shared" ref="S82" si="218">_xlfn.BITXOR(S79,S81)</f>
        <v>0</v>
      </c>
      <c r="T82">
        <f t="shared" ref="T82" si="219">_xlfn.BITXOR(T79,T81)</f>
        <v>250</v>
      </c>
      <c r="U82">
        <f t="shared" ref="U82" si="220">_xlfn.BITXOR(U79,U81)</f>
        <v>240</v>
      </c>
      <c r="V82">
        <f t="shared" ref="V82" si="221">_xlfn.BITXOR(V79,V81)</f>
        <v>18</v>
      </c>
      <c r="W82">
        <f t="shared" ref="W82" si="222">_xlfn.BITXOR(W79,W81)</f>
        <v>224</v>
      </c>
    </row>
    <row r="83" spans="7:23" x14ac:dyDescent="0.25">
      <c r="G83" t="s">
        <v>29</v>
      </c>
      <c r="H83" t="str">
        <f>INDEX('Мастер Ключ'!$C$49:$C$304, H82+1)</f>
        <v>125</v>
      </c>
      <c r="I83" t="str">
        <f>INDEX('Мастер Ключ'!$C$49:$C$304, I82+1)</f>
        <v>106</v>
      </c>
      <c r="J83" t="str">
        <f>INDEX('Мастер Ключ'!$C$49:$C$304, J82+1)</f>
        <v>140</v>
      </c>
      <c r="K83" t="str">
        <f>INDEX('Мастер Ключ'!$C$49:$C$304, K82+1)</f>
        <v>223</v>
      </c>
      <c r="L83" t="str">
        <f>INDEX('Мастер Ключ'!$C$49:$C$304, L82+1)</f>
        <v>013</v>
      </c>
      <c r="M83" t="str">
        <f>INDEX('Мастер Ключ'!$C$49:$C$304, M82+1)</f>
        <v>235</v>
      </c>
      <c r="N83" t="str">
        <f>INDEX('Мастер Ключ'!$C$49:$C$304, N82+1)</f>
        <v>215</v>
      </c>
      <c r="O83" t="str">
        <f>INDEX('Мастер Ключ'!$C$49:$C$304, O82+1)</f>
        <v>223</v>
      </c>
      <c r="P83" t="str">
        <f>INDEX('Мастер Ключ'!$C$49:$C$304, P82+1)</f>
        <v>096</v>
      </c>
      <c r="Q83" t="str">
        <f>INDEX('Мастер Ключ'!$C$49:$C$304, Q82+1)</f>
        <v>034</v>
      </c>
      <c r="R83" t="str">
        <f>INDEX('Мастер Ключ'!$C$49:$C$304, R82+1)</f>
        <v>081</v>
      </c>
      <c r="S83" t="str">
        <f>INDEX('Мастер Ключ'!$C$49:$C$304, S82+1)</f>
        <v>252</v>
      </c>
      <c r="T83" t="str">
        <f>INDEX('Мастер Ключ'!$C$49:$C$304, T82+1)</f>
        <v>175</v>
      </c>
      <c r="U83" t="str">
        <f>INDEX('Мастер Ключ'!$C$49:$C$304, U82+1)</f>
        <v>089</v>
      </c>
      <c r="V83" t="str">
        <f>INDEX('Мастер Ключ'!$C$49:$C$304, V82+1)</f>
        <v>240</v>
      </c>
      <c r="W83" t="str">
        <f>INDEX('Мастер Ключ'!$C$49:$C$304, W82+1)</f>
        <v>032</v>
      </c>
    </row>
    <row r="84" spans="7:23" x14ac:dyDescent="0.25">
      <c r="G84" t="s">
        <v>26</v>
      </c>
    </row>
    <row r="85" spans="7:23" x14ac:dyDescent="0.25">
      <c r="G85" t="s">
        <v>27</v>
      </c>
      <c r="H85">
        <f>'Мастер Ключ'!B$13</f>
        <v>1</v>
      </c>
      <c r="I85">
        <f>'Мастер Ключ'!C$13</f>
        <v>148</v>
      </c>
      <c r="J85">
        <f>'Мастер Ключ'!D$13</f>
        <v>32</v>
      </c>
      <c r="K85">
        <f>'Мастер Ключ'!E$13</f>
        <v>133</v>
      </c>
      <c r="L85">
        <f>'Мастер Ключ'!F$13</f>
        <v>16</v>
      </c>
      <c r="M85">
        <f>'Мастер Ключ'!G$13</f>
        <v>194</v>
      </c>
      <c r="N85">
        <f>'Мастер Ключ'!H$13</f>
        <v>192</v>
      </c>
      <c r="O85">
        <f>'Мастер Ключ'!I$13</f>
        <v>1</v>
      </c>
      <c r="P85">
        <f>'Мастер Ключ'!J$13</f>
        <v>251</v>
      </c>
      <c r="Q85">
        <f>'Мастер Ключ'!K$13</f>
        <v>1</v>
      </c>
      <c r="R85">
        <f>'Мастер Ключ'!L$13</f>
        <v>192</v>
      </c>
      <c r="S85">
        <f>'Мастер Ключ'!M$13</f>
        <v>194</v>
      </c>
      <c r="T85">
        <f>'Мастер Ключ'!N$13</f>
        <v>16</v>
      </c>
      <c r="U85">
        <f>'Мастер Ключ'!O$13</f>
        <v>133</v>
      </c>
      <c r="V85">
        <f>'Мастер Ключ'!P$13</f>
        <v>32</v>
      </c>
      <c r="W85">
        <f>'Мастер Ключ'!Q$13</f>
        <v>148</v>
      </c>
    </row>
    <row r="86" spans="7:23" x14ac:dyDescent="0.25">
      <c r="G86" t="s">
        <v>28</v>
      </c>
      <c r="H86">
        <f>_xlfn.BITXOR(MOD(H83*H85 +1, 256), HEX2DEC("c3"))</f>
        <v>189</v>
      </c>
      <c r="I86">
        <f t="shared" ref="I86" si="223">_xlfn.BITXOR(MOD(I83*I85 +1, 256), HEX2DEC("c3"))</f>
        <v>138</v>
      </c>
      <c r="J86">
        <f t="shared" ref="J86" si="224">_xlfn.BITXOR(MOD(J83*J85 +1, 256), HEX2DEC("c3"))</f>
        <v>66</v>
      </c>
      <c r="K86">
        <f t="shared" ref="K86" si="225">_xlfn.BITXOR(MOD(K83*K85 +1, 256), HEX2DEC("c3"))</f>
        <v>31</v>
      </c>
      <c r="L86">
        <f t="shared" ref="L86" si="226">_xlfn.BITXOR(MOD(L83*L85 +1, 256), HEX2DEC("c3"))</f>
        <v>18</v>
      </c>
      <c r="M86">
        <f t="shared" ref="M86" si="227">_xlfn.BITXOR(MOD(M83*M85 +1, 256), HEX2DEC("c3"))</f>
        <v>212</v>
      </c>
      <c r="N86">
        <f t="shared" ref="N86" si="228">_xlfn.BITXOR(MOD(N83*N85 +1, 256), HEX2DEC("c3"))</f>
        <v>130</v>
      </c>
      <c r="O86">
        <f t="shared" ref="O86" si="229">_xlfn.BITXOR(MOD(O83*O85 +1, 256), HEX2DEC("c3"))</f>
        <v>35</v>
      </c>
      <c r="P86">
        <f t="shared" ref="P86" si="230">_xlfn.BITXOR(MOD(P83*P85 +1, 256), HEX2DEC("c3"))</f>
        <v>226</v>
      </c>
      <c r="Q86">
        <f t="shared" ref="Q86" si="231">_xlfn.BITXOR(MOD(Q83*Q85 +1, 256), HEX2DEC("c3"))</f>
        <v>224</v>
      </c>
      <c r="R86">
        <f t="shared" ref="R86" si="232">_xlfn.BITXOR(MOD(R83*R85 +1, 256), HEX2DEC("c3"))</f>
        <v>2</v>
      </c>
      <c r="S86">
        <f t="shared" ref="S86" si="233">_xlfn.BITXOR(MOD(S83*S85 +1, 256), HEX2DEC("c3"))</f>
        <v>58</v>
      </c>
      <c r="T86">
        <f t="shared" ref="T86" si="234">_xlfn.BITXOR(MOD(T83*T85 +1, 256), HEX2DEC("c3"))</f>
        <v>50</v>
      </c>
      <c r="U86">
        <f t="shared" ref="U86" si="235">_xlfn.BITXOR(MOD(U83*U85 +1, 256), HEX2DEC("c3"))</f>
        <v>253</v>
      </c>
      <c r="V86">
        <f t="shared" ref="V86" si="236">_xlfn.BITXOR(MOD(V83*V85 +1, 256), HEX2DEC("c3"))</f>
        <v>194</v>
      </c>
      <c r="W86">
        <f t="shared" ref="W86" si="237">_xlfn.BITXOR(MOD(W83*W85 +1, 256), HEX2DEC("c3"))</f>
        <v>66</v>
      </c>
    </row>
    <row r="87" spans="7:23" x14ac:dyDescent="0.25">
      <c r="G87" t="s">
        <v>30</v>
      </c>
      <c r="H87">
        <f>_xlfn.BITXOR(H86, _xlfn.BITXOR(I86, _xlfn.BITXOR(J86, _xlfn.BITXOR(K86, _xlfn.BITXOR(L86, _xlfn.BITXOR(M86, _xlfn.BITXOR(N86, _xlfn.BITXOR(O86, _xlfn.BITXOR(P86, _xlfn.BITXOR(Q86, _xlfn.BITXOR(R86, _xlfn.BITXOR(S86, _xlfn.BITXOR(T86, _xlfn.BITXOR(U86, _xlfn.BITXOR(V86, W86)))))))))))))))</f>
        <v>120</v>
      </c>
      <c r="I87">
        <f>H86</f>
        <v>189</v>
      </c>
      <c r="J87">
        <f t="shared" ref="J87:W87" si="238">I86</f>
        <v>138</v>
      </c>
      <c r="K87">
        <f t="shared" si="238"/>
        <v>66</v>
      </c>
      <c r="L87">
        <f t="shared" si="238"/>
        <v>31</v>
      </c>
      <c r="M87">
        <f t="shared" si="238"/>
        <v>18</v>
      </c>
      <c r="N87">
        <f t="shared" si="238"/>
        <v>212</v>
      </c>
      <c r="O87">
        <f t="shared" si="238"/>
        <v>130</v>
      </c>
      <c r="P87">
        <f t="shared" si="238"/>
        <v>35</v>
      </c>
      <c r="Q87">
        <f t="shared" si="238"/>
        <v>226</v>
      </c>
      <c r="R87">
        <f t="shared" si="238"/>
        <v>224</v>
      </c>
      <c r="S87">
        <f t="shared" si="238"/>
        <v>2</v>
      </c>
      <c r="T87">
        <f t="shared" si="238"/>
        <v>58</v>
      </c>
      <c r="U87">
        <f t="shared" si="238"/>
        <v>50</v>
      </c>
      <c r="V87">
        <f t="shared" si="238"/>
        <v>253</v>
      </c>
      <c r="W87">
        <f t="shared" si="238"/>
        <v>194</v>
      </c>
    </row>
    <row r="88" spans="7:23" x14ac:dyDescent="0.25">
      <c r="G88" s="1" t="str">
        <f>G80</f>
        <v>Раунд</v>
      </c>
      <c r="H88" s="1">
        <f>H80+1</f>
        <v>2</v>
      </c>
    </row>
    <row r="89" spans="7:23" x14ac:dyDescent="0.25">
      <c r="G89" t="str">
        <f>"С"&amp;H88</f>
        <v>С2</v>
      </c>
      <c r="H89">
        <f>'Мастер Ключ'!B$21</f>
        <v>68</v>
      </c>
      <c r="I89">
        <f>'Мастер Ключ'!C$21</f>
        <v>184</v>
      </c>
      <c r="J89">
        <f>'Мастер Ключ'!D$21</f>
        <v>42</v>
      </c>
      <c r="K89">
        <f>'Мастер Ключ'!E$21</f>
        <v>130</v>
      </c>
      <c r="L89">
        <f>'Мастер Ключ'!F$21</f>
        <v>40</v>
      </c>
      <c r="M89">
        <f>'Мастер Ключ'!G$21</f>
        <v>98</v>
      </c>
      <c r="N89">
        <f>'Мастер Ключ'!H$21</f>
        <v>230</v>
      </c>
      <c r="O89">
        <f>'Мастер Ключ'!I$21</f>
        <v>66</v>
      </c>
      <c r="P89">
        <f>'Мастер Ключ'!J$21</f>
        <v>128</v>
      </c>
      <c r="Q89">
        <f>'Мастер Ключ'!K$21</f>
        <v>28</v>
      </c>
      <c r="R89">
        <f>'Мастер Ключ'!L$21</f>
        <v>240</v>
      </c>
      <c r="S89">
        <f>'Мастер Ключ'!M$21</f>
        <v>66</v>
      </c>
      <c r="T89">
        <f>'Мастер Ключ'!N$21</f>
        <v>6</v>
      </c>
      <c r="U89">
        <f>'Мастер Ключ'!O$21</f>
        <v>98</v>
      </c>
      <c r="V89">
        <f>'Мастер Ключ'!P$21</f>
        <v>152</v>
      </c>
      <c r="W89">
        <f>'Мастер Ключ'!Q$21</f>
        <v>130</v>
      </c>
    </row>
    <row r="90" spans="7:23" x14ac:dyDescent="0.25">
      <c r="G90" t="str">
        <f>"k= "&amp;G78&amp;"Ꚛ"&amp;G89</f>
        <v>k= K4ꚚС2</v>
      </c>
      <c r="H90">
        <f>_xlfn.BITXOR(H78,H89)</f>
        <v>239</v>
      </c>
      <c r="I90">
        <f>_xlfn.BITXOR(I78,I89)</f>
        <v>232</v>
      </c>
      <c r="J90">
        <f>_xlfn.BITXOR(J78,J89)</f>
        <v>232</v>
      </c>
      <c r="K90">
        <f t="shared" ref="K90" si="239">_xlfn.BITXOR(K78,K89)</f>
        <v>160</v>
      </c>
      <c r="L90">
        <f t="shared" ref="L90" si="240">_xlfn.BITXOR(L78,L89)</f>
        <v>47</v>
      </c>
      <c r="M90">
        <f t="shared" ref="M90" si="241">_xlfn.BITXOR(M78,M89)</f>
        <v>64</v>
      </c>
      <c r="N90">
        <f t="shared" ref="N90" si="242">_xlfn.BITXOR(N78,N89)</f>
        <v>50</v>
      </c>
      <c r="O90">
        <f t="shared" ref="O90" si="243">_xlfn.BITXOR(O78,O89)</f>
        <v>64</v>
      </c>
      <c r="P90">
        <f t="shared" ref="P90" si="244">_xlfn.BITXOR(P78,P89)</f>
        <v>75</v>
      </c>
      <c r="Q90">
        <f t="shared" ref="Q90" si="245">_xlfn.BITXOR(Q78,Q89)</f>
        <v>180</v>
      </c>
      <c r="R90">
        <f t="shared" ref="R90" si="246">_xlfn.BITXOR(R78,R89)</f>
        <v>54</v>
      </c>
      <c r="S90">
        <f t="shared" ref="S90" si="247">_xlfn.BITXOR(S78,S89)</f>
        <v>128</v>
      </c>
      <c r="T90">
        <f t="shared" ref="T90" si="248">_xlfn.BITXOR(T78,T89)</f>
        <v>58</v>
      </c>
      <c r="U90">
        <f t="shared" ref="U90" si="249">_xlfn.BITXOR(U78,U89)</f>
        <v>96</v>
      </c>
      <c r="V90">
        <f t="shared" ref="V90" si="250">_xlfn.BITXOR(V78,V89)</f>
        <v>189</v>
      </c>
      <c r="W90">
        <f t="shared" ref="W90" si="251">_xlfn.BITXOR(W78,W89)</f>
        <v>32</v>
      </c>
    </row>
    <row r="91" spans="7:23" x14ac:dyDescent="0.25">
      <c r="G91" t="s">
        <v>29</v>
      </c>
      <c r="H91" t="str">
        <f>INDEX('Мастер Ключ'!$C$49:$C$304, H90+1)</f>
        <v>082</v>
      </c>
      <c r="I91" t="str">
        <f>INDEX('Мастер Ключ'!$C$49:$C$304, I90+1)</f>
        <v>203</v>
      </c>
      <c r="J91" t="str">
        <f>INDEX('Мастер Ключ'!$C$49:$C$304, J90+1)</f>
        <v>203</v>
      </c>
      <c r="K91" t="str">
        <f>INDEX('Мастер Ключ'!$C$49:$C$304, K90+1)</f>
        <v>167</v>
      </c>
      <c r="L91" t="str">
        <f>INDEX('Мастер Ключ'!$C$49:$C$304, L90+1)</f>
        <v>079</v>
      </c>
      <c r="M91" t="str">
        <f>INDEX('Мастер Ключ'!$C$49:$C$304, M90+1)</f>
        <v>235</v>
      </c>
      <c r="N91" t="str">
        <f>INDEX('Мастер Ключ'!$C$49:$C$304, N90+1)</f>
        <v>002</v>
      </c>
      <c r="O91" t="str">
        <f>INDEX('Мастер Ключ'!$C$49:$C$304, O90+1)</f>
        <v>235</v>
      </c>
      <c r="P91" t="str">
        <f>INDEX('Мастер Ключ'!$C$49:$C$304, P90+1)</f>
        <v>162</v>
      </c>
      <c r="Q91" t="str">
        <f>INDEX('Мастер Ключ'!$C$49:$C$304, Q90+1)</f>
        <v>039</v>
      </c>
      <c r="R91" t="str">
        <f>INDEX('Мастер Ключ'!$C$49:$C$304, R90+1)</f>
        <v>143</v>
      </c>
      <c r="S91" t="str">
        <f>INDEX('Мастер Ключ'!$C$49:$C$304, S90+1)</f>
        <v>223</v>
      </c>
      <c r="T91" t="str">
        <f>INDEX('Мастер Ключ'!$C$49:$C$304, T90+1)</f>
        <v>237</v>
      </c>
      <c r="U91" t="str">
        <f>INDEX('Мастер Ключ'!$C$49:$C$304, U90+1)</f>
        <v>021</v>
      </c>
      <c r="V91" t="str">
        <f>INDEX('Мастер Ключ'!$C$49:$C$304, V90+1)</f>
        <v>213</v>
      </c>
      <c r="W91" t="str">
        <f>INDEX('Мастер Ключ'!$C$49:$C$304, W90+1)</f>
        <v>249</v>
      </c>
    </row>
    <row r="92" spans="7:23" x14ac:dyDescent="0.25">
      <c r="G92" t="s">
        <v>26</v>
      </c>
    </row>
    <row r="93" spans="7:23" x14ac:dyDescent="0.25">
      <c r="G93" t="s">
        <v>27</v>
      </c>
      <c r="H93">
        <f>'Мастер Ключ'!B$13</f>
        <v>1</v>
      </c>
      <c r="I93">
        <f>'Мастер Ключ'!C$13</f>
        <v>148</v>
      </c>
      <c r="J93">
        <f>'Мастер Ключ'!D$13</f>
        <v>32</v>
      </c>
      <c r="K93">
        <f>'Мастер Ключ'!E$13</f>
        <v>133</v>
      </c>
      <c r="L93">
        <f>'Мастер Ключ'!F$13</f>
        <v>16</v>
      </c>
      <c r="M93">
        <f>'Мастер Ключ'!G$13</f>
        <v>194</v>
      </c>
      <c r="N93">
        <f>'Мастер Ключ'!H$13</f>
        <v>192</v>
      </c>
      <c r="O93">
        <f>'Мастер Ключ'!I$13</f>
        <v>1</v>
      </c>
      <c r="P93">
        <f>'Мастер Ключ'!J$13</f>
        <v>251</v>
      </c>
      <c r="Q93">
        <f>'Мастер Ключ'!K$13</f>
        <v>1</v>
      </c>
      <c r="R93">
        <f>'Мастер Ключ'!L$13</f>
        <v>192</v>
      </c>
      <c r="S93">
        <f>'Мастер Ключ'!M$13</f>
        <v>194</v>
      </c>
      <c r="T93">
        <f>'Мастер Ключ'!N$13</f>
        <v>16</v>
      </c>
      <c r="U93">
        <f>'Мастер Ключ'!O$13</f>
        <v>133</v>
      </c>
      <c r="V93">
        <f>'Мастер Ключ'!P$13</f>
        <v>32</v>
      </c>
      <c r="W93">
        <f>'Мастер Ключ'!Q$13</f>
        <v>148</v>
      </c>
    </row>
    <row r="94" spans="7:23" x14ac:dyDescent="0.25">
      <c r="G94" t="s">
        <v>28</v>
      </c>
      <c r="H94">
        <f>_xlfn.BITXOR(MOD(H91*H93 +1, 256), HEX2DEC("c3"))</f>
        <v>144</v>
      </c>
      <c r="I94">
        <f t="shared" ref="I94" si="252">_xlfn.BITXOR(MOD(I91*I93 +1, 256), HEX2DEC("c3"))</f>
        <v>158</v>
      </c>
      <c r="J94">
        <f t="shared" ref="J94" si="253">_xlfn.BITXOR(MOD(J91*J93 +1, 256), HEX2DEC("c3"))</f>
        <v>162</v>
      </c>
      <c r="K94">
        <f t="shared" ref="K94" si="254">_xlfn.BITXOR(MOD(K91*K93 +1, 256), HEX2DEC("c3"))</f>
        <v>7</v>
      </c>
      <c r="L94">
        <f t="shared" ref="L94" si="255">_xlfn.BITXOR(MOD(L91*L93 +1, 256), HEX2DEC("c3"))</f>
        <v>50</v>
      </c>
      <c r="M94">
        <f t="shared" ref="M94" si="256">_xlfn.BITXOR(MOD(M91*M93 +1, 256), HEX2DEC("c3"))</f>
        <v>212</v>
      </c>
      <c r="N94">
        <f t="shared" ref="N94" si="257">_xlfn.BITXOR(MOD(N91*N93 +1, 256), HEX2DEC("c3"))</f>
        <v>66</v>
      </c>
      <c r="O94">
        <f t="shared" ref="O94" si="258">_xlfn.BITXOR(MOD(O91*O93 +1, 256), HEX2DEC("c3"))</f>
        <v>47</v>
      </c>
      <c r="P94">
        <f t="shared" ref="P94" si="259">_xlfn.BITXOR(MOD(P91*P93 +1, 256), HEX2DEC("c3"))</f>
        <v>20</v>
      </c>
      <c r="Q94">
        <f t="shared" ref="Q94" si="260">_xlfn.BITXOR(MOD(Q91*Q93 +1, 256), HEX2DEC("c3"))</f>
        <v>235</v>
      </c>
      <c r="R94">
        <f t="shared" ref="R94" si="261">_xlfn.BITXOR(MOD(R91*R93 +1, 256), HEX2DEC("c3"))</f>
        <v>130</v>
      </c>
      <c r="S94">
        <f t="shared" ref="S94" si="262">_xlfn.BITXOR(MOD(S91*S93 +1, 256), HEX2DEC("c3"))</f>
        <v>60</v>
      </c>
      <c r="T94">
        <f t="shared" ref="T94" si="263">_xlfn.BITXOR(MOD(T91*T93 +1, 256), HEX2DEC("c3"))</f>
        <v>18</v>
      </c>
      <c r="U94">
        <f t="shared" ref="U94" si="264">_xlfn.BITXOR(MOD(U91*U93 +1, 256), HEX2DEC("c3"))</f>
        <v>41</v>
      </c>
      <c r="V94">
        <f t="shared" ref="V94" si="265">_xlfn.BITXOR(MOD(V91*V93 +1, 256), HEX2DEC("c3"))</f>
        <v>98</v>
      </c>
      <c r="W94">
        <f t="shared" ref="W94" si="266">_xlfn.BITXOR(MOD(W91*W93 +1, 256), HEX2DEC("c3"))</f>
        <v>54</v>
      </c>
    </row>
    <row r="95" spans="7:23" x14ac:dyDescent="0.25">
      <c r="G95" t="s">
        <v>30</v>
      </c>
      <c r="H95">
        <f>_xlfn.BITXOR(H94, _xlfn.BITXOR(I94, _xlfn.BITXOR(J94, _xlfn.BITXOR(K94, _xlfn.BITXOR(L94, _xlfn.BITXOR(M94, _xlfn.BITXOR(N94, _xlfn.BITXOR(O94, _xlfn.BITXOR(P94, _xlfn.BITXOR(Q94, _xlfn.BITXOR(R94, _xlfn.BITXOR(S94, _xlfn.BITXOR(T94, _xlfn.BITXOR(U94, _xlfn.BITXOR(V94, W94)))))))))))))))</f>
        <v>14</v>
      </c>
      <c r="I95">
        <f>H94</f>
        <v>144</v>
      </c>
      <c r="J95">
        <f>I94</f>
        <v>158</v>
      </c>
      <c r="K95">
        <f t="shared" ref="K95:W95" si="267">J94</f>
        <v>162</v>
      </c>
      <c r="L95">
        <f t="shared" si="267"/>
        <v>7</v>
      </c>
      <c r="M95">
        <f t="shared" si="267"/>
        <v>50</v>
      </c>
      <c r="N95">
        <f t="shared" si="267"/>
        <v>212</v>
      </c>
      <c r="O95">
        <f t="shared" si="267"/>
        <v>66</v>
      </c>
      <c r="P95">
        <f t="shared" si="267"/>
        <v>47</v>
      </c>
      <c r="Q95">
        <f t="shared" si="267"/>
        <v>20</v>
      </c>
      <c r="R95">
        <f t="shared" si="267"/>
        <v>235</v>
      </c>
      <c r="S95">
        <f t="shared" si="267"/>
        <v>130</v>
      </c>
      <c r="T95">
        <f t="shared" si="267"/>
        <v>60</v>
      </c>
      <c r="U95">
        <f t="shared" si="267"/>
        <v>18</v>
      </c>
      <c r="V95">
        <f t="shared" si="267"/>
        <v>41</v>
      </c>
      <c r="W95">
        <f t="shared" si="267"/>
        <v>98</v>
      </c>
    </row>
    <row r="97" spans="7:23" x14ac:dyDescent="0.25">
      <c r="G97" t="str">
        <f>$G78</f>
        <v>K4</v>
      </c>
      <c r="H97">
        <f>H87</f>
        <v>120</v>
      </c>
      <c r="I97">
        <f t="shared" ref="I97:W97" si="268">I87</f>
        <v>189</v>
      </c>
      <c r="J97">
        <f t="shared" si="268"/>
        <v>138</v>
      </c>
      <c r="K97">
        <f t="shared" si="268"/>
        <v>66</v>
      </c>
      <c r="L97">
        <f t="shared" si="268"/>
        <v>31</v>
      </c>
      <c r="M97">
        <f t="shared" si="268"/>
        <v>18</v>
      </c>
      <c r="N97">
        <f t="shared" si="268"/>
        <v>212</v>
      </c>
      <c r="O97">
        <f t="shared" si="268"/>
        <v>130</v>
      </c>
      <c r="P97">
        <f t="shared" si="268"/>
        <v>35</v>
      </c>
      <c r="Q97">
        <f t="shared" si="268"/>
        <v>226</v>
      </c>
      <c r="R97">
        <f t="shared" si="268"/>
        <v>224</v>
      </c>
      <c r="S97">
        <f t="shared" si="268"/>
        <v>2</v>
      </c>
      <c r="T97">
        <f t="shared" si="268"/>
        <v>58</v>
      </c>
      <c r="U97">
        <f t="shared" si="268"/>
        <v>50</v>
      </c>
      <c r="V97">
        <f t="shared" si="268"/>
        <v>253</v>
      </c>
      <c r="W97">
        <f t="shared" si="268"/>
        <v>194</v>
      </c>
    </row>
    <row r="98" spans="7:23" x14ac:dyDescent="0.25">
      <c r="G98" t="str">
        <f>$G79</f>
        <v>K3</v>
      </c>
      <c r="H98">
        <f>H95</f>
        <v>14</v>
      </c>
      <c r="I98">
        <f t="shared" ref="I98:W98" si="269">I95</f>
        <v>144</v>
      </c>
      <c r="J98">
        <f t="shared" si="269"/>
        <v>158</v>
      </c>
      <c r="K98">
        <f t="shared" si="269"/>
        <v>162</v>
      </c>
      <c r="L98">
        <f t="shared" si="269"/>
        <v>7</v>
      </c>
      <c r="M98">
        <f t="shared" si="269"/>
        <v>50</v>
      </c>
      <c r="N98">
        <f t="shared" si="269"/>
        <v>212</v>
      </c>
      <c r="O98">
        <f t="shared" si="269"/>
        <v>66</v>
      </c>
      <c r="P98">
        <f t="shared" si="269"/>
        <v>47</v>
      </c>
      <c r="Q98">
        <f t="shared" si="269"/>
        <v>20</v>
      </c>
      <c r="R98">
        <f t="shared" si="269"/>
        <v>235</v>
      </c>
      <c r="S98">
        <f t="shared" si="269"/>
        <v>130</v>
      </c>
      <c r="T98">
        <f t="shared" si="269"/>
        <v>60</v>
      </c>
      <c r="U98">
        <f t="shared" si="269"/>
        <v>18</v>
      </c>
      <c r="V98">
        <f t="shared" si="269"/>
        <v>41</v>
      </c>
      <c r="W98">
        <f t="shared" si="269"/>
        <v>98</v>
      </c>
    </row>
    <row r="99" spans="7:23" x14ac:dyDescent="0.25">
      <c r="G99" s="1" t="s">
        <v>20</v>
      </c>
      <c r="H99" s="1">
        <f>H88+1</f>
        <v>3</v>
      </c>
    </row>
    <row r="100" spans="7:23" x14ac:dyDescent="0.25">
      <c r="G100" t="str">
        <f>"С"&amp;H99</f>
        <v>С3</v>
      </c>
      <c r="H100">
        <f>'Мастер Ключ'!B$25</f>
        <v>230</v>
      </c>
      <c r="I100">
        <f>'Мастер Ключ'!C$25</f>
        <v>191</v>
      </c>
      <c r="J100">
        <f>'Мастер Ключ'!D$25</f>
        <v>190</v>
      </c>
      <c r="K100">
        <f>'Мастер Ключ'!E$25</f>
        <v>162</v>
      </c>
      <c r="L100">
        <f>'Мастер Ключ'!F$25</f>
        <v>179</v>
      </c>
      <c r="M100">
        <f>'Мастер Ключ'!G$25</f>
        <v>114</v>
      </c>
      <c r="N100">
        <f>'Мастер Ключ'!H$25</f>
        <v>36</v>
      </c>
      <c r="O100">
        <f>'Мастер Ключ'!I$25</f>
        <v>130</v>
      </c>
      <c r="P100">
        <f>'Мастер Ключ'!J$25</f>
        <v>135</v>
      </c>
      <c r="Q100">
        <f>'Мастер Ключ'!K$25</f>
        <v>25</v>
      </c>
      <c r="R100">
        <f>'Мастер Ключ'!L$25</f>
        <v>247</v>
      </c>
      <c r="S100">
        <f>'Мастер Ключ'!M$25</f>
        <v>130</v>
      </c>
      <c r="T100">
        <f>'Мастер Ключ'!N$25</f>
        <v>68</v>
      </c>
      <c r="U100">
        <f>'Мастер Ключ'!O$25</f>
        <v>114</v>
      </c>
      <c r="V100">
        <f>'Мастер Ключ'!P$25</f>
        <v>35</v>
      </c>
      <c r="W100">
        <f>'Мастер Ключ'!Q$25</f>
        <v>162</v>
      </c>
    </row>
    <row r="101" spans="7:23" x14ac:dyDescent="0.25">
      <c r="G101" t="str">
        <f>"k= "&amp;$G98&amp;"Ꚛ"&amp;G100</f>
        <v>k= K3ꚚС3</v>
      </c>
      <c r="H101">
        <f>_xlfn.BITXOR(H98,H100)</f>
        <v>232</v>
      </c>
      <c r="I101">
        <f t="shared" ref="I101" si="270">_xlfn.BITXOR(I98,I100)</f>
        <v>47</v>
      </c>
      <c r="J101">
        <f t="shared" ref="J101" si="271">_xlfn.BITXOR(J98,J100)</f>
        <v>32</v>
      </c>
      <c r="K101">
        <f t="shared" ref="K101" si="272">_xlfn.BITXOR(K98,K100)</f>
        <v>0</v>
      </c>
      <c r="L101">
        <f t="shared" ref="L101" si="273">_xlfn.BITXOR(L98,L100)</f>
        <v>180</v>
      </c>
      <c r="M101">
        <f t="shared" ref="M101" si="274">_xlfn.BITXOR(M98,M100)</f>
        <v>64</v>
      </c>
      <c r="N101">
        <f t="shared" ref="N101" si="275">_xlfn.BITXOR(N98,N100)</f>
        <v>240</v>
      </c>
      <c r="O101">
        <f t="shared" ref="O101" si="276">_xlfn.BITXOR(O98,O100)</f>
        <v>192</v>
      </c>
      <c r="P101">
        <f t="shared" ref="P101" si="277">_xlfn.BITXOR(P98,P100)</f>
        <v>168</v>
      </c>
      <c r="Q101">
        <f t="shared" ref="Q101" si="278">_xlfn.BITXOR(Q98,Q100)</f>
        <v>13</v>
      </c>
      <c r="R101">
        <f t="shared" ref="R101" si="279">_xlfn.BITXOR(R98,R100)</f>
        <v>28</v>
      </c>
      <c r="S101">
        <f t="shared" ref="S101" si="280">_xlfn.BITXOR(S98,S100)</f>
        <v>0</v>
      </c>
      <c r="T101">
        <f t="shared" ref="T101" si="281">_xlfn.BITXOR(T98,T100)</f>
        <v>120</v>
      </c>
      <c r="U101">
        <f t="shared" ref="U101" si="282">_xlfn.BITXOR(U98,U100)</f>
        <v>96</v>
      </c>
      <c r="V101">
        <f t="shared" ref="V101" si="283">_xlfn.BITXOR(V98,V100)</f>
        <v>10</v>
      </c>
      <c r="W101">
        <f t="shared" ref="W101" si="284">_xlfn.BITXOR(W98,W100)</f>
        <v>192</v>
      </c>
    </row>
    <row r="102" spans="7:23" x14ac:dyDescent="0.25">
      <c r="G102" t="s">
        <v>29</v>
      </c>
      <c r="H102" t="str">
        <f>INDEX('Мастер Ключ'!$C$49:$C$304, H101+1)</f>
        <v>203</v>
      </c>
      <c r="I102" t="str">
        <f>INDEX('Мастер Ключ'!$C$49:$C$304, I101+1)</f>
        <v>079</v>
      </c>
      <c r="J102" t="str">
        <f>INDEX('Мастер Ключ'!$C$49:$C$304, J101+1)</f>
        <v>249</v>
      </c>
      <c r="K102" t="str">
        <f>INDEX('Мастер Ключ'!$C$49:$C$304, K101+1)</f>
        <v>252</v>
      </c>
      <c r="L102" t="str">
        <f>INDEX('Мастер Ключ'!$C$49:$C$304, L101+1)</f>
        <v>039</v>
      </c>
      <c r="M102" t="str">
        <f>INDEX('Мастер Ключ'!$C$49:$C$304, M101+1)</f>
        <v>235</v>
      </c>
      <c r="N102" t="str">
        <f>INDEX('Мастер Ключ'!$C$49:$C$304, N101+1)</f>
        <v>089</v>
      </c>
      <c r="O102" t="str">
        <f>INDEX('Мастер Ключ'!$C$49:$C$304, O101+1)</f>
        <v>007</v>
      </c>
      <c r="P102" t="str">
        <f>INDEX('Мастер Ключ'!$C$49:$C$304, P101+1)</f>
        <v>026</v>
      </c>
      <c r="Q102" t="str">
        <f>INDEX('Мастер Ключ'!$C$49:$C$304, Q101+1)</f>
        <v>197</v>
      </c>
      <c r="R102" t="str">
        <f>INDEX('Мастер Ключ'!$C$49:$C$304, R101+1)</f>
        <v>020</v>
      </c>
      <c r="S102" t="str">
        <f>INDEX('Мастер Ключ'!$C$49:$C$304, S101+1)</f>
        <v>252</v>
      </c>
      <c r="T102" t="str">
        <f>INDEX('Мастер Ключ'!$C$49:$C$304, T101+1)</f>
        <v>109</v>
      </c>
      <c r="U102" t="str">
        <f>INDEX('Мастер Ключ'!$C$49:$C$304, U101+1)</f>
        <v>021</v>
      </c>
      <c r="V102" t="str">
        <f>INDEX('Мастер Ключ'!$C$49:$C$304, V101+1)</f>
        <v>250</v>
      </c>
      <c r="W102" t="str">
        <f>INDEX('Мастер Ключ'!$C$49:$C$304, W101+1)</f>
        <v>007</v>
      </c>
    </row>
    <row r="103" spans="7:23" x14ac:dyDescent="0.25">
      <c r="G103" t="s">
        <v>26</v>
      </c>
    </row>
    <row r="104" spans="7:23" x14ac:dyDescent="0.25">
      <c r="G104" t="s">
        <v>27</v>
      </c>
      <c r="H104">
        <f>'Мастер Ключ'!B$13</f>
        <v>1</v>
      </c>
      <c r="I104">
        <f>'Мастер Ключ'!C$13</f>
        <v>148</v>
      </c>
      <c r="J104">
        <f>'Мастер Ключ'!D$13</f>
        <v>32</v>
      </c>
      <c r="K104">
        <f>'Мастер Ключ'!E$13</f>
        <v>133</v>
      </c>
      <c r="L104">
        <f>'Мастер Ключ'!F$13</f>
        <v>16</v>
      </c>
      <c r="M104">
        <f>'Мастер Ключ'!G$13</f>
        <v>194</v>
      </c>
      <c r="N104">
        <f>'Мастер Ключ'!H$13</f>
        <v>192</v>
      </c>
      <c r="O104">
        <f>'Мастер Ключ'!I$13</f>
        <v>1</v>
      </c>
      <c r="P104">
        <f>'Мастер Ключ'!J$13</f>
        <v>251</v>
      </c>
      <c r="Q104">
        <f>'Мастер Ключ'!K$13</f>
        <v>1</v>
      </c>
      <c r="R104">
        <f>'Мастер Ключ'!L$13</f>
        <v>192</v>
      </c>
      <c r="S104">
        <f>'Мастер Ключ'!M$13</f>
        <v>194</v>
      </c>
      <c r="T104">
        <f>'Мастер Ключ'!N$13</f>
        <v>16</v>
      </c>
      <c r="U104">
        <f>'Мастер Ключ'!O$13</f>
        <v>133</v>
      </c>
      <c r="V104">
        <f>'Мастер Ключ'!P$13</f>
        <v>32</v>
      </c>
      <c r="W104">
        <f>'Мастер Ключ'!Q$13</f>
        <v>148</v>
      </c>
    </row>
    <row r="105" spans="7:23" x14ac:dyDescent="0.25">
      <c r="G105" t="s">
        <v>28</v>
      </c>
      <c r="H105">
        <f>_xlfn.BITXOR(MOD(H102*H104 +1, 256), HEX2DEC("c3"))</f>
        <v>15</v>
      </c>
      <c r="I105">
        <f t="shared" ref="I105" si="285">_xlfn.BITXOR(MOD(I102*I104 +1, 256), HEX2DEC("c3"))</f>
        <v>110</v>
      </c>
      <c r="J105">
        <f t="shared" ref="J105" si="286">_xlfn.BITXOR(MOD(J102*J104 +1, 256), HEX2DEC("c3"))</f>
        <v>226</v>
      </c>
      <c r="K105">
        <f t="shared" ref="K105" si="287">_xlfn.BITXOR(MOD(K102*K104 +1, 256), HEX2DEC("c3"))</f>
        <v>46</v>
      </c>
      <c r="L105">
        <f t="shared" ref="L105" si="288">_xlfn.BITXOR(MOD(L102*L104 +1, 256), HEX2DEC("c3"))</f>
        <v>178</v>
      </c>
      <c r="M105">
        <f t="shared" ref="M105" si="289">_xlfn.BITXOR(MOD(M102*M104 +1, 256), HEX2DEC("c3"))</f>
        <v>212</v>
      </c>
      <c r="N105">
        <f t="shared" ref="N105" si="290">_xlfn.BITXOR(MOD(N102*N104 +1, 256), HEX2DEC("c3"))</f>
        <v>2</v>
      </c>
      <c r="O105">
        <f t="shared" ref="O105" si="291">_xlfn.BITXOR(MOD(O102*O104 +1, 256), HEX2DEC("c3"))</f>
        <v>203</v>
      </c>
      <c r="P105">
        <f t="shared" ref="P105" si="292">_xlfn.BITXOR(MOD(P102*P104 +1, 256), HEX2DEC("c3"))</f>
        <v>188</v>
      </c>
      <c r="Q105">
        <f t="shared" ref="Q105" si="293">_xlfn.BITXOR(MOD(Q102*Q104 +1, 256), HEX2DEC("c3"))</f>
        <v>5</v>
      </c>
      <c r="R105">
        <f t="shared" ref="R105" si="294">_xlfn.BITXOR(MOD(R102*R104 +1, 256), HEX2DEC("c3"))</f>
        <v>194</v>
      </c>
      <c r="S105">
        <f t="shared" ref="S105" si="295">_xlfn.BITXOR(MOD(S102*S104 +1, 256), HEX2DEC("c3"))</f>
        <v>58</v>
      </c>
      <c r="T105">
        <f t="shared" ref="T105" si="296">_xlfn.BITXOR(MOD(T102*T104 +1, 256), HEX2DEC("c3"))</f>
        <v>18</v>
      </c>
      <c r="U105">
        <f t="shared" ref="U105" si="297">_xlfn.BITXOR(MOD(U102*U104 +1, 256), HEX2DEC("c3"))</f>
        <v>41</v>
      </c>
      <c r="V105">
        <f t="shared" ref="V105" si="298">_xlfn.BITXOR(MOD(V102*V104 +1, 256), HEX2DEC("c3"))</f>
        <v>130</v>
      </c>
      <c r="W105">
        <f t="shared" ref="W105" si="299">_xlfn.BITXOR(MOD(W102*W104 +1, 256), HEX2DEC("c3"))</f>
        <v>206</v>
      </c>
    </row>
    <row r="106" spans="7:23" x14ac:dyDescent="0.25">
      <c r="G106" t="s">
        <v>30</v>
      </c>
      <c r="H106">
        <f>_xlfn.BITXOR(H105, _xlfn.BITXOR(I105, _xlfn.BITXOR(J105, _xlfn.BITXOR(K105, _xlfn.BITXOR(L105, _xlfn.BITXOR(M105, _xlfn.BITXOR(N105, _xlfn.BITXOR(O105, _xlfn.BITXOR(P105, _xlfn.BITXOR(Q105, _xlfn.BITXOR(R105, _xlfn.BITXOR(S105, _xlfn.BITXOR(T105, _xlfn.BITXOR(U105, _xlfn.BITXOR(V105, W105)))))))))))))))</f>
        <v>52</v>
      </c>
      <c r="I106">
        <f>H105</f>
        <v>15</v>
      </c>
      <c r="J106">
        <f t="shared" ref="J106:W106" si="300">I105</f>
        <v>110</v>
      </c>
      <c r="K106">
        <f t="shared" si="300"/>
        <v>226</v>
      </c>
      <c r="L106">
        <f t="shared" si="300"/>
        <v>46</v>
      </c>
      <c r="M106">
        <f t="shared" si="300"/>
        <v>178</v>
      </c>
      <c r="N106">
        <f t="shared" si="300"/>
        <v>212</v>
      </c>
      <c r="O106">
        <f t="shared" si="300"/>
        <v>2</v>
      </c>
      <c r="P106">
        <f t="shared" si="300"/>
        <v>203</v>
      </c>
      <c r="Q106">
        <f t="shared" si="300"/>
        <v>188</v>
      </c>
      <c r="R106">
        <f t="shared" si="300"/>
        <v>5</v>
      </c>
      <c r="S106">
        <f t="shared" si="300"/>
        <v>194</v>
      </c>
      <c r="T106">
        <f t="shared" si="300"/>
        <v>58</v>
      </c>
      <c r="U106">
        <f t="shared" si="300"/>
        <v>18</v>
      </c>
      <c r="V106">
        <f t="shared" si="300"/>
        <v>41</v>
      </c>
      <c r="W106">
        <f t="shared" si="300"/>
        <v>130</v>
      </c>
    </row>
    <row r="107" spans="7:23" x14ac:dyDescent="0.25">
      <c r="G107" s="1" t="str">
        <f>G99</f>
        <v>Раунд</v>
      </c>
      <c r="H107" s="1">
        <f>H99+1</f>
        <v>4</v>
      </c>
    </row>
    <row r="108" spans="7:23" x14ac:dyDescent="0.25">
      <c r="G108" t="str">
        <f>"С"&amp;H107</f>
        <v>С4</v>
      </c>
      <c r="H108">
        <f>'Мастер Ключ'!B$29</f>
        <v>232</v>
      </c>
      <c r="I108">
        <f>'Мастер Ключ'!C$29</f>
        <v>190</v>
      </c>
      <c r="J108">
        <f>'Мастер Ключ'!D$29</f>
        <v>210</v>
      </c>
      <c r="K108">
        <f>'Мастер Ключ'!E$29</f>
        <v>66</v>
      </c>
      <c r="L108">
        <f>'Мастер Ключ'!F$29</f>
        <v>54</v>
      </c>
      <c r="M108">
        <f>'Мастер Ключ'!G$29</f>
        <v>2</v>
      </c>
      <c r="N108">
        <f>'Мастер Ключ'!H$29</f>
        <v>106</v>
      </c>
      <c r="O108">
        <f>'Мастер Ключ'!I$29</f>
        <v>194</v>
      </c>
      <c r="P108">
        <f>'Мастер Ключ'!J$29</f>
        <v>134</v>
      </c>
      <c r="Q108">
        <f>'Мастер Ключ'!K$29</f>
        <v>22</v>
      </c>
      <c r="R108">
        <f>'Мастер Ключ'!L$29</f>
        <v>246</v>
      </c>
      <c r="S108">
        <f>'Мастер Ключ'!M$29</f>
        <v>194</v>
      </c>
      <c r="T108">
        <f>'Мастер Ключ'!N$29</f>
        <v>138</v>
      </c>
      <c r="U108">
        <f>'Мастер Ключ'!O$29</f>
        <v>2</v>
      </c>
      <c r="V108">
        <f>'Мастер Ключ'!P$29</f>
        <v>166</v>
      </c>
      <c r="W108">
        <f>'Мастер Ключ'!Q$29</f>
        <v>66</v>
      </c>
    </row>
    <row r="109" spans="7:23" x14ac:dyDescent="0.25">
      <c r="G109" t="str">
        <f>"k= "&amp;G97&amp;"Ꚛ"&amp;G108</f>
        <v>k= K4ꚚС4</v>
      </c>
      <c r="H109">
        <f>_xlfn.BITXOR(H97,H108)</f>
        <v>144</v>
      </c>
      <c r="I109">
        <f>_xlfn.BITXOR(I97,I108)</f>
        <v>3</v>
      </c>
      <c r="J109">
        <f>_xlfn.BITXOR(J97,J108)</f>
        <v>88</v>
      </c>
      <c r="K109">
        <f t="shared" ref="K109" si="301">_xlfn.BITXOR(K97,K108)</f>
        <v>0</v>
      </c>
      <c r="L109">
        <f t="shared" ref="L109" si="302">_xlfn.BITXOR(L97,L108)</f>
        <v>41</v>
      </c>
      <c r="M109">
        <f t="shared" ref="M109" si="303">_xlfn.BITXOR(M97,M108)</f>
        <v>16</v>
      </c>
      <c r="N109">
        <f t="shared" ref="N109" si="304">_xlfn.BITXOR(N97,N108)</f>
        <v>190</v>
      </c>
      <c r="O109">
        <f t="shared" ref="O109" si="305">_xlfn.BITXOR(O97,O108)</f>
        <v>64</v>
      </c>
      <c r="P109">
        <f t="shared" ref="P109" si="306">_xlfn.BITXOR(P97,P108)</f>
        <v>165</v>
      </c>
      <c r="Q109">
        <f t="shared" ref="Q109" si="307">_xlfn.BITXOR(Q97,Q108)</f>
        <v>244</v>
      </c>
      <c r="R109">
        <f t="shared" ref="R109" si="308">_xlfn.BITXOR(R97,R108)</f>
        <v>22</v>
      </c>
      <c r="S109">
        <f t="shared" ref="S109" si="309">_xlfn.BITXOR(S97,S108)</f>
        <v>192</v>
      </c>
      <c r="T109">
        <f t="shared" ref="T109" si="310">_xlfn.BITXOR(T97,T108)</f>
        <v>176</v>
      </c>
      <c r="U109">
        <f t="shared" ref="U109" si="311">_xlfn.BITXOR(U97,U108)</f>
        <v>48</v>
      </c>
      <c r="V109">
        <f t="shared" ref="V109" si="312">_xlfn.BITXOR(V97,V108)</f>
        <v>91</v>
      </c>
      <c r="W109">
        <f t="shared" ref="W109" si="313">_xlfn.BITXOR(W97,W108)</f>
        <v>128</v>
      </c>
    </row>
    <row r="110" spans="7:23" x14ac:dyDescent="0.25">
      <c r="G110" t="s">
        <v>29</v>
      </c>
      <c r="H110" t="str">
        <f>INDEX('Мастер Ключ'!$C$49:$C$304, H109+1)</f>
        <v>224</v>
      </c>
      <c r="I110" t="str">
        <f>INDEX('Мастер Ключ'!$C$49:$C$304, I109+1)</f>
        <v>017</v>
      </c>
      <c r="J110" t="str">
        <f>INDEX('Мастер Ключ'!$C$49:$C$304, J109+1)</f>
        <v>191</v>
      </c>
      <c r="K110" t="str">
        <f>INDEX('Мастер Ключ'!$C$49:$C$304, K109+1)</f>
        <v>252</v>
      </c>
      <c r="L110" t="str">
        <f>INDEX('Мастер Ключ'!$C$49:$C$304, L109+1)</f>
        <v>028</v>
      </c>
      <c r="M110" t="str">
        <f>INDEX('Мастер Ключ'!$C$49:$C$304, M109+1)</f>
        <v>233</v>
      </c>
      <c r="N110" t="str">
        <f>INDEX('Мастер Ключ'!$C$49:$C$304, N109+1)</f>
        <v>149</v>
      </c>
      <c r="O110" t="str">
        <f>INDEX('Мастер Ключ'!$C$49:$C$304, O109+1)</f>
        <v>235</v>
      </c>
      <c r="P110" t="str">
        <f>INDEX('Мастер Ключ'!$C$49:$C$304, P109+1)</f>
        <v>000</v>
      </c>
      <c r="Q110" t="str">
        <f>INDEX('Мастер Ключ'!$C$49:$C$304, Q109+1)</f>
        <v>230</v>
      </c>
      <c r="R110" t="str">
        <f>INDEX('Мастер Ключ'!$C$49:$C$304, R109+1)</f>
        <v>153</v>
      </c>
      <c r="S110" t="str">
        <f>INDEX('Мастер Ключ'!$C$49:$C$304, S109+1)</f>
        <v>007</v>
      </c>
      <c r="T110" t="str">
        <f>INDEX('Мастер Ключ'!$C$49:$C$304, T109+1)</f>
        <v>173</v>
      </c>
      <c r="U110" t="str">
        <f>INDEX('Мастер Ключ'!$C$49:$C$304, U109+1)</f>
        <v>005</v>
      </c>
      <c r="V110" t="str">
        <f>INDEX('Мастер Ключ'!$C$49:$C$304, V109+1)</f>
        <v>071</v>
      </c>
      <c r="W110" t="str">
        <f>INDEX('Мастер Ключ'!$C$49:$C$304, W109+1)</f>
        <v>223</v>
      </c>
    </row>
    <row r="111" spans="7:23" x14ac:dyDescent="0.25">
      <c r="G111" t="s">
        <v>26</v>
      </c>
    </row>
    <row r="112" spans="7:23" x14ac:dyDescent="0.25">
      <c r="G112" t="s">
        <v>27</v>
      </c>
      <c r="H112">
        <f>'Мастер Ключ'!B$13</f>
        <v>1</v>
      </c>
      <c r="I112">
        <f>'Мастер Ключ'!C$13</f>
        <v>148</v>
      </c>
      <c r="J112">
        <f>'Мастер Ключ'!D$13</f>
        <v>32</v>
      </c>
      <c r="K112">
        <f>'Мастер Ключ'!E$13</f>
        <v>133</v>
      </c>
      <c r="L112">
        <f>'Мастер Ключ'!F$13</f>
        <v>16</v>
      </c>
      <c r="M112">
        <f>'Мастер Ключ'!G$13</f>
        <v>194</v>
      </c>
      <c r="N112">
        <f>'Мастер Ключ'!H$13</f>
        <v>192</v>
      </c>
      <c r="O112">
        <f>'Мастер Ключ'!I$13</f>
        <v>1</v>
      </c>
      <c r="P112">
        <f>'Мастер Ключ'!J$13</f>
        <v>251</v>
      </c>
      <c r="Q112">
        <f>'Мастер Ключ'!K$13</f>
        <v>1</v>
      </c>
      <c r="R112">
        <f>'Мастер Ключ'!L$13</f>
        <v>192</v>
      </c>
      <c r="S112">
        <f>'Мастер Ключ'!M$13</f>
        <v>194</v>
      </c>
      <c r="T112">
        <f>'Мастер Ключ'!N$13</f>
        <v>16</v>
      </c>
      <c r="U112">
        <f>'Мастер Ключ'!O$13</f>
        <v>133</v>
      </c>
      <c r="V112">
        <f>'Мастер Ключ'!P$13</f>
        <v>32</v>
      </c>
      <c r="W112">
        <f>'Мастер Ключ'!Q$13</f>
        <v>148</v>
      </c>
    </row>
    <row r="113" spans="7:23" x14ac:dyDescent="0.25">
      <c r="G113" t="s">
        <v>28</v>
      </c>
      <c r="H113">
        <f>_xlfn.BITXOR(MOD(H110*H112 +1, 256), HEX2DEC("c3"))</f>
        <v>34</v>
      </c>
      <c r="I113">
        <f t="shared" ref="I113" si="314">_xlfn.BITXOR(MOD(I110*I112 +1, 256), HEX2DEC("c3"))</f>
        <v>22</v>
      </c>
      <c r="J113">
        <f t="shared" ref="J113" si="315">_xlfn.BITXOR(MOD(J110*J112 +1, 256), HEX2DEC("c3"))</f>
        <v>34</v>
      </c>
      <c r="K113">
        <f t="shared" ref="K113" si="316">_xlfn.BITXOR(MOD(K110*K112 +1, 256), HEX2DEC("c3"))</f>
        <v>46</v>
      </c>
      <c r="L113">
        <f t="shared" ref="L113" si="317">_xlfn.BITXOR(MOD(L110*L112 +1, 256), HEX2DEC("c3"))</f>
        <v>2</v>
      </c>
      <c r="M113">
        <f t="shared" ref="M113" si="318">_xlfn.BITXOR(MOD(M110*M112 +1, 256), HEX2DEC("c3"))</f>
        <v>80</v>
      </c>
      <c r="N113">
        <f t="shared" ref="N113" si="319">_xlfn.BITXOR(MOD(N110*N112 +1, 256), HEX2DEC("c3"))</f>
        <v>2</v>
      </c>
      <c r="O113">
        <f t="shared" ref="O113" si="320">_xlfn.BITXOR(MOD(O110*O112 +1, 256), HEX2DEC("c3"))</f>
        <v>47</v>
      </c>
      <c r="P113">
        <f t="shared" ref="P113" si="321">_xlfn.BITXOR(MOD(P110*P112 +1, 256), HEX2DEC("c3"))</f>
        <v>194</v>
      </c>
      <c r="Q113">
        <f t="shared" ref="Q113" si="322">_xlfn.BITXOR(MOD(Q110*Q112 +1, 256), HEX2DEC("c3"))</f>
        <v>36</v>
      </c>
      <c r="R113">
        <f t="shared" ref="R113" si="323">_xlfn.BITXOR(MOD(R110*R112 +1, 256), HEX2DEC("c3"))</f>
        <v>2</v>
      </c>
      <c r="S113">
        <f t="shared" ref="S113" si="324">_xlfn.BITXOR(MOD(S110*S112 +1, 256), HEX2DEC("c3"))</f>
        <v>140</v>
      </c>
      <c r="T113">
        <f t="shared" ref="T113" si="325">_xlfn.BITXOR(MOD(T110*T112 +1, 256), HEX2DEC("c3"))</f>
        <v>18</v>
      </c>
      <c r="U113">
        <f t="shared" ref="U113" si="326">_xlfn.BITXOR(MOD(U110*U112 +1, 256), HEX2DEC("c3"))</f>
        <v>89</v>
      </c>
      <c r="V113">
        <f t="shared" ref="V113" si="327">_xlfn.BITXOR(MOD(V110*V112 +1, 256), HEX2DEC("c3"))</f>
        <v>34</v>
      </c>
      <c r="W113">
        <f t="shared" ref="W113" si="328">_xlfn.BITXOR(MOD(W110*W112 +1, 256), HEX2DEC("c3"))</f>
        <v>46</v>
      </c>
    </row>
    <row r="114" spans="7:23" x14ac:dyDescent="0.25">
      <c r="G114" t="s">
        <v>30</v>
      </c>
      <c r="H114">
        <f>_xlfn.BITXOR(H113, _xlfn.BITXOR(I113, _xlfn.BITXOR(J113, _xlfn.BITXOR(K113, _xlfn.BITXOR(L113, _xlfn.BITXOR(M113, _xlfn.BITXOR(N113, _xlfn.BITXOR(O113, _xlfn.BITXOR(P113, _xlfn.BITXOR(Q113, _xlfn.BITXOR(R113, _xlfn.BITXOR(S113, _xlfn.BITXOR(T113, _xlfn.BITXOR(U113, _xlfn.BITXOR(V113, W113)))))))))))))))</f>
        <v>104</v>
      </c>
      <c r="I114">
        <f>H113</f>
        <v>34</v>
      </c>
      <c r="J114">
        <f>I113</f>
        <v>22</v>
      </c>
      <c r="K114">
        <f t="shared" ref="K114:W114" si="329">J113</f>
        <v>34</v>
      </c>
      <c r="L114">
        <f t="shared" si="329"/>
        <v>46</v>
      </c>
      <c r="M114">
        <f t="shared" si="329"/>
        <v>2</v>
      </c>
      <c r="N114">
        <f t="shared" si="329"/>
        <v>80</v>
      </c>
      <c r="O114">
        <f t="shared" si="329"/>
        <v>2</v>
      </c>
      <c r="P114">
        <f t="shared" si="329"/>
        <v>47</v>
      </c>
      <c r="Q114">
        <f t="shared" si="329"/>
        <v>194</v>
      </c>
      <c r="R114">
        <f t="shared" si="329"/>
        <v>36</v>
      </c>
      <c r="S114">
        <f t="shared" si="329"/>
        <v>2</v>
      </c>
      <c r="T114">
        <f t="shared" si="329"/>
        <v>140</v>
      </c>
      <c r="U114">
        <f t="shared" si="329"/>
        <v>18</v>
      </c>
      <c r="V114">
        <f t="shared" si="329"/>
        <v>89</v>
      </c>
      <c r="W114">
        <f t="shared" si="329"/>
        <v>34</v>
      </c>
    </row>
    <row r="116" spans="7:23" x14ac:dyDescent="0.25">
      <c r="G116" t="str">
        <f>$G97</f>
        <v>K4</v>
      </c>
      <c r="H116">
        <f>H106</f>
        <v>52</v>
      </c>
      <c r="I116">
        <f t="shared" ref="I116:W116" si="330">I106</f>
        <v>15</v>
      </c>
      <c r="J116">
        <f t="shared" si="330"/>
        <v>110</v>
      </c>
      <c r="K116">
        <f t="shared" si="330"/>
        <v>226</v>
      </c>
      <c r="L116">
        <f t="shared" si="330"/>
        <v>46</v>
      </c>
      <c r="M116">
        <f t="shared" si="330"/>
        <v>178</v>
      </c>
      <c r="N116">
        <f t="shared" si="330"/>
        <v>212</v>
      </c>
      <c r="O116">
        <f t="shared" si="330"/>
        <v>2</v>
      </c>
      <c r="P116">
        <f t="shared" si="330"/>
        <v>203</v>
      </c>
      <c r="Q116">
        <f t="shared" si="330"/>
        <v>188</v>
      </c>
      <c r="R116">
        <f t="shared" si="330"/>
        <v>5</v>
      </c>
      <c r="S116">
        <f t="shared" si="330"/>
        <v>194</v>
      </c>
      <c r="T116">
        <f t="shared" si="330"/>
        <v>58</v>
      </c>
      <c r="U116">
        <f t="shared" si="330"/>
        <v>18</v>
      </c>
      <c r="V116">
        <f t="shared" si="330"/>
        <v>41</v>
      </c>
      <c r="W116">
        <f t="shared" si="330"/>
        <v>130</v>
      </c>
    </row>
    <row r="117" spans="7:23" x14ac:dyDescent="0.25">
      <c r="G117" t="str">
        <f>$G98</f>
        <v>K3</v>
      </c>
      <c r="H117">
        <f>H114</f>
        <v>104</v>
      </c>
      <c r="I117">
        <f t="shared" ref="I117:W117" si="331">I114</f>
        <v>34</v>
      </c>
      <c r="J117">
        <f t="shared" si="331"/>
        <v>22</v>
      </c>
      <c r="K117">
        <f t="shared" si="331"/>
        <v>34</v>
      </c>
      <c r="L117">
        <f t="shared" si="331"/>
        <v>46</v>
      </c>
      <c r="M117">
        <f t="shared" si="331"/>
        <v>2</v>
      </c>
      <c r="N117">
        <f t="shared" si="331"/>
        <v>80</v>
      </c>
      <c r="O117">
        <f t="shared" si="331"/>
        <v>2</v>
      </c>
      <c r="P117">
        <f t="shared" si="331"/>
        <v>47</v>
      </c>
      <c r="Q117">
        <f t="shared" si="331"/>
        <v>194</v>
      </c>
      <c r="R117">
        <f t="shared" si="331"/>
        <v>36</v>
      </c>
      <c r="S117">
        <f t="shared" si="331"/>
        <v>2</v>
      </c>
      <c r="T117">
        <f t="shared" si="331"/>
        <v>140</v>
      </c>
      <c r="U117">
        <f t="shared" si="331"/>
        <v>18</v>
      </c>
      <c r="V117">
        <f t="shared" si="331"/>
        <v>89</v>
      </c>
      <c r="W117">
        <f t="shared" si="331"/>
        <v>34</v>
      </c>
    </row>
    <row r="118" spans="7:23" x14ac:dyDescent="0.25">
      <c r="G118" s="1" t="s">
        <v>20</v>
      </c>
      <c r="H118" s="1">
        <f>H107+1</f>
        <v>5</v>
      </c>
    </row>
    <row r="119" spans="7:23" x14ac:dyDescent="0.25">
      <c r="G119" t="str">
        <f>"С"&amp;H118</f>
        <v>С5</v>
      </c>
      <c r="H119">
        <f>'Мастер Ключ'!B$33</f>
        <v>110</v>
      </c>
      <c r="I119">
        <f>'Мастер Ключ'!C$33</f>
        <v>189</v>
      </c>
      <c r="J119">
        <f>'Мастер Ключ'!D$33</f>
        <v>102</v>
      </c>
      <c r="K119">
        <f>'Мастер Ключ'!E$33</f>
        <v>98</v>
      </c>
      <c r="L119">
        <f>'Мастер Ключ'!F$33</f>
        <v>185</v>
      </c>
      <c r="M119">
        <f>'Мастер Ключ'!G$33</f>
        <v>18</v>
      </c>
      <c r="N119">
        <f>'Мастер Ключ'!H$33</f>
        <v>168</v>
      </c>
      <c r="O119">
        <f>'Мастер Ключ'!I$33</f>
        <v>2</v>
      </c>
      <c r="P119">
        <f>'Мастер Ключ'!J$33</f>
        <v>133</v>
      </c>
      <c r="Q119">
        <f>'Мастер Ключ'!K$33</f>
        <v>19</v>
      </c>
      <c r="R119">
        <f>'Мастер Ключ'!L$33</f>
        <v>245</v>
      </c>
      <c r="S119">
        <f>'Мастер Ключ'!M$33</f>
        <v>2</v>
      </c>
      <c r="T119">
        <f>'Мастер Ключ'!N$33</f>
        <v>200</v>
      </c>
      <c r="U119">
        <f>'Мастер Ключ'!O$33</f>
        <v>18</v>
      </c>
      <c r="V119">
        <f>'Мастер Ключ'!P$33</f>
        <v>41</v>
      </c>
      <c r="W119">
        <f>'Мастер Ключ'!Q$33</f>
        <v>98</v>
      </c>
    </row>
    <row r="120" spans="7:23" x14ac:dyDescent="0.25">
      <c r="G120" t="str">
        <f>"k= "&amp;$G117&amp;"Ꚛ"&amp;G119</f>
        <v>k= K3ꚚС5</v>
      </c>
      <c r="H120">
        <f>_xlfn.BITXOR(H117,H119)</f>
        <v>6</v>
      </c>
      <c r="I120">
        <f t="shared" ref="I120" si="332">_xlfn.BITXOR(I117,I119)</f>
        <v>159</v>
      </c>
      <c r="J120">
        <f t="shared" ref="J120" si="333">_xlfn.BITXOR(J117,J119)</f>
        <v>112</v>
      </c>
      <c r="K120">
        <f t="shared" ref="K120" si="334">_xlfn.BITXOR(K117,K119)</f>
        <v>64</v>
      </c>
      <c r="L120">
        <f t="shared" ref="L120" si="335">_xlfn.BITXOR(L117,L119)</f>
        <v>151</v>
      </c>
      <c r="M120">
        <f t="shared" ref="M120" si="336">_xlfn.BITXOR(M117,M119)</f>
        <v>16</v>
      </c>
      <c r="N120">
        <f t="shared" ref="N120" si="337">_xlfn.BITXOR(N117,N119)</f>
        <v>248</v>
      </c>
      <c r="O120">
        <f t="shared" ref="O120" si="338">_xlfn.BITXOR(O117,O119)</f>
        <v>0</v>
      </c>
      <c r="P120">
        <f t="shared" ref="P120" si="339">_xlfn.BITXOR(P117,P119)</f>
        <v>170</v>
      </c>
      <c r="Q120">
        <f t="shared" ref="Q120" si="340">_xlfn.BITXOR(Q117,Q119)</f>
        <v>209</v>
      </c>
      <c r="R120">
        <f t="shared" ref="R120" si="341">_xlfn.BITXOR(R117,R119)</f>
        <v>209</v>
      </c>
      <c r="S120">
        <f t="shared" ref="S120" si="342">_xlfn.BITXOR(S117,S119)</f>
        <v>0</v>
      </c>
      <c r="T120">
        <f t="shared" ref="T120" si="343">_xlfn.BITXOR(T117,T119)</f>
        <v>68</v>
      </c>
      <c r="U120">
        <f t="shared" ref="U120" si="344">_xlfn.BITXOR(U117,U119)</f>
        <v>0</v>
      </c>
      <c r="V120">
        <f t="shared" ref="V120" si="345">_xlfn.BITXOR(V117,V119)</f>
        <v>112</v>
      </c>
      <c r="W120">
        <f t="shared" ref="W120" si="346">_xlfn.BITXOR(W117,W119)</f>
        <v>64</v>
      </c>
    </row>
    <row r="121" spans="7:23" x14ac:dyDescent="0.25">
      <c r="G121" t="s">
        <v>29</v>
      </c>
      <c r="H121" t="str">
        <f>INDEX('Мастер Ключ'!$C$49:$C$304, H120+1)</f>
        <v>049</v>
      </c>
      <c r="I121" t="str">
        <f>INDEX('Мастер Ключ'!$C$49:$C$304, I120+1)</f>
        <v>074</v>
      </c>
      <c r="J121" t="str">
        <f>INDEX('Мастер Ключ'!$C$49:$C$304, J120+1)</f>
        <v>050</v>
      </c>
      <c r="K121" t="str">
        <f>INDEX('Мастер Ключ'!$C$49:$C$304, K120+1)</f>
        <v>235</v>
      </c>
      <c r="L121" t="str">
        <f>INDEX('Мастер Ключ'!$C$49:$C$304, L120+1)</f>
        <v>188</v>
      </c>
      <c r="M121" t="str">
        <f>INDEX('Мастер Ключ'!$C$49:$C$304, M120+1)</f>
        <v>233</v>
      </c>
      <c r="N121" t="str">
        <f>INDEX('Мастер Ключ'!$C$49:$C$304, N120+1)</f>
        <v>209</v>
      </c>
      <c r="O121" t="str">
        <f>INDEX('Мастер Ключ'!$C$49:$C$304, O120+1)</f>
        <v>252</v>
      </c>
      <c r="P121" t="str">
        <f>INDEX('Мастер Ключ'!$C$49:$C$304, P120+1)</f>
        <v>056</v>
      </c>
      <c r="Q121" t="str">
        <f>INDEX('Мастер Ключ'!$C$49:$C$304, Q120+1)</f>
        <v>027</v>
      </c>
      <c r="R121" t="str">
        <f>INDEX('Мастер Ключ'!$C$49:$C$304, R120+1)</f>
        <v>027</v>
      </c>
      <c r="S121" t="str">
        <f>INDEX('Мастер Ключ'!$C$49:$C$304, S120+1)</f>
        <v>252</v>
      </c>
      <c r="T121" t="str">
        <f>INDEX('Мастер Ключ'!$C$49:$C$304, T120+1)</f>
        <v>234</v>
      </c>
      <c r="U121" t="str">
        <f>INDEX('Мастер Ключ'!$C$49:$C$304, U120+1)</f>
        <v>252</v>
      </c>
      <c r="V121" t="str">
        <f>INDEX('Мастер Ключ'!$C$49:$C$304, V120+1)</f>
        <v>050</v>
      </c>
      <c r="W121" t="str">
        <f>INDEX('Мастер Ключ'!$C$49:$C$304, W120+1)</f>
        <v>235</v>
      </c>
    </row>
    <row r="122" spans="7:23" x14ac:dyDescent="0.25">
      <c r="G122" t="s">
        <v>26</v>
      </c>
    </row>
    <row r="123" spans="7:23" x14ac:dyDescent="0.25">
      <c r="G123" t="s">
        <v>27</v>
      </c>
      <c r="H123">
        <f>'Мастер Ключ'!B$13</f>
        <v>1</v>
      </c>
      <c r="I123">
        <f>'Мастер Ключ'!C$13</f>
        <v>148</v>
      </c>
      <c r="J123">
        <f>'Мастер Ключ'!D$13</f>
        <v>32</v>
      </c>
      <c r="K123">
        <f>'Мастер Ключ'!E$13</f>
        <v>133</v>
      </c>
      <c r="L123">
        <f>'Мастер Ключ'!F$13</f>
        <v>16</v>
      </c>
      <c r="M123">
        <f>'Мастер Ключ'!G$13</f>
        <v>194</v>
      </c>
      <c r="N123">
        <f>'Мастер Ключ'!H$13</f>
        <v>192</v>
      </c>
      <c r="O123">
        <f>'Мастер Ключ'!I$13</f>
        <v>1</v>
      </c>
      <c r="P123">
        <f>'Мастер Ключ'!J$13</f>
        <v>251</v>
      </c>
      <c r="Q123">
        <f>'Мастер Ключ'!K$13</f>
        <v>1</v>
      </c>
      <c r="R123">
        <f>'Мастер Ключ'!L$13</f>
        <v>192</v>
      </c>
      <c r="S123">
        <f>'Мастер Ключ'!M$13</f>
        <v>194</v>
      </c>
      <c r="T123">
        <f>'Мастер Ключ'!N$13</f>
        <v>16</v>
      </c>
      <c r="U123">
        <f>'Мастер Ключ'!O$13</f>
        <v>133</v>
      </c>
      <c r="V123">
        <f>'Мастер Ключ'!P$13</f>
        <v>32</v>
      </c>
      <c r="W123">
        <f>'Мастер Ключ'!Q$13</f>
        <v>148</v>
      </c>
    </row>
    <row r="124" spans="7:23" x14ac:dyDescent="0.25">
      <c r="G124" t="s">
        <v>28</v>
      </c>
      <c r="H124">
        <f>_xlfn.BITXOR(MOD(H121*H123 +1, 256), HEX2DEC("c3"))</f>
        <v>241</v>
      </c>
      <c r="I124">
        <f t="shared" ref="I124" si="347">_xlfn.BITXOR(MOD(I121*I123 +1, 256), HEX2DEC("c3"))</f>
        <v>10</v>
      </c>
      <c r="J124">
        <f t="shared" ref="J124" si="348">_xlfn.BITXOR(MOD(J121*J123 +1, 256), HEX2DEC("c3"))</f>
        <v>130</v>
      </c>
      <c r="K124">
        <f t="shared" ref="K124" si="349">_xlfn.BITXOR(MOD(K121*K123 +1, 256), HEX2DEC("c3"))</f>
        <v>219</v>
      </c>
      <c r="L124">
        <f t="shared" ref="L124" si="350">_xlfn.BITXOR(MOD(L121*L123 +1, 256), HEX2DEC("c3"))</f>
        <v>2</v>
      </c>
      <c r="M124">
        <f t="shared" ref="M124" si="351">_xlfn.BITXOR(MOD(M121*M123 +1, 256), HEX2DEC("c3"))</f>
        <v>80</v>
      </c>
      <c r="N124">
        <f t="shared" ref="N124" si="352">_xlfn.BITXOR(MOD(N121*N123 +1, 256), HEX2DEC("c3"))</f>
        <v>2</v>
      </c>
      <c r="O124">
        <f t="shared" ref="O124" si="353">_xlfn.BITXOR(MOD(O121*O123 +1, 256), HEX2DEC("c3"))</f>
        <v>62</v>
      </c>
      <c r="P124">
        <f t="shared" ref="P124" si="354">_xlfn.BITXOR(MOD(P121*P123 +1, 256), HEX2DEC("c3"))</f>
        <v>42</v>
      </c>
      <c r="Q124">
        <f t="shared" ref="Q124" si="355">_xlfn.BITXOR(MOD(Q121*Q123 +1, 256), HEX2DEC("c3"))</f>
        <v>223</v>
      </c>
      <c r="R124">
        <f t="shared" ref="R124" si="356">_xlfn.BITXOR(MOD(R121*R123 +1, 256), HEX2DEC("c3"))</f>
        <v>130</v>
      </c>
      <c r="S124">
        <f t="shared" ref="S124" si="357">_xlfn.BITXOR(MOD(S121*S123 +1, 256), HEX2DEC("c3"))</f>
        <v>58</v>
      </c>
      <c r="T124">
        <f t="shared" ref="T124" si="358">_xlfn.BITXOR(MOD(T121*T123 +1, 256), HEX2DEC("c3"))</f>
        <v>98</v>
      </c>
      <c r="U124">
        <f t="shared" ref="U124" si="359">_xlfn.BITXOR(MOD(U121*U123 +1, 256), HEX2DEC("c3"))</f>
        <v>46</v>
      </c>
      <c r="V124">
        <f t="shared" ref="V124" si="360">_xlfn.BITXOR(MOD(V121*V123 +1, 256), HEX2DEC("c3"))</f>
        <v>130</v>
      </c>
      <c r="W124">
        <f t="shared" ref="W124" si="361">_xlfn.BITXOR(MOD(W121*W123 +1, 256), HEX2DEC("c3"))</f>
        <v>30</v>
      </c>
    </row>
    <row r="125" spans="7:23" x14ac:dyDescent="0.25">
      <c r="G125" t="s">
        <v>30</v>
      </c>
      <c r="H125">
        <f>_xlfn.BITXOR(H124, _xlfn.BITXOR(I124, _xlfn.BITXOR(J124, _xlfn.BITXOR(K124, _xlfn.BITXOR(L124, _xlfn.BITXOR(M124, _xlfn.BITXOR(N124, _xlfn.BITXOR(O124, _xlfn.BITXOR(P124, _xlfn.BITXOR(Q124, _xlfn.BITXOR(R124, _xlfn.BITXOR(S124, _xlfn.BITXOR(T124, _xlfn.BITXOR(U124, _xlfn.BITXOR(V124, W124)))))))))))))))</f>
        <v>81</v>
      </c>
      <c r="I125">
        <f>H124</f>
        <v>241</v>
      </c>
      <c r="J125">
        <f t="shared" ref="J125:W125" si="362">I124</f>
        <v>10</v>
      </c>
      <c r="K125">
        <f t="shared" si="362"/>
        <v>130</v>
      </c>
      <c r="L125">
        <f t="shared" si="362"/>
        <v>219</v>
      </c>
      <c r="M125">
        <f t="shared" si="362"/>
        <v>2</v>
      </c>
      <c r="N125">
        <f t="shared" si="362"/>
        <v>80</v>
      </c>
      <c r="O125">
        <f t="shared" si="362"/>
        <v>2</v>
      </c>
      <c r="P125">
        <f t="shared" si="362"/>
        <v>62</v>
      </c>
      <c r="Q125">
        <f t="shared" si="362"/>
        <v>42</v>
      </c>
      <c r="R125">
        <f t="shared" si="362"/>
        <v>223</v>
      </c>
      <c r="S125">
        <f t="shared" si="362"/>
        <v>130</v>
      </c>
      <c r="T125">
        <f t="shared" si="362"/>
        <v>58</v>
      </c>
      <c r="U125">
        <f t="shared" si="362"/>
        <v>98</v>
      </c>
      <c r="V125">
        <f t="shared" si="362"/>
        <v>46</v>
      </c>
      <c r="W125">
        <f t="shared" si="362"/>
        <v>130</v>
      </c>
    </row>
    <row r="126" spans="7:23" x14ac:dyDescent="0.25">
      <c r="G126" s="1" t="str">
        <f>G118</f>
        <v>Раунд</v>
      </c>
      <c r="H126" s="1">
        <f>H118+1</f>
        <v>6</v>
      </c>
    </row>
    <row r="127" spans="7:23" x14ac:dyDescent="0.25">
      <c r="G127" t="str">
        <f>"С"&amp;H126</f>
        <v>С6</v>
      </c>
      <c r="H127">
        <f>'Мастер Ключ'!B$37</f>
        <v>244</v>
      </c>
      <c r="I127">
        <f>'Мастер Ключ'!C$37</f>
        <v>188</v>
      </c>
      <c r="J127">
        <f>'Мастер Ключ'!D$37</f>
        <v>250</v>
      </c>
      <c r="K127">
        <f>'Мастер Ключ'!E$37</f>
        <v>2</v>
      </c>
      <c r="L127">
        <f>'Мастер Ключ'!F$37</f>
        <v>60</v>
      </c>
      <c r="M127">
        <f>'Мастер Ключ'!G$37</f>
        <v>34</v>
      </c>
      <c r="N127">
        <f>'Мастер Ключ'!H$37</f>
        <v>238</v>
      </c>
      <c r="O127">
        <f>'Мастер Ключ'!I$37</f>
        <v>66</v>
      </c>
      <c r="P127">
        <f>'Мастер Ключ'!J$37</f>
        <v>132</v>
      </c>
      <c r="Q127">
        <f>'Мастер Ключ'!K$37</f>
        <v>8</v>
      </c>
      <c r="R127">
        <f>'Мастер Ключ'!L$37</f>
        <v>244</v>
      </c>
      <c r="S127">
        <f>'Мастер Ключ'!M$37</f>
        <v>66</v>
      </c>
      <c r="T127">
        <f>'Мастер Ключ'!N$37</f>
        <v>14</v>
      </c>
      <c r="U127">
        <f>'Мастер Ключ'!O$37</f>
        <v>34</v>
      </c>
      <c r="V127">
        <f>'Мастер Ключ'!P$37</f>
        <v>172</v>
      </c>
      <c r="W127">
        <f>'Мастер Ключ'!Q$37</f>
        <v>2</v>
      </c>
    </row>
    <row r="128" spans="7:23" x14ac:dyDescent="0.25">
      <c r="G128" t="str">
        <f>"k= "&amp;G116&amp;"Ꚛ"&amp;G127</f>
        <v>k= K4ꚚС6</v>
      </c>
      <c r="H128">
        <f>_xlfn.BITXOR(H116,H127)</f>
        <v>192</v>
      </c>
      <c r="I128">
        <f>_xlfn.BITXOR(I116,I127)</f>
        <v>179</v>
      </c>
      <c r="J128">
        <f>_xlfn.BITXOR(J116,J127)</f>
        <v>148</v>
      </c>
      <c r="K128">
        <f t="shared" ref="K128" si="363">_xlfn.BITXOR(K116,K127)</f>
        <v>224</v>
      </c>
      <c r="L128">
        <f t="shared" ref="L128" si="364">_xlfn.BITXOR(L116,L127)</f>
        <v>18</v>
      </c>
      <c r="M128">
        <f t="shared" ref="M128" si="365">_xlfn.BITXOR(M116,M127)</f>
        <v>144</v>
      </c>
      <c r="N128">
        <f t="shared" ref="N128" si="366">_xlfn.BITXOR(N116,N127)</f>
        <v>58</v>
      </c>
      <c r="O128">
        <f t="shared" ref="O128" si="367">_xlfn.BITXOR(O116,O127)</f>
        <v>64</v>
      </c>
      <c r="P128">
        <f t="shared" ref="P128" si="368">_xlfn.BITXOR(P116,P127)</f>
        <v>79</v>
      </c>
      <c r="Q128">
        <f t="shared" ref="Q128" si="369">_xlfn.BITXOR(Q116,Q127)</f>
        <v>180</v>
      </c>
      <c r="R128">
        <f t="shared" ref="R128" si="370">_xlfn.BITXOR(R116,R127)</f>
        <v>241</v>
      </c>
      <c r="S128">
        <f t="shared" ref="S128" si="371">_xlfn.BITXOR(S116,S127)</f>
        <v>128</v>
      </c>
      <c r="T128">
        <f t="shared" ref="T128" si="372">_xlfn.BITXOR(T116,T127)</f>
        <v>52</v>
      </c>
      <c r="U128">
        <f t="shared" ref="U128" si="373">_xlfn.BITXOR(U116,U127)</f>
        <v>48</v>
      </c>
      <c r="V128">
        <f t="shared" ref="V128" si="374">_xlfn.BITXOR(V116,V127)</f>
        <v>133</v>
      </c>
      <c r="W128">
        <f t="shared" ref="W128" si="375">_xlfn.BITXOR(W116,W127)</f>
        <v>128</v>
      </c>
    </row>
    <row r="129" spans="7:23" x14ac:dyDescent="0.25">
      <c r="G129" t="s">
        <v>29</v>
      </c>
      <c r="H129" t="str">
        <f>INDEX('Мастер Ключ'!$C$49:$C$304, H128+1)</f>
        <v>007</v>
      </c>
      <c r="I129" t="str">
        <f>INDEX('Мастер Ключ'!$C$49:$C$304, I128+1)</f>
        <v>146</v>
      </c>
      <c r="J129" t="str">
        <f>INDEX('Мастер Ключ'!$C$49:$C$304, J128+1)</f>
        <v>122</v>
      </c>
      <c r="K129" t="str">
        <f>INDEX('Мастер Ключ'!$C$49:$C$304, K128+1)</f>
        <v>032</v>
      </c>
      <c r="L129" t="str">
        <f>INDEX('Мастер Ключ'!$C$49:$C$304, L128+1)</f>
        <v>240</v>
      </c>
      <c r="M129" t="str">
        <f>INDEX('Мастер Ключ'!$C$49:$C$304, M128+1)</f>
        <v>224</v>
      </c>
      <c r="N129" t="str">
        <f>INDEX('Мастер Ключ'!$C$49:$C$304, N128+1)</f>
        <v>237</v>
      </c>
      <c r="O129" t="str">
        <f>INDEX('Мастер Ключ'!$C$49:$C$304, O128+1)</f>
        <v>235</v>
      </c>
      <c r="P129" t="str">
        <f>INDEX('Мастер Ключ'!$C$49:$C$304, P128+1)</f>
        <v>204</v>
      </c>
      <c r="Q129" t="str">
        <f>INDEX('Мастер Ключ'!$C$49:$C$304, Q128+1)</f>
        <v>039</v>
      </c>
      <c r="R129" t="str">
        <f>INDEX('Мастер Ключ'!$C$49:$C$304, R128+1)</f>
        <v>166</v>
      </c>
      <c r="S129" t="str">
        <f>INDEX('Мастер Ключ'!$C$49:$C$304, S128+1)</f>
        <v>223</v>
      </c>
      <c r="T129" t="str">
        <f>INDEX('Мастер Ключ'!$C$49:$C$304, T128+1)</f>
        <v>227</v>
      </c>
      <c r="U129" t="str">
        <f>INDEX('Мастер Ключ'!$C$49:$C$304, U128+1)</f>
        <v>005</v>
      </c>
      <c r="V129" t="str">
        <f>INDEX('Мастер Ключ'!$C$49:$C$304, V128+1)</f>
        <v>168</v>
      </c>
      <c r="W129" t="str">
        <f>INDEX('Мастер Ключ'!$C$49:$C$304, W128+1)</f>
        <v>223</v>
      </c>
    </row>
    <row r="130" spans="7:23" x14ac:dyDescent="0.25">
      <c r="G130" t="s">
        <v>26</v>
      </c>
    </row>
    <row r="131" spans="7:23" x14ac:dyDescent="0.25">
      <c r="G131" t="s">
        <v>27</v>
      </c>
      <c r="H131">
        <f>'Мастер Ключ'!B$13</f>
        <v>1</v>
      </c>
      <c r="I131">
        <f>'Мастер Ключ'!C$13</f>
        <v>148</v>
      </c>
      <c r="J131">
        <f>'Мастер Ключ'!D$13</f>
        <v>32</v>
      </c>
      <c r="K131">
        <f>'Мастер Ключ'!E$13</f>
        <v>133</v>
      </c>
      <c r="L131">
        <f>'Мастер Ключ'!F$13</f>
        <v>16</v>
      </c>
      <c r="M131">
        <f>'Мастер Ключ'!G$13</f>
        <v>194</v>
      </c>
      <c r="N131">
        <f>'Мастер Ключ'!H$13</f>
        <v>192</v>
      </c>
      <c r="O131">
        <f>'Мастер Ключ'!I$13</f>
        <v>1</v>
      </c>
      <c r="P131">
        <f>'Мастер Ключ'!J$13</f>
        <v>251</v>
      </c>
      <c r="Q131">
        <f>'Мастер Ключ'!K$13</f>
        <v>1</v>
      </c>
      <c r="R131">
        <f>'Мастер Ключ'!L$13</f>
        <v>192</v>
      </c>
      <c r="S131">
        <f>'Мастер Ключ'!M$13</f>
        <v>194</v>
      </c>
      <c r="T131">
        <f>'Мастер Ключ'!N$13</f>
        <v>16</v>
      </c>
      <c r="U131">
        <f>'Мастер Ключ'!O$13</f>
        <v>133</v>
      </c>
      <c r="V131">
        <f>'Мастер Ключ'!P$13</f>
        <v>32</v>
      </c>
      <c r="W131">
        <f>'Мастер Ключ'!Q$13</f>
        <v>148</v>
      </c>
    </row>
    <row r="132" spans="7:23" x14ac:dyDescent="0.25">
      <c r="G132" t="s">
        <v>28</v>
      </c>
      <c r="H132">
        <f>_xlfn.BITXOR(MOD(H129*H131 +1, 256), HEX2DEC("c3"))</f>
        <v>203</v>
      </c>
      <c r="I132">
        <f t="shared" ref="I132" si="376">_xlfn.BITXOR(MOD(I129*I131 +1, 256), HEX2DEC("c3"))</f>
        <v>170</v>
      </c>
      <c r="J132">
        <f t="shared" ref="J132" si="377">_xlfn.BITXOR(MOD(J129*J131 +1, 256), HEX2DEC("c3"))</f>
        <v>130</v>
      </c>
      <c r="K132">
        <f t="shared" ref="K132" si="378">_xlfn.BITXOR(MOD(K129*K131 +1, 256), HEX2DEC("c3"))</f>
        <v>98</v>
      </c>
      <c r="L132">
        <f t="shared" ref="L132" si="379">_xlfn.BITXOR(MOD(L129*L131 +1, 256), HEX2DEC("c3"))</f>
        <v>194</v>
      </c>
      <c r="M132">
        <f t="shared" ref="M132" si="380">_xlfn.BITXOR(MOD(M129*M131 +1, 256), HEX2DEC("c3"))</f>
        <v>2</v>
      </c>
      <c r="N132">
        <f t="shared" ref="N132" si="381">_xlfn.BITXOR(MOD(N129*N131 +1, 256), HEX2DEC("c3"))</f>
        <v>2</v>
      </c>
      <c r="O132">
        <f t="shared" ref="O132" si="382">_xlfn.BITXOR(MOD(O129*O131 +1, 256), HEX2DEC("c3"))</f>
        <v>47</v>
      </c>
      <c r="P132">
        <f t="shared" ref="P132" si="383">_xlfn.BITXOR(MOD(P129*P131 +1, 256), HEX2DEC("c3"))</f>
        <v>198</v>
      </c>
      <c r="Q132">
        <f t="shared" ref="Q132" si="384">_xlfn.BITXOR(MOD(Q129*Q131 +1, 256), HEX2DEC("c3"))</f>
        <v>235</v>
      </c>
      <c r="R132">
        <f t="shared" ref="R132" si="385">_xlfn.BITXOR(MOD(R129*R131 +1, 256), HEX2DEC("c3"))</f>
        <v>66</v>
      </c>
      <c r="S132">
        <f t="shared" ref="S132" si="386">_xlfn.BITXOR(MOD(S129*S131 +1, 256), HEX2DEC("c3"))</f>
        <v>60</v>
      </c>
      <c r="T132">
        <f t="shared" ref="T132" si="387">_xlfn.BITXOR(MOD(T129*T131 +1, 256), HEX2DEC("c3"))</f>
        <v>242</v>
      </c>
      <c r="U132">
        <f t="shared" ref="U132" si="388">_xlfn.BITXOR(MOD(U129*U131 +1, 256), HEX2DEC("c3"))</f>
        <v>89</v>
      </c>
      <c r="V132">
        <f t="shared" ref="V132" si="389">_xlfn.BITXOR(MOD(V129*V131 +1, 256), HEX2DEC("c3"))</f>
        <v>194</v>
      </c>
      <c r="W132">
        <f t="shared" ref="W132" si="390">_xlfn.BITXOR(MOD(W129*W131 +1, 256), HEX2DEC("c3"))</f>
        <v>46</v>
      </c>
    </row>
    <row r="133" spans="7:23" x14ac:dyDescent="0.25">
      <c r="G133" t="s">
        <v>30</v>
      </c>
      <c r="H133">
        <f>_xlfn.BITXOR(H132, _xlfn.BITXOR(I132, _xlfn.BITXOR(J132, _xlfn.BITXOR(K132, _xlfn.BITXOR(L132, _xlfn.BITXOR(M132, _xlfn.BITXOR(N132, _xlfn.BITXOR(O132, _xlfn.BITXOR(P132, _xlfn.BITXOR(Q132, _xlfn.BITXOR(R132, _xlfn.BITXOR(S132, _xlfn.BITXOR(T132, _xlfn.BITXOR(U132, _xlfn.BITXOR(V132, W132)))))))))))))))</f>
        <v>120</v>
      </c>
      <c r="I133">
        <f>H132</f>
        <v>203</v>
      </c>
      <c r="J133">
        <f>I132</f>
        <v>170</v>
      </c>
      <c r="K133">
        <f t="shared" ref="K133:W133" si="391">J132</f>
        <v>130</v>
      </c>
      <c r="L133">
        <f t="shared" si="391"/>
        <v>98</v>
      </c>
      <c r="M133">
        <f t="shared" si="391"/>
        <v>194</v>
      </c>
      <c r="N133">
        <f t="shared" si="391"/>
        <v>2</v>
      </c>
      <c r="O133">
        <f t="shared" si="391"/>
        <v>2</v>
      </c>
      <c r="P133">
        <f t="shared" si="391"/>
        <v>47</v>
      </c>
      <c r="Q133">
        <f t="shared" si="391"/>
        <v>198</v>
      </c>
      <c r="R133">
        <f t="shared" si="391"/>
        <v>235</v>
      </c>
      <c r="S133">
        <f t="shared" si="391"/>
        <v>66</v>
      </c>
      <c r="T133">
        <f t="shared" si="391"/>
        <v>60</v>
      </c>
      <c r="U133">
        <f t="shared" si="391"/>
        <v>242</v>
      </c>
      <c r="V133">
        <f t="shared" si="391"/>
        <v>89</v>
      </c>
      <c r="W133">
        <f t="shared" si="391"/>
        <v>194</v>
      </c>
    </row>
    <row r="135" spans="7:23" x14ac:dyDescent="0.25">
      <c r="G135" t="str">
        <f>$G116</f>
        <v>K4</v>
      </c>
      <c r="H135">
        <f>H125</f>
        <v>81</v>
      </c>
      <c r="I135">
        <f t="shared" ref="I135:W135" si="392">I125</f>
        <v>241</v>
      </c>
      <c r="J135">
        <f t="shared" si="392"/>
        <v>10</v>
      </c>
      <c r="K135">
        <f t="shared" si="392"/>
        <v>130</v>
      </c>
      <c r="L135">
        <f t="shared" si="392"/>
        <v>219</v>
      </c>
      <c r="M135">
        <f t="shared" si="392"/>
        <v>2</v>
      </c>
      <c r="N135">
        <f t="shared" si="392"/>
        <v>80</v>
      </c>
      <c r="O135">
        <f t="shared" si="392"/>
        <v>2</v>
      </c>
      <c r="P135">
        <f t="shared" si="392"/>
        <v>62</v>
      </c>
      <c r="Q135">
        <f t="shared" si="392"/>
        <v>42</v>
      </c>
      <c r="R135">
        <f t="shared" si="392"/>
        <v>223</v>
      </c>
      <c r="S135">
        <f t="shared" si="392"/>
        <v>130</v>
      </c>
      <c r="T135">
        <f t="shared" si="392"/>
        <v>58</v>
      </c>
      <c r="U135">
        <f t="shared" si="392"/>
        <v>98</v>
      </c>
      <c r="V135">
        <f t="shared" si="392"/>
        <v>46</v>
      </c>
      <c r="W135">
        <f t="shared" si="392"/>
        <v>130</v>
      </c>
    </row>
    <row r="136" spans="7:23" x14ac:dyDescent="0.25">
      <c r="G136" t="str">
        <f>$G117</f>
        <v>K3</v>
      </c>
      <c r="H136">
        <f>H133</f>
        <v>120</v>
      </c>
      <c r="I136">
        <f t="shared" ref="I136:W136" si="393">I133</f>
        <v>203</v>
      </c>
      <c r="J136">
        <f t="shared" si="393"/>
        <v>170</v>
      </c>
      <c r="K136">
        <f t="shared" si="393"/>
        <v>130</v>
      </c>
      <c r="L136">
        <f t="shared" si="393"/>
        <v>98</v>
      </c>
      <c r="M136">
        <f t="shared" si="393"/>
        <v>194</v>
      </c>
      <c r="N136">
        <f t="shared" si="393"/>
        <v>2</v>
      </c>
      <c r="O136">
        <f t="shared" si="393"/>
        <v>2</v>
      </c>
      <c r="P136">
        <f t="shared" si="393"/>
        <v>47</v>
      </c>
      <c r="Q136">
        <f t="shared" si="393"/>
        <v>198</v>
      </c>
      <c r="R136">
        <f t="shared" si="393"/>
        <v>235</v>
      </c>
      <c r="S136">
        <f t="shared" si="393"/>
        <v>66</v>
      </c>
      <c r="T136">
        <f t="shared" si="393"/>
        <v>60</v>
      </c>
      <c r="U136">
        <f t="shared" si="393"/>
        <v>242</v>
      </c>
      <c r="V136">
        <f t="shared" si="393"/>
        <v>89</v>
      </c>
      <c r="W136">
        <f t="shared" si="393"/>
        <v>194</v>
      </c>
    </row>
    <row r="137" spans="7:23" x14ac:dyDescent="0.25">
      <c r="G137" s="1" t="s">
        <v>20</v>
      </c>
      <c r="H137" s="1">
        <f>H126+1</f>
        <v>7</v>
      </c>
    </row>
    <row r="138" spans="7:23" x14ac:dyDescent="0.25">
      <c r="G138" t="str">
        <f>"С"&amp;H137</f>
        <v>С7</v>
      </c>
      <c r="H138">
        <f>'Мастер Ключ'!B$41</f>
        <v>230</v>
      </c>
      <c r="I138">
        <f>'Мастер Ключ'!C$41</f>
        <v>67</v>
      </c>
      <c r="J138">
        <f>'Мастер Ключ'!D$41</f>
        <v>14</v>
      </c>
      <c r="K138">
        <f>'Мастер Ключ'!E$41</f>
        <v>34</v>
      </c>
      <c r="L138">
        <f>'Мастер Ключ'!F$41</f>
        <v>71</v>
      </c>
      <c r="M138">
        <f>'Мастер Ключ'!G$41</f>
        <v>50</v>
      </c>
      <c r="N138">
        <f>'Мастер Ключ'!H$41</f>
        <v>44</v>
      </c>
      <c r="O138">
        <f>'Мастер Ключ'!I$41</f>
        <v>130</v>
      </c>
      <c r="P138">
        <f>'Мастер Ключ'!J$41</f>
        <v>139</v>
      </c>
      <c r="Q138">
        <f>'Мастер Ключ'!K$41</f>
        <v>5</v>
      </c>
      <c r="R138">
        <f>'Мастер Ключ'!L$41</f>
        <v>251</v>
      </c>
      <c r="S138">
        <f>'Мастер Ключ'!M$41</f>
        <v>130</v>
      </c>
      <c r="T138">
        <f>'Мастер Ключ'!N$41</f>
        <v>76</v>
      </c>
      <c r="U138">
        <f>'Мастер Ключ'!O$41</f>
        <v>50</v>
      </c>
      <c r="V138">
        <f>'Мастер Ключ'!P$41</f>
        <v>55</v>
      </c>
      <c r="W138">
        <f>'Мастер Ключ'!Q$41</f>
        <v>34</v>
      </c>
    </row>
    <row r="139" spans="7:23" x14ac:dyDescent="0.25">
      <c r="G139" t="str">
        <f>"k= "&amp;$G136&amp;"Ꚛ"&amp;G138</f>
        <v>k= K3ꚚС7</v>
      </c>
      <c r="H139">
        <f>_xlfn.BITXOR(H136,H138)</f>
        <v>158</v>
      </c>
      <c r="I139">
        <f t="shared" ref="I139" si="394">_xlfn.BITXOR(I136,I138)</f>
        <v>136</v>
      </c>
      <c r="J139">
        <f t="shared" ref="J139" si="395">_xlfn.BITXOR(J136,J138)</f>
        <v>164</v>
      </c>
      <c r="K139">
        <f t="shared" ref="K139" si="396">_xlfn.BITXOR(K136,K138)</f>
        <v>160</v>
      </c>
      <c r="L139">
        <f t="shared" ref="L139" si="397">_xlfn.BITXOR(L136,L138)</f>
        <v>37</v>
      </c>
      <c r="M139">
        <f t="shared" ref="M139" si="398">_xlfn.BITXOR(M136,M138)</f>
        <v>240</v>
      </c>
      <c r="N139">
        <f t="shared" ref="N139" si="399">_xlfn.BITXOR(N136,N138)</f>
        <v>46</v>
      </c>
      <c r="O139">
        <f t="shared" ref="O139" si="400">_xlfn.BITXOR(O136,O138)</f>
        <v>128</v>
      </c>
      <c r="P139">
        <f t="shared" ref="P139" si="401">_xlfn.BITXOR(P136,P138)</f>
        <v>164</v>
      </c>
      <c r="Q139">
        <f t="shared" ref="Q139" si="402">_xlfn.BITXOR(Q136,Q138)</f>
        <v>195</v>
      </c>
      <c r="R139">
        <f t="shared" ref="R139" si="403">_xlfn.BITXOR(R136,R138)</f>
        <v>16</v>
      </c>
      <c r="S139">
        <f t="shared" ref="S139" si="404">_xlfn.BITXOR(S136,S138)</f>
        <v>192</v>
      </c>
      <c r="T139">
        <f t="shared" ref="T139" si="405">_xlfn.BITXOR(T136,T138)</f>
        <v>112</v>
      </c>
      <c r="U139">
        <f t="shared" ref="U139" si="406">_xlfn.BITXOR(U136,U138)</f>
        <v>192</v>
      </c>
      <c r="V139">
        <f t="shared" ref="V139" si="407">_xlfn.BITXOR(V136,V138)</f>
        <v>110</v>
      </c>
      <c r="W139">
        <f t="shared" ref="W139" si="408">_xlfn.BITXOR(W136,W138)</f>
        <v>224</v>
      </c>
    </row>
    <row r="140" spans="7:23" x14ac:dyDescent="0.25">
      <c r="G140" t="s">
        <v>29</v>
      </c>
      <c r="H140" t="str">
        <f>INDEX('Мастер Ключ'!$C$49:$C$304, H139+1)</f>
        <v>010</v>
      </c>
      <c r="I140" t="str">
        <f>INDEX('Мастер Ключ'!$C$49:$C$304, I139+1)</f>
        <v>215</v>
      </c>
      <c r="J140" t="str">
        <f>INDEX('Мастер Ключ'!$C$49:$C$304, J139+1)</f>
        <v>030</v>
      </c>
      <c r="K140" t="str">
        <f>INDEX('Мастер Ключ'!$C$49:$C$304, K139+1)</f>
        <v>167</v>
      </c>
      <c r="L140" t="str">
        <f>INDEX('Мастер Ключ'!$C$49:$C$304, L139+1)</f>
        <v>092</v>
      </c>
      <c r="M140" t="str">
        <f>INDEX('Мастер Ключ'!$C$49:$C$304, M139+1)</f>
        <v>089</v>
      </c>
      <c r="N140" t="str">
        <f>INDEX('Мастер Ключ'!$C$49:$C$304, N139+1)</f>
        <v>142</v>
      </c>
      <c r="O140" t="str">
        <f>INDEX('Мастер Ключ'!$C$49:$C$304, O139+1)</f>
        <v>223</v>
      </c>
      <c r="P140" t="str">
        <f>INDEX('Мастер Ключ'!$C$49:$C$304, P139+1)</f>
        <v>030</v>
      </c>
      <c r="Q140" t="str">
        <f>INDEX('Мастер Ключ'!$C$49:$C$304, Q139+1)</f>
        <v>064</v>
      </c>
      <c r="R140" t="str">
        <f>INDEX('Мастер Ключ'!$C$49:$C$304, R139+1)</f>
        <v>233</v>
      </c>
      <c r="S140" t="str">
        <f>INDEX('Мастер Ключ'!$C$49:$C$304, S139+1)</f>
        <v>007</v>
      </c>
      <c r="T140" t="str">
        <f>INDEX('Мастер Ключ'!$C$49:$C$304, T139+1)</f>
        <v>050</v>
      </c>
      <c r="U140" t="str">
        <f>INDEX('Мастер Ключ'!$C$49:$C$304, U139+1)</f>
        <v>007</v>
      </c>
      <c r="V140" t="str">
        <f>INDEX('Мастер Ключ'!$C$49:$C$304, V139+1)</f>
        <v>178</v>
      </c>
      <c r="W140" t="str">
        <f>INDEX('Мастер Ключ'!$C$49:$C$304, W139+1)</f>
        <v>032</v>
      </c>
    </row>
    <row r="141" spans="7:23" x14ac:dyDescent="0.25">
      <c r="G141" t="s">
        <v>26</v>
      </c>
    </row>
    <row r="142" spans="7:23" x14ac:dyDescent="0.25">
      <c r="G142" t="s">
        <v>27</v>
      </c>
      <c r="H142">
        <f>'Мастер Ключ'!B$13</f>
        <v>1</v>
      </c>
      <c r="I142">
        <f>'Мастер Ключ'!C$13</f>
        <v>148</v>
      </c>
      <c r="J142">
        <f>'Мастер Ключ'!D$13</f>
        <v>32</v>
      </c>
      <c r="K142">
        <f>'Мастер Ключ'!E$13</f>
        <v>133</v>
      </c>
      <c r="L142">
        <f>'Мастер Ключ'!F$13</f>
        <v>16</v>
      </c>
      <c r="M142">
        <f>'Мастер Ключ'!G$13</f>
        <v>194</v>
      </c>
      <c r="N142">
        <f>'Мастер Ключ'!H$13</f>
        <v>192</v>
      </c>
      <c r="O142">
        <f>'Мастер Ключ'!I$13</f>
        <v>1</v>
      </c>
      <c r="P142">
        <f>'Мастер Ключ'!J$13</f>
        <v>251</v>
      </c>
      <c r="Q142">
        <f>'Мастер Ключ'!K$13</f>
        <v>1</v>
      </c>
      <c r="R142">
        <f>'Мастер Ключ'!L$13</f>
        <v>192</v>
      </c>
      <c r="S142">
        <f>'Мастер Ключ'!M$13</f>
        <v>194</v>
      </c>
      <c r="T142">
        <f>'Мастер Ключ'!N$13</f>
        <v>16</v>
      </c>
      <c r="U142">
        <f>'Мастер Ключ'!O$13</f>
        <v>133</v>
      </c>
      <c r="V142">
        <f>'Мастер Ключ'!P$13</f>
        <v>32</v>
      </c>
      <c r="W142">
        <f>'Мастер Ключ'!Q$13</f>
        <v>148</v>
      </c>
    </row>
    <row r="143" spans="7:23" x14ac:dyDescent="0.25">
      <c r="G143" t="s">
        <v>28</v>
      </c>
      <c r="H143">
        <f>_xlfn.BITXOR(MOD(H140*H142 +1, 256), HEX2DEC("c3"))</f>
        <v>200</v>
      </c>
      <c r="I143">
        <f t="shared" ref="I143" si="409">_xlfn.BITXOR(MOD(I140*I142 +1, 256), HEX2DEC("c3"))</f>
        <v>142</v>
      </c>
      <c r="J143">
        <f t="shared" ref="J143" si="410">_xlfn.BITXOR(MOD(J140*J142 +1, 256), HEX2DEC("c3"))</f>
        <v>2</v>
      </c>
      <c r="K143">
        <f t="shared" ref="K143" si="411">_xlfn.BITXOR(MOD(K140*K142 +1, 256), HEX2DEC("c3"))</f>
        <v>7</v>
      </c>
      <c r="L143">
        <f t="shared" ref="L143" si="412">_xlfn.BITXOR(MOD(L140*L142 +1, 256), HEX2DEC("c3"))</f>
        <v>2</v>
      </c>
      <c r="M143">
        <f t="shared" ref="M143" si="413">_xlfn.BITXOR(MOD(M140*M142 +1, 256), HEX2DEC("c3"))</f>
        <v>176</v>
      </c>
      <c r="N143">
        <f t="shared" ref="N143" si="414">_xlfn.BITXOR(MOD(N140*N142 +1, 256), HEX2DEC("c3"))</f>
        <v>66</v>
      </c>
      <c r="O143">
        <f t="shared" ref="O143" si="415">_xlfn.BITXOR(MOD(O140*O142 +1, 256), HEX2DEC("c3"))</f>
        <v>35</v>
      </c>
      <c r="P143">
        <f t="shared" ref="P143" si="416">_xlfn.BITXOR(MOD(P140*P142 +1, 256), HEX2DEC("c3"))</f>
        <v>168</v>
      </c>
      <c r="Q143">
        <f t="shared" ref="Q143" si="417">_xlfn.BITXOR(MOD(Q140*Q142 +1, 256), HEX2DEC("c3"))</f>
        <v>130</v>
      </c>
      <c r="R143">
        <f t="shared" ref="R143" si="418">_xlfn.BITXOR(MOD(R140*R142 +1, 256), HEX2DEC("c3"))</f>
        <v>2</v>
      </c>
      <c r="S143">
        <f t="shared" ref="S143" si="419">_xlfn.BITXOR(MOD(S140*S142 +1, 256), HEX2DEC("c3"))</f>
        <v>140</v>
      </c>
      <c r="T143">
        <f t="shared" ref="T143" si="420">_xlfn.BITXOR(MOD(T140*T142 +1, 256), HEX2DEC("c3"))</f>
        <v>226</v>
      </c>
      <c r="U143">
        <f t="shared" ref="U143" si="421">_xlfn.BITXOR(MOD(U140*U142 +1, 256), HEX2DEC("c3"))</f>
        <v>103</v>
      </c>
      <c r="V143">
        <f t="shared" ref="V143" si="422">_xlfn.BITXOR(MOD(V140*V142 +1, 256), HEX2DEC("c3"))</f>
        <v>130</v>
      </c>
      <c r="W143">
        <f t="shared" ref="W143" si="423">_xlfn.BITXOR(MOD(W140*W142 +1, 256), HEX2DEC("c3"))</f>
        <v>66</v>
      </c>
    </row>
    <row r="144" spans="7:23" x14ac:dyDescent="0.25">
      <c r="G144" t="s">
        <v>30</v>
      </c>
      <c r="H144">
        <f>_xlfn.BITXOR(H143, _xlfn.BITXOR(I143, _xlfn.BITXOR(J143, _xlfn.BITXOR(K143, _xlfn.BITXOR(L143, _xlfn.BITXOR(M143, _xlfn.BITXOR(N143, _xlfn.BITXOR(O143, _xlfn.BITXOR(P143, _xlfn.BITXOR(Q143, _xlfn.BITXOR(R143, _xlfn.BITXOR(S143, _xlfn.BITXOR(T143, _xlfn.BITXOR(U143, _xlfn.BITXOR(V143, W143)))))))))))))))</f>
        <v>113</v>
      </c>
      <c r="I144">
        <f>H143</f>
        <v>200</v>
      </c>
      <c r="J144">
        <f t="shared" ref="J144:W144" si="424">I143</f>
        <v>142</v>
      </c>
      <c r="K144">
        <f t="shared" si="424"/>
        <v>2</v>
      </c>
      <c r="L144">
        <f t="shared" si="424"/>
        <v>7</v>
      </c>
      <c r="M144">
        <f t="shared" si="424"/>
        <v>2</v>
      </c>
      <c r="N144">
        <f t="shared" si="424"/>
        <v>176</v>
      </c>
      <c r="O144">
        <f t="shared" si="424"/>
        <v>66</v>
      </c>
      <c r="P144">
        <f t="shared" si="424"/>
        <v>35</v>
      </c>
      <c r="Q144">
        <f t="shared" si="424"/>
        <v>168</v>
      </c>
      <c r="R144">
        <f t="shared" si="424"/>
        <v>130</v>
      </c>
      <c r="S144">
        <f t="shared" si="424"/>
        <v>2</v>
      </c>
      <c r="T144">
        <f t="shared" si="424"/>
        <v>140</v>
      </c>
      <c r="U144">
        <f t="shared" si="424"/>
        <v>226</v>
      </c>
      <c r="V144">
        <f t="shared" si="424"/>
        <v>103</v>
      </c>
      <c r="W144">
        <f t="shared" si="424"/>
        <v>130</v>
      </c>
    </row>
    <row r="145" spans="7:23" x14ac:dyDescent="0.25">
      <c r="G145" s="1" t="str">
        <f>G137</f>
        <v>Раунд</v>
      </c>
      <c r="H145" s="1">
        <f>H137+1</f>
        <v>8</v>
      </c>
    </row>
    <row r="146" spans="7:23" x14ac:dyDescent="0.25">
      <c r="G146" t="str">
        <f>"С"&amp;H145</f>
        <v>С8</v>
      </c>
      <c r="H146">
        <f>'Мастер Ключ'!B$45</f>
        <v>96</v>
      </c>
      <c r="I146">
        <f>'Мастер Ключ'!C$45</f>
        <v>66</v>
      </c>
      <c r="J146">
        <f>'Мастер Ключ'!D$45</f>
        <v>162</v>
      </c>
      <c r="K146">
        <f>'Мастер Ключ'!E$45</f>
        <v>194</v>
      </c>
      <c r="L146">
        <f>'Мастер Ключ'!F$45</f>
        <v>202</v>
      </c>
      <c r="M146">
        <f>'Мастер Ключ'!G$45</f>
        <v>194</v>
      </c>
      <c r="N146">
        <f>'Мастер Ключ'!H$45</f>
        <v>114</v>
      </c>
      <c r="O146">
        <f>'Мастер Ключ'!I$45</f>
        <v>194</v>
      </c>
      <c r="P146">
        <f>'Мастер Ключ'!J$45</f>
        <v>138</v>
      </c>
      <c r="Q146">
        <f>'Мастер Ключ'!K$45</f>
        <v>2</v>
      </c>
      <c r="R146">
        <f>'Мастер Ключ'!L$45</f>
        <v>250</v>
      </c>
      <c r="S146">
        <f>'Мастер Ключ'!M$45</f>
        <v>194</v>
      </c>
      <c r="T146">
        <f>'Мастер Ключ'!N$45</f>
        <v>146</v>
      </c>
      <c r="U146">
        <f>'Мастер Ключ'!O$45</f>
        <v>194</v>
      </c>
      <c r="V146">
        <f>'Мастер Ключ'!P$45</f>
        <v>186</v>
      </c>
      <c r="W146">
        <f>'Мастер Ключ'!Q$45</f>
        <v>194</v>
      </c>
    </row>
    <row r="147" spans="7:23" x14ac:dyDescent="0.25">
      <c r="G147" t="str">
        <f>"k= "&amp;G135&amp;"Ꚛ"&amp;G146</f>
        <v>k= K4ꚚС8</v>
      </c>
      <c r="H147">
        <f>_xlfn.BITXOR(H135,H146)</f>
        <v>49</v>
      </c>
      <c r="I147">
        <f>_xlfn.BITXOR(I135,I146)</f>
        <v>179</v>
      </c>
      <c r="J147">
        <f>_xlfn.BITXOR(J135,J146)</f>
        <v>168</v>
      </c>
      <c r="K147">
        <f t="shared" ref="K147" si="425">_xlfn.BITXOR(K135,K146)</f>
        <v>64</v>
      </c>
      <c r="L147">
        <f t="shared" ref="L147" si="426">_xlfn.BITXOR(L135,L146)</f>
        <v>17</v>
      </c>
      <c r="M147">
        <f t="shared" ref="M147" si="427">_xlfn.BITXOR(M135,M146)</f>
        <v>192</v>
      </c>
      <c r="N147">
        <f t="shared" ref="N147" si="428">_xlfn.BITXOR(N135,N146)</f>
        <v>34</v>
      </c>
      <c r="O147">
        <f t="shared" ref="O147" si="429">_xlfn.BITXOR(O135,O146)</f>
        <v>192</v>
      </c>
      <c r="P147">
        <f t="shared" ref="P147" si="430">_xlfn.BITXOR(P135,P146)</f>
        <v>180</v>
      </c>
      <c r="Q147">
        <f t="shared" ref="Q147" si="431">_xlfn.BITXOR(Q135,Q146)</f>
        <v>40</v>
      </c>
      <c r="R147">
        <f t="shared" ref="R147" si="432">_xlfn.BITXOR(R135,R146)</f>
        <v>37</v>
      </c>
      <c r="S147">
        <f t="shared" ref="S147" si="433">_xlfn.BITXOR(S135,S146)</f>
        <v>64</v>
      </c>
      <c r="T147">
        <f t="shared" ref="T147" si="434">_xlfn.BITXOR(T135,T146)</f>
        <v>168</v>
      </c>
      <c r="U147">
        <f t="shared" ref="U147" si="435">_xlfn.BITXOR(U135,U146)</f>
        <v>160</v>
      </c>
      <c r="V147">
        <f t="shared" ref="V147" si="436">_xlfn.BITXOR(V135,V146)</f>
        <v>148</v>
      </c>
      <c r="W147">
        <f t="shared" ref="W147" si="437">_xlfn.BITXOR(W135,W146)</f>
        <v>64</v>
      </c>
    </row>
    <row r="148" spans="7:23" x14ac:dyDescent="0.25">
      <c r="G148" t="s">
        <v>29</v>
      </c>
      <c r="H148" t="str">
        <f>INDEX('Мастер Ключ'!$C$49:$C$304, H147+1)</f>
        <v>132</v>
      </c>
      <c r="I148" t="str">
        <f>INDEX('Мастер Ключ'!$C$49:$C$304, I147+1)</f>
        <v>146</v>
      </c>
      <c r="J148" t="str">
        <f>INDEX('Мастер Ключ'!$C$49:$C$304, J147+1)</f>
        <v>026</v>
      </c>
      <c r="K148" t="str">
        <f>INDEX('Мастер Ключ'!$C$49:$C$304, K147+1)</f>
        <v>235</v>
      </c>
      <c r="L148" t="str">
        <f>INDEX('Мастер Ключ'!$C$49:$C$304, L147+1)</f>
        <v>119</v>
      </c>
      <c r="M148" t="str">
        <f>INDEX('Мастер Ключ'!$C$49:$C$304, M147+1)</f>
        <v>007</v>
      </c>
      <c r="N148" t="str">
        <f>INDEX('Мастер Ключ'!$C$49:$C$304, N147+1)</f>
        <v>101</v>
      </c>
      <c r="O148" t="str">
        <f>INDEX('Мастер Ключ'!$C$49:$C$304, O147+1)</f>
        <v>007</v>
      </c>
      <c r="P148" t="str">
        <f>INDEX('Мастер Ключ'!$C$49:$C$304, P147+1)</f>
        <v>039</v>
      </c>
      <c r="Q148" t="str">
        <f>INDEX('Мастер Ключ'!$C$49:$C$304, Q147+1)</f>
        <v>129</v>
      </c>
      <c r="R148" t="str">
        <f>INDEX('Мастер Ключ'!$C$49:$C$304, R147+1)</f>
        <v>092</v>
      </c>
      <c r="S148" t="str">
        <f>INDEX('Мастер Ключ'!$C$49:$C$304, S147+1)</f>
        <v>235</v>
      </c>
      <c r="T148" t="str">
        <f>INDEX('Мастер Ключ'!$C$49:$C$304, T147+1)</f>
        <v>026</v>
      </c>
      <c r="U148" t="str">
        <f>INDEX('Мастер Ключ'!$C$49:$C$304, U147+1)</f>
        <v>167</v>
      </c>
      <c r="V148" t="str">
        <f>INDEX('Мастер Ключ'!$C$49:$C$304, V147+1)</f>
        <v>122</v>
      </c>
      <c r="W148" t="str">
        <f>INDEX('Мастер Ключ'!$C$49:$C$304, W147+1)</f>
        <v>235</v>
      </c>
    </row>
    <row r="149" spans="7:23" x14ac:dyDescent="0.25">
      <c r="G149" t="s">
        <v>26</v>
      </c>
    </row>
    <row r="150" spans="7:23" x14ac:dyDescent="0.25">
      <c r="G150" t="s">
        <v>27</v>
      </c>
      <c r="H150">
        <f>'Мастер Ключ'!B$13</f>
        <v>1</v>
      </c>
      <c r="I150">
        <f>'Мастер Ключ'!C$13</f>
        <v>148</v>
      </c>
      <c r="J150">
        <f>'Мастер Ключ'!D$13</f>
        <v>32</v>
      </c>
      <c r="K150">
        <f>'Мастер Ключ'!E$13</f>
        <v>133</v>
      </c>
      <c r="L150">
        <f>'Мастер Ключ'!F$13</f>
        <v>16</v>
      </c>
      <c r="M150">
        <f>'Мастер Ключ'!G$13</f>
        <v>194</v>
      </c>
      <c r="N150">
        <f>'Мастер Ключ'!H$13</f>
        <v>192</v>
      </c>
      <c r="O150">
        <f>'Мастер Ключ'!I$13</f>
        <v>1</v>
      </c>
      <c r="P150">
        <f>'Мастер Ключ'!J$13</f>
        <v>251</v>
      </c>
      <c r="Q150">
        <f>'Мастер Ключ'!K$13</f>
        <v>1</v>
      </c>
      <c r="R150">
        <f>'Мастер Ключ'!L$13</f>
        <v>192</v>
      </c>
      <c r="S150">
        <f>'Мастер Ключ'!M$13</f>
        <v>194</v>
      </c>
      <c r="T150">
        <f>'Мастер Ключ'!N$13</f>
        <v>16</v>
      </c>
      <c r="U150">
        <f>'Мастер Ключ'!O$13</f>
        <v>133</v>
      </c>
      <c r="V150">
        <f>'Мастер Ключ'!P$13</f>
        <v>32</v>
      </c>
      <c r="W150">
        <f>'Мастер Ключ'!Q$13</f>
        <v>148</v>
      </c>
    </row>
    <row r="151" spans="7:23" x14ac:dyDescent="0.25">
      <c r="G151" t="s">
        <v>28</v>
      </c>
      <c r="H151">
        <f>_xlfn.BITXOR(MOD(H148*H150 +1, 256), HEX2DEC("c3"))</f>
        <v>70</v>
      </c>
      <c r="I151">
        <f t="shared" ref="I151" si="438">_xlfn.BITXOR(MOD(I148*I150 +1, 256), HEX2DEC("c3"))</f>
        <v>170</v>
      </c>
      <c r="J151">
        <f t="shared" ref="J151" si="439">_xlfn.BITXOR(MOD(J148*J150 +1, 256), HEX2DEC("c3"))</f>
        <v>130</v>
      </c>
      <c r="K151">
        <f t="shared" ref="K151" si="440">_xlfn.BITXOR(MOD(K148*K150 +1, 256), HEX2DEC("c3"))</f>
        <v>219</v>
      </c>
      <c r="L151">
        <f t="shared" ref="L151" si="441">_xlfn.BITXOR(MOD(L148*L150 +1, 256), HEX2DEC("c3"))</f>
        <v>178</v>
      </c>
      <c r="M151">
        <f t="shared" ref="M151" si="442">_xlfn.BITXOR(MOD(M148*M150 +1, 256), HEX2DEC("c3"))</f>
        <v>140</v>
      </c>
      <c r="N151">
        <f t="shared" ref="N151" si="443">_xlfn.BITXOR(MOD(N148*N150 +1, 256), HEX2DEC("c3"))</f>
        <v>2</v>
      </c>
      <c r="O151">
        <f t="shared" ref="O151" si="444">_xlfn.BITXOR(MOD(O148*O150 +1, 256), HEX2DEC("c3"))</f>
        <v>203</v>
      </c>
      <c r="P151">
        <f t="shared" ref="P151" si="445">_xlfn.BITXOR(MOD(P148*P150 +1, 256), HEX2DEC("c3"))</f>
        <v>253</v>
      </c>
      <c r="Q151">
        <f t="shared" ref="Q151" si="446">_xlfn.BITXOR(MOD(Q148*Q150 +1, 256), HEX2DEC("c3"))</f>
        <v>65</v>
      </c>
      <c r="R151">
        <f t="shared" ref="R151" si="447">_xlfn.BITXOR(MOD(R148*R150 +1, 256), HEX2DEC("c3"))</f>
        <v>194</v>
      </c>
      <c r="S151">
        <f t="shared" ref="S151" si="448">_xlfn.BITXOR(MOD(S148*S150 +1, 256), HEX2DEC("c3"))</f>
        <v>212</v>
      </c>
      <c r="T151">
        <f t="shared" ref="T151" si="449">_xlfn.BITXOR(MOD(T148*T150 +1, 256), HEX2DEC("c3"))</f>
        <v>98</v>
      </c>
      <c r="U151">
        <f t="shared" ref="U151" si="450">_xlfn.BITXOR(MOD(U148*U150 +1, 256), HEX2DEC("c3"))</f>
        <v>7</v>
      </c>
      <c r="V151">
        <f t="shared" ref="V151" si="451">_xlfn.BITXOR(MOD(V148*V150 +1, 256), HEX2DEC("c3"))</f>
        <v>130</v>
      </c>
      <c r="W151">
        <f t="shared" ref="W151" si="452">_xlfn.BITXOR(MOD(W148*W150 +1, 256), HEX2DEC("c3"))</f>
        <v>30</v>
      </c>
    </row>
    <row r="152" spans="7:23" x14ac:dyDescent="0.25">
      <c r="G152" t="s">
        <v>30</v>
      </c>
      <c r="H152">
        <f>_xlfn.BITXOR(H151, _xlfn.BITXOR(I151, _xlfn.BITXOR(J151, _xlfn.BITXOR(K151, _xlfn.BITXOR(L151, _xlfn.BITXOR(M151, _xlfn.BITXOR(N151, _xlfn.BITXOR(O151, _xlfn.BITXOR(P151, _xlfn.BITXOR(Q151, _xlfn.BITXOR(R151, _xlfn.BITXOR(S151, _xlfn.BITXOR(T151, _xlfn.BITXOR(U151, _xlfn.BITXOR(V151, W151)))))))))))))))</f>
        <v>17</v>
      </c>
      <c r="I152">
        <f>H151</f>
        <v>70</v>
      </c>
      <c r="J152">
        <f>I151</f>
        <v>170</v>
      </c>
      <c r="K152">
        <f t="shared" ref="K152:W152" si="453">J151</f>
        <v>130</v>
      </c>
      <c r="L152">
        <f t="shared" si="453"/>
        <v>219</v>
      </c>
      <c r="M152">
        <f t="shared" si="453"/>
        <v>178</v>
      </c>
      <c r="N152">
        <f t="shared" si="453"/>
        <v>140</v>
      </c>
      <c r="O152">
        <f t="shared" si="453"/>
        <v>2</v>
      </c>
      <c r="P152">
        <f t="shared" si="453"/>
        <v>203</v>
      </c>
      <c r="Q152">
        <f t="shared" si="453"/>
        <v>253</v>
      </c>
      <c r="R152">
        <f t="shared" si="453"/>
        <v>65</v>
      </c>
      <c r="S152">
        <f t="shared" si="453"/>
        <v>194</v>
      </c>
      <c r="T152">
        <f t="shared" si="453"/>
        <v>212</v>
      </c>
      <c r="U152">
        <f t="shared" si="453"/>
        <v>98</v>
      </c>
      <c r="V152">
        <f t="shared" si="453"/>
        <v>7</v>
      </c>
      <c r="W152">
        <f t="shared" si="453"/>
        <v>130</v>
      </c>
    </row>
    <row r="154" spans="7:23" x14ac:dyDescent="0.25">
      <c r="G154" s="1" t="s">
        <v>33</v>
      </c>
      <c r="H154" s="1">
        <f>H144</f>
        <v>113</v>
      </c>
      <c r="I154" s="1">
        <f t="shared" ref="I154:W154" si="454">I144</f>
        <v>200</v>
      </c>
      <c r="J154" s="1">
        <f t="shared" si="454"/>
        <v>142</v>
      </c>
      <c r="K154" s="1">
        <f t="shared" si="454"/>
        <v>2</v>
      </c>
      <c r="L154" s="1">
        <f t="shared" si="454"/>
        <v>7</v>
      </c>
      <c r="M154" s="1">
        <f t="shared" si="454"/>
        <v>2</v>
      </c>
      <c r="N154" s="1">
        <f t="shared" si="454"/>
        <v>176</v>
      </c>
      <c r="O154" s="1">
        <f t="shared" si="454"/>
        <v>66</v>
      </c>
      <c r="P154" s="1">
        <f t="shared" si="454"/>
        <v>35</v>
      </c>
      <c r="Q154" s="1">
        <f t="shared" si="454"/>
        <v>168</v>
      </c>
      <c r="R154" s="1">
        <f t="shared" si="454"/>
        <v>130</v>
      </c>
      <c r="S154" s="1">
        <f t="shared" si="454"/>
        <v>2</v>
      </c>
      <c r="T154" s="1">
        <f t="shared" si="454"/>
        <v>140</v>
      </c>
      <c r="U154" s="1">
        <f t="shared" si="454"/>
        <v>226</v>
      </c>
      <c r="V154" s="1">
        <f t="shared" si="454"/>
        <v>103</v>
      </c>
      <c r="W154" s="1">
        <f t="shared" si="454"/>
        <v>130</v>
      </c>
    </row>
    <row r="155" spans="7:23" x14ac:dyDescent="0.25">
      <c r="G155" s="1" t="s">
        <v>34</v>
      </c>
      <c r="H155" s="1">
        <f>H152</f>
        <v>17</v>
      </c>
      <c r="I155" s="1">
        <f t="shared" ref="I155:W155" si="455">I152</f>
        <v>70</v>
      </c>
      <c r="J155" s="1">
        <f t="shared" si="455"/>
        <v>170</v>
      </c>
      <c r="K155" s="1">
        <f t="shared" si="455"/>
        <v>130</v>
      </c>
      <c r="L155" s="1">
        <f t="shared" si="455"/>
        <v>219</v>
      </c>
      <c r="M155" s="1">
        <f t="shared" si="455"/>
        <v>178</v>
      </c>
      <c r="N155" s="1">
        <f t="shared" si="455"/>
        <v>140</v>
      </c>
      <c r="O155" s="1">
        <f t="shared" si="455"/>
        <v>2</v>
      </c>
      <c r="P155" s="1">
        <f t="shared" si="455"/>
        <v>203</v>
      </c>
      <c r="Q155" s="1">
        <f t="shared" si="455"/>
        <v>253</v>
      </c>
      <c r="R155" s="1">
        <f t="shared" si="455"/>
        <v>65</v>
      </c>
      <c r="S155" s="1">
        <f t="shared" si="455"/>
        <v>194</v>
      </c>
      <c r="T155" s="1">
        <f t="shared" si="455"/>
        <v>212</v>
      </c>
      <c r="U155" s="1">
        <f t="shared" si="455"/>
        <v>98</v>
      </c>
      <c r="V155" s="1">
        <f t="shared" si="455"/>
        <v>7</v>
      </c>
      <c r="W155" s="1">
        <f t="shared" si="455"/>
        <v>130</v>
      </c>
    </row>
    <row r="156" spans="7:23" x14ac:dyDescent="0.25">
      <c r="G156" s="1" t="s">
        <v>20</v>
      </c>
      <c r="H156" s="1">
        <v>1</v>
      </c>
    </row>
    <row r="157" spans="7:23" x14ac:dyDescent="0.25">
      <c r="G157" t="str">
        <f>"С"&amp;H156</f>
        <v>С1</v>
      </c>
      <c r="H157">
        <f>'Мастер Ключ'!B$17</f>
        <v>254</v>
      </c>
      <c r="I157">
        <f>'Мастер Ключ'!C$17</f>
        <v>185</v>
      </c>
      <c r="J157">
        <f>'Мастер Ключ'!D$17</f>
        <v>150</v>
      </c>
      <c r="K157">
        <f>'Мастер Ключ'!E$17</f>
        <v>226</v>
      </c>
      <c r="L157">
        <f>'Мастер Ключ'!F$17</f>
        <v>165</v>
      </c>
      <c r="M157">
        <f>'Мастер Ключ'!G$17</f>
        <v>82</v>
      </c>
      <c r="N157">
        <f>'Мастер Ключ'!H$17</f>
        <v>160</v>
      </c>
      <c r="O157">
        <f>'Мастер Ключ'!I$17</f>
        <v>2</v>
      </c>
      <c r="P157">
        <f>'Мастер Ключ'!J$17</f>
        <v>129</v>
      </c>
      <c r="Q157">
        <f>'Мастер Ключ'!K$17</f>
        <v>39</v>
      </c>
      <c r="R157">
        <f>'Мастер Ключ'!L$17</f>
        <v>241</v>
      </c>
      <c r="S157">
        <f>'Мастер Ключ'!M$17</f>
        <v>2</v>
      </c>
      <c r="T157">
        <f>'Мастер Ключ'!N$17</f>
        <v>192</v>
      </c>
      <c r="U157">
        <f>'Мастер Ключ'!O$17</f>
        <v>82</v>
      </c>
      <c r="V157">
        <f>'Мастер Ключ'!P$17</f>
        <v>21</v>
      </c>
      <c r="W157">
        <f>'Мастер Ключ'!Q$17</f>
        <v>226</v>
      </c>
    </row>
    <row r="158" spans="7:23" x14ac:dyDescent="0.25">
      <c r="G158" t="str">
        <f>"k= "&amp;$G155&amp;"Ꚛ"&amp;G157</f>
        <v>k= K5ꚚС1</v>
      </c>
      <c r="H158">
        <f>_xlfn.BITXOR(H155,H157)</f>
        <v>239</v>
      </c>
      <c r="I158">
        <f t="shared" ref="I158" si="456">_xlfn.BITXOR(I155,I157)</f>
        <v>255</v>
      </c>
      <c r="J158">
        <f t="shared" ref="J158" si="457">_xlfn.BITXOR(J155,J157)</f>
        <v>60</v>
      </c>
      <c r="K158">
        <f t="shared" ref="K158" si="458">_xlfn.BITXOR(K155,K157)</f>
        <v>96</v>
      </c>
      <c r="L158">
        <f t="shared" ref="L158" si="459">_xlfn.BITXOR(L155,L157)</f>
        <v>126</v>
      </c>
      <c r="M158">
        <f t="shared" ref="M158" si="460">_xlfn.BITXOR(M155,M157)</f>
        <v>224</v>
      </c>
      <c r="N158">
        <f t="shared" ref="N158" si="461">_xlfn.BITXOR(N155,N157)</f>
        <v>44</v>
      </c>
      <c r="O158">
        <f t="shared" ref="O158" si="462">_xlfn.BITXOR(O155,O157)</f>
        <v>0</v>
      </c>
      <c r="P158">
        <f t="shared" ref="P158" si="463">_xlfn.BITXOR(P155,P157)</f>
        <v>74</v>
      </c>
      <c r="Q158">
        <f t="shared" ref="Q158" si="464">_xlfn.BITXOR(Q155,Q157)</f>
        <v>218</v>
      </c>
      <c r="R158">
        <f t="shared" ref="R158" si="465">_xlfn.BITXOR(R155,R157)</f>
        <v>176</v>
      </c>
      <c r="S158">
        <f t="shared" ref="S158" si="466">_xlfn.BITXOR(S155,S157)</f>
        <v>192</v>
      </c>
      <c r="T158">
        <f t="shared" ref="T158" si="467">_xlfn.BITXOR(T155,T157)</f>
        <v>20</v>
      </c>
      <c r="U158">
        <f t="shared" ref="U158" si="468">_xlfn.BITXOR(U155,U157)</f>
        <v>48</v>
      </c>
      <c r="V158">
        <f t="shared" ref="V158" si="469">_xlfn.BITXOR(V155,V157)</f>
        <v>18</v>
      </c>
      <c r="W158">
        <f t="shared" ref="W158" si="470">_xlfn.BITXOR(W155,W157)</f>
        <v>96</v>
      </c>
    </row>
    <row r="159" spans="7:23" x14ac:dyDescent="0.25">
      <c r="G159" t="s">
        <v>29</v>
      </c>
      <c r="H159" t="str">
        <f>INDEX('Мастер Ключ'!$C$49:$C$304, H158+1)</f>
        <v>082</v>
      </c>
      <c r="I159" t="str">
        <f>INDEX('Мастер Ключ'!$C$49:$C$304, I158+1)</f>
        <v>182</v>
      </c>
      <c r="J159" t="str">
        <f>INDEX('Мастер Ключ'!$C$49:$C$304, J158+1)</f>
        <v>127</v>
      </c>
      <c r="K159" t="str">
        <f>INDEX('Мастер Ключ'!$C$49:$C$304, K158+1)</f>
        <v>021</v>
      </c>
      <c r="L159" t="str">
        <f>INDEX('Мастер Ключ'!$C$49:$C$304, L158+1)</f>
        <v>013</v>
      </c>
      <c r="M159" t="str">
        <f>INDEX('Мастер Ключ'!$C$49:$C$304, M158+1)</f>
        <v>032</v>
      </c>
      <c r="N159" t="str">
        <f>INDEX('Мастер Ключ'!$C$49:$C$304, N158+1)</f>
        <v>139</v>
      </c>
      <c r="O159" t="str">
        <f>INDEX('Мастер Ключ'!$C$49:$C$304, O158+1)</f>
        <v>252</v>
      </c>
      <c r="P159" t="str">
        <f>INDEX('Мастер Ключ'!$C$49:$C$304, P158+1)</f>
        <v>104</v>
      </c>
      <c r="Q159" t="str">
        <f>INDEX('Мастер Ключ'!$C$49:$C$304, Q158+1)</f>
        <v>170</v>
      </c>
      <c r="R159" t="str">
        <f>INDEX('Мастер Ключ'!$C$49:$C$304, R158+1)</f>
        <v>173</v>
      </c>
      <c r="S159" t="str">
        <f>INDEX('Мастер Ключ'!$C$49:$C$304, S158+1)</f>
        <v>007</v>
      </c>
      <c r="T159" t="str">
        <f>INDEX('Мастер Ключ'!$C$49:$C$304, T158+1)</f>
        <v>147</v>
      </c>
      <c r="U159" t="str">
        <f>INDEX('Мастер Ключ'!$C$49:$C$304, U158+1)</f>
        <v>005</v>
      </c>
      <c r="V159" t="str">
        <f>INDEX('Мастер Ключ'!$C$49:$C$304, V158+1)</f>
        <v>240</v>
      </c>
      <c r="W159" t="str">
        <f>INDEX('Мастер Ключ'!$C$49:$C$304, W158+1)</f>
        <v>021</v>
      </c>
    </row>
    <row r="160" spans="7:23" x14ac:dyDescent="0.25">
      <c r="G160" t="s">
        <v>26</v>
      </c>
    </row>
    <row r="161" spans="7:23" x14ac:dyDescent="0.25">
      <c r="G161" t="s">
        <v>27</v>
      </c>
      <c r="H161">
        <f>'Мастер Ключ'!B$13</f>
        <v>1</v>
      </c>
      <c r="I161">
        <f>'Мастер Ключ'!C$13</f>
        <v>148</v>
      </c>
      <c r="J161">
        <f>'Мастер Ключ'!D$13</f>
        <v>32</v>
      </c>
      <c r="K161">
        <f>'Мастер Ключ'!E$13</f>
        <v>133</v>
      </c>
      <c r="L161">
        <f>'Мастер Ключ'!F$13</f>
        <v>16</v>
      </c>
      <c r="M161">
        <f>'Мастер Ключ'!G$13</f>
        <v>194</v>
      </c>
      <c r="N161">
        <f>'Мастер Ключ'!H$13</f>
        <v>192</v>
      </c>
      <c r="O161">
        <f>'Мастер Ключ'!I$13</f>
        <v>1</v>
      </c>
      <c r="P161">
        <f>'Мастер Ключ'!J$13</f>
        <v>251</v>
      </c>
      <c r="Q161">
        <f>'Мастер Ключ'!K$13</f>
        <v>1</v>
      </c>
      <c r="R161">
        <f>'Мастер Ключ'!L$13</f>
        <v>192</v>
      </c>
      <c r="S161">
        <f>'Мастер Ключ'!M$13</f>
        <v>194</v>
      </c>
      <c r="T161">
        <f>'Мастер Ключ'!N$13</f>
        <v>16</v>
      </c>
      <c r="U161">
        <f>'Мастер Ключ'!O$13</f>
        <v>133</v>
      </c>
      <c r="V161">
        <f>'Мастер Ключ'!P$13</f>
        <v>32</v>
      </c>
      <c r="W161">
        <f>'Мастер Ключ'!Q$13</f>
        <v>148</v>
      </c>
    </row>
    <row r="162" spans="7:23" x14ac:dyDescent="0.25">
      <c r="G162" t="s">
        <v>28</v>
      </c>
      <c r="H162">
        <f>_xlfn.BITXOR(MOD(H159*H161 +1, 256), HEX2DEC("c3"))</f>
        <v>144</v>
      </c>
      <c r="I162">
        <f t="shared" ref="I162" si="471">_xlfn.BITXOR(MOD(I159*I161 +1, 256), HEX2DEC("c3"))</f>
        <v>250</v>
      </c>
      <c r="J162">
        <f t="shared" ref="J162" si="472">_xlfn.BITXOR(MOD(J159*J161 +1, 256), HEX2DEC("c3"))</f>
        <v>34</v>
      </c>
      <c r="K162">
        <f t="shared" ref="K162" si="473">_xlfn.BITXOR(MOD(K159*K161 +1, 256), HEX2DEC("c3"))</f>
        <v>41</v>
      </c>
      <c r="L162">
        <f t="shared" ref="L162" si="474">_xlfn.BITXOR(MOD(L159*L161 +1, 256), HEX2DEC("c3"))</f>
        <v>18</v>
      </c>
      <c r="M162">
        <f t="shared" ref="M162" si="475">_xlfn.BITXOR(MOD(M159*M161 +1, 256), HEX2DEC("c3"))</f>
        <v>130</v>
      </c>
      <c r="N162">
        <f t="shared" ref="N162" si="476">_xlfn.BITXOR(MOD(N159*N161 +1, 256), HEX2DEC("c3"))</f>
        <v>130</v>
      </c>
      <c r="O162">
        <f t="shared" ref="O162" si="477">_xlfn.BITXOR(MOD(O159*O161 +1, 256), HEX2DEC("c3"))</f>
        <v>62</v>
      </c>
      <c r="P162">
        <f t="shared" ref="P162" si="478">_xlfn.BITXOR(MOD(P159*P161 +1, 256), HEX2DEC("c3"))</f>
        <v>58</v>
      </c>
      <c r="Q162">
        <f t="shared" ref="Q162" si="479">_xlfn.BITXOR(MOD(Q159*Q161 +1, 256), HEX2DEC("c3"))</f>
        <v>104</v>
      </c>
      <c r="R162">
        <f t="shared" ref="R162" si="480">_xlfn.BITXOR(MOD(R159*R161 +1, 256), HEX2DEC("c3"))</f>
        <v>2</v>
      </c>
      <c r="S162">
        <f t="shared" ref="S162" si="481">_xlfn.BITXOR(MOD(S159*S161 +1, 256), HEX2DEC("c3"))</f>
        <v>140</v>
      </c>
      <c r="T162">
        <f t="shared" ref="T162" si="482">_xlfn.BITXOR(MOD(T159*T161 +1, 256), HEX2DEC("c3"))</f>
        <v>242</v>
      </c>
      <c r="U162">
        <f t="shared" ref="U162" si="483">_xlfn.BITXOR(MOD(U159*U161 +1, 256), HEX2DEC("c3"))</f>
        <v>89</v>
      </c>
      <c r="V162">
        <f t="shared" ref="V162" si="484">_xlfn.BITXOR(MOD(V159*V161 +1, 256), HEX2DEC("c3"))</f>
        <v>194</v>
      </c>
      <c r="W162">
        <f t="shared" ref="W162" si="485">_xlfn.BITXOR(MOD(W159*W161 +1, 256), HEX2DEC("c3"))</f>
        <v>230</v>
      </c>
    </row>
    <row r="163" spans="7:23" x14ac:dyDescent="0.25">
      <c r="G163" t="s">
        <v>30</v>
      </c>
      <c r="H163">
        <f>_xlfn.BITXOR(H162, _xlfn.BITXOR(I162, _xlfn.BITXOR(J162, _xlfn.BITXOR(K162, _xlfn.BITXOR(L162, _xlfn.BITXOR(M162, _xlfn.BITXOR(N162, _xlfn.BITXOR(O162, _xlfn.BITXOR(P162, _xlfn.BITXOR(Q162, _xlfn.BITXOR(R162, _xlfn.BITXOR(S162, _xlfn.BITXOR(T162, _xlfn.BITXOR(U162, _xlfn.BITXOR(V162, W162)))))))))))))))</f>
        <v>30</v>
      </c>
      <c r="I163">
        <f>H162</f>
        <v>144</v>
      </c>
      <c r="J163">
        <f t="shared" ref="J163:W163" si="486">I162</f>
        <v>250</v>
      </c>
      <c r="K163">
        <f t="shared" si="486"/>
        <v>34</v>
      </c>
      <c r="L163">
        <f t="shared" si="486"/>
        <v>41</v>
      </c>
      <c r="M163">
        <f t="shared" si="486"/>
        <v>18</v>
      </c>
      <c r="N163">
        <f t="shared" si="486"/>
        <v>130</v>
      </c>
      <c r="O163">
        <f t="shared" si="486"/>
        <v>130</v>
      </c>
      <c r="P163">
        <f t="shared" si="486"/>
        <v>62</v>
      </c>
      <c r="Q163">
        <f t="shared" si="486"/>
        <v>58</v>
      </c>
      <c r="R163">
        <f t="shared" si="486"/>
        <v>104</v>
      </c>
      <c r="S163">
        <f t="shared" si="486"/>
        <v>2</v>
      </c>
      <c r="T163">
        <f t="shared" si="486"/>
        <v>140</v>
      </c>
      <c r="U163">
        <f t="shared" si="486"/>
        <v>242</v>
      </c>
      <c r="V163">
        <f t="shared" si="486"/>
        <v>89</v>
      </c>
      <c r="W163">
        <f t="shared" si="486"/>
        <v>194</v>
      </c>
    </row>
    <row r="164" spans="7:23" x14ac:dyDescent="0.25">
      <c r="G164" s="1" t="str">
        <f>G156</f>
        <v>Раунд</v>
      </c>
      <c r="H164" s="1">
        <f>H156+1</f>
        <v>2</v>
      </c>
    </row>
    <row r="165" spans="7:23" x14ac:dyDescent="0.25">
      <c r="G165" t="str">
        <f>"С"&amp;H164</f>
        <v>С2</v>
      </c>
      <c r="H165">
        <f>'Мастер Ключ'!B$21</f>
        <v>68</v>
      </c>
      <c r="I165">
        <f>'Мастер Ключ'!C$21</f>
        <v>184</v>
      </c>
      <c r="J165">
        <f>'Мастер Ключ'!D$21</f>
        <v>42</v>
      </c>
      <c r="K165">
        <f>'Мастер Ключ'!E$21</f>
        <v>130</v>
      </c>
      <c r="L165">
        <f>'Мастер Ключ'!F$21</f>
        <v>40</v>
      </c>
      <c r="M165">
        <f>'Мастер Ключ'!G$21</f>
        <v>98</v>
      </c>
      <c r="N165">
        <f>'Мастер Ключ'!H$21</f>
        <v>230</v>
      </c>
      <c r="O165">
        <f>'Мастер Ключ'!I$21</f>
        <v>66</v>
      </c>
      <c r="P165">
        <f>'Мастер Ключ'!J$21</f>
        <v>128</v>
      </c>
      <c r="Q165">
        <f>'Мастер Ключ'!K$21</f>
        <v>28</v>
      </c>
      <c r="R165">
        <f>'Мастер Ключ'!L$21</f>
        <v>240</v>
      </c>
      <c r="S165">
        <f>'Мастер Ключ'!M$21</f>
        <v>66</v>
      </c>
      <c r="T165">
        <f>'Мастер Ключ'!N$21</f>
        <v>6</v>
      </c>
      <c r="U165">
        <f>'Мастер Ключ'!O$21</f>
        <v>98</v>
      </c>
      <c r="V165">
        <f>'Мастер Ключ'!P$21</f>
        <v>152</v>
      </c>
      <c r="W165">
        <f>'Мастер Ключ'!Q$21</f>
        <v>130</v>
      </c>
    </row>
    <row r="166" spans="7:23" x14ac:dyDescent="0.25">
      <c r="G166" t="str">
        <f>"k= "&amp;G154&amp;"Ꚛ"&amp;G165</f>
        <v>k= K6ꚚС2</v>
      </c>
      <c r="H166">
        <f>_xlfn.BITXOR(H154,H165)</f>
        <v>53</v>
      </c>
      <c r="I166">
        <f>_xlfn.BITXOR(I154,I165)</f>
        <v>112</v>
      </c>
      <c r="J166">
        <f>_xlfn.BITXOR(J154,J165)</f>
        <v>164</v>
      </c>
      <c r="K166">
        <f t="shared" ref="K166" si="487">_xlfn.BITXOR(K154,K165)</f>
        <v>128</v>
      </c>
      <c r="L166">
        <f t="shared" ref="L166" si="488">_xlfn.BITXOR(L154,L165)</f>
        <v>47</v>
      </c>
      <c r="M166">
        <f t="shared" ref="M166" si="489">_xlfn.BITXOR(M154,M165)</f>
        <v>96</v>
      </c>
      <c r="N166">
        <f t="shared" ref="N166" si="490">_xlfn.BITXOR(N154,N165)</f>
        <v>86</v>
      </c>
      <c r="O166">
        <f t="shared" ref="O166" si="491">_xlfn.BITXOR(O154,O165)</f>
        <v>0</v>
      </c>
      <c r="P166">
        <f t="shared" ref="P166" si="492">_xlfn.BITXOR(P154,P165)</f>
        <v>163</v>
      </c>
      <c r="Q166">
        <f t="shared" ref="Q166" si="493">_xlfn.BITXOR(Q154,Q165)</f>
        <v>180</v>
      </c>
      <c r="R166">
        <f t="shared" ref="R166" si="494">_xlfn.BITXOR(R154,R165)</f>
        <v>114</v>
      </c>
      <c r="S166">
        <f t="shared" ref="S166" si="495">_xlfn.BITXOR(S154,S165)</f>
        <v>64</v>
      </c>
      <c r="T166">
        <f t="shared" ref="T166" si="496">_xlfn.BITXOR(T154,T165)</f>
        <v>138</v>
      </c>
      <c r="U166">
        <f t="shared" ref="U166" si="497">_xlfn.BITXOR(U154,U165)</f>
        <v>128</v>
      </c>
      <c r="V166">
        <f t="shared" ref="V166" si="498">_xlfn.BITXOR(V154,V165)</f>
        <v>255</v>
      </c>
      <c r="W166">
        <f t="shared" ref="W166" si="499">_xlfn.BITXOR(W154,W165)</f>
        <v>0</v>
      </c>
    </row>
    <row r="167" spans="7:23" x14ac:dyDescent="0.25">
      <c r="G167" t="s">
        <v>29</v>
      </c>
      <c r="H167" t="str">
        <f>INDEX('Мастер Ключ'!$C$49:$C$304, H166+1)</f>
        <v>106</v>
      </c>
      <c r="I167" t="str">
        <f>INDEX('Мастер Ключ'!$C$49:$C$304, I166+1)</f>
        <v>050</v>
      </c>
      <c r="J167" t="str">
        <f>INDEX('Мастер Ключ'!$C$49:$C$304, J166+1)</f>
        <v>030</v>
      </c>
      <c r="K167" t="str">
        <f>INDEX('Мастер Ключ'!$C$49:$C$304, K166+1)</f>
        <v>223</v>
      </c>
      <c r="L167" t="str">
        <f>INDEX('Мастер Ключ'!$C$49:$C$304, L166+1)</f>
        <v>079</v>
      </c>
      <c r="M167" t="str">
        <f>INDEX('Мастер Ключ'!$C$49:$C$304, M166+1)</f>
        <v>021</v>
      </c>
      <c r="N167" t="str">
        <f>INDEX('Мастер Ключ'!$C$49:$C$304, N166+1)</f>
        <v>118</v>
      </c>
      <c r="O167" t="str">
        <f>INDEX('Мастер Ключ'!$C$49:$C$304, O166+1)</f>
        <v>252</v>
      </c>
      <c r="P167" t="str">
        <f>INDEX('Мастер Ключ'!$C$49:$C$304, P166+1)</f>
        <v>115</v>
      </c>
      <c r="Q167" t="str">
        <f>INDEX('Мастер Ключ'!$C$49:$C$304, Q166+1)</f>
        <v>039</v>
      </c>
      <c r="R167" t="str">
        <f>INDEX('Мастер Ключ'!$C$49:$C$304, R166+1)</f>
        <v>025</v>
      </c>
      <c r="S167" t="str">
        <f>INDEX('Мастер Ключ'!$C$49:$C$304, S166+1)</f>
        <v>235</v>
      </c>
      <c r="T167" t="str">
        <f>INDEX('Мастер Ключ'!$C$49:$C$304, T166+1)</f>
        <v>214</v>
      </c>
      <c r="U167" t="str">
        <f>INDEX('Мастер Ключ'!$C$49:$C$304, U166+1)</f>
        <v>223</v>
      </c>
      <c r="V167" t="str">
        <f>INDEX('Мастер Ключ'!$C$49:$C$304, V166+1)</f>
        <v>182</v>
      </c>
      <c r="W167" t="str">
        <f>INDEX('Мастер Ключ'!$C$49:$C$304, W166+1)</f>
        <v>252</v>
      </c>
    </row>
    <row r="168" spans="7:23" x14ac:dyDescent="0.25">
      <c r="G168" t="s">
        <v>26</v>
      </c>
    </row>
    <row r="169" spans="7:23" x14ac:dyDescent="0.25">
      <c r="G169" t="s">
        <v>27</v>
      </c>
      <c r="H169">
        <f>'Мастер Ключ'!B$13</f>
        <v>1</v>
      </c>
      <c r="I169">
        <f>'Мастер Ключ'!C$13</f>
        <v>148</v>
      </c>
      <c r="J169">
        <f>'Мастер Ключ'!D$13</f>
        <v>32</v>
      </c>
      <c r="K169">
        <f>'Мастер Ключ'!E$13</f>
        <v>133</v>
      </c>
      <c r="L169">
        <f>'Мастер Ключ'!F$13</f>
        <v>16</v>
      </c>
      <c r="M169">
        <f>'Мастер Ключ'!G$13</f>
        <v>194</v>
      </c>
      <c r="N169">
        <f>'Мастер Ключ'!H$13</f>
        <v>192</v>
      </c>
      <c r="O169">
        <f>'Мастер Ключ'!I$13</f>
        <v>1</v>
      </c>
      <c r="P169">
        <f>'Мастер Ключ'!J$13</f>
        <v>251</v>
      </c>
      <c r="Q169">
        <f>'Мастер Ключ'!K$13</f>
        <v>1</v>
      </c>
      <c r="R169">
        <f>'Мастер Ключ'!L$13</f>
        <v>192</v>
      </c>
      <c r="S169">
        <f>'Мастер Ключ'!M$13</f>
        <v>194</v>
      </c>
      <c r="T169">
        <f>'Мастер Ключ'!N$13</f>
        <v>16</v>
      </c>
      <c r="U169">
        <f>'Мастер Ключ'!O$13</f>
        <v>133</v>
      </c>
      <c r="V169">
        <f>'Мастер Ключ'!P$13</f>
        <v>32</v>
      </c>
      <c r="W169">
        <f>'Мастер Ключ'!Q$13</f>
        <v>148</v>
      </c>
    </row>
    <row r="170" spans="7:23" x14ac:dyDescent="0.25">
      <c r="G170" t="s">
        <v>28</v>
      </c>
      <c r="H170">
        <f>_xlfn.BITXOR(MOD(H167*H169 +1, 256), HEX2DEC("c3"))</f>
        <v>168</v>
      </c>
      <c r="I170">
        <f t="shared" ref="I170" si="500">_xlfn.BITXOR(MOD(I167*I169 +1, 256), HEX2DEC("c3"))</f>
        <v>42</v>
      </c>
      <c r="J170">
        <f t="shared" ref="J170" si="501">_xlfn.BITXOR(MOD(J167*J169 +1, 256), HEX2DEC("c3"))</f>
        <v>2</v>
      </c>
      <c r="K170">
        <f t="shared" ref="K170" si="502">_xlfn.BITXOR(MOD(K167*K169 +1, 256), HEX2DEC("c3"))</f>
        <v>31</v>
      </c>
      <c r="L170">
        <f t="shared" ref="L170" si="503">_xlfn.BITXOR(MOD(L167*L169 +1, 256), HEX2DEC("c3"))</f>
        <v>50</v>
      </c>
      <c r="M170">
        <f t="shared" ref="M170" si="504">_xlfn.BITXOR(MOD(M167*M169 +1, 256), HEX2DEC("c3"))</f>
        <v>40</v>
      </c>
      <c r="N170">
        <f t="shared" ref="N170" si="505">_xlfn.BITXOR(MOD(N167*N169 +1, 256), HEX2DEC("c3"))</f>
        <v>66</v>
      </c>
      <c r="O170">
        <f t="shared" ref="O170" si="506">_xlfn.BITXOR(MOD(O167*O169 +1, 256), HEX2DEC("c3"))</f>
        <v>62</v>
      </c>
      <c r="P170">
        <f t="shared" ref="P170" si="507">_xlfn.BITXOR(MOD(P167*P169 +1, 256), HEX2DEC("c3"))</f>
        <v>1</v>
      </c>
      <c r="Q170">
        <f t="shared" ref="Q170" si="508">_xlfn.BITXOR(MOD(Q167*Q169 +1, 256), HEX2DEC("c3"))</f>
        <v>235</v>
      </c>
      <c r="R170">
        <f t="shared" ref="R170" si="509">_xlfn.BITXOR(MOD(R167*R169 +1, 256), HEX2DEC("c3"))</f>
        <v>2</v>
      </c>
      <c r="S170">
        <f t="shared" ref="S170" si="510">_xlfn.BITXOR(MOD(S167*S169 +1, 256), HEX2DEC("c3"))</f>
        <v>212</v>
      </c>
      <c r="T170">
        <f t="shared" ref="T170" si="511">_xlfn.BITXOR(MOD(T167*T169 +1, 256), HEX2DEC("c3"))</f>
        <v>162</v>
      </c>
      <c r="U170">
        <f t="shared" ref="U170" si="512">_xlfn.BITXOR(MOD(U167*U169 +1, 256), HEX2DEC("c3"))</f>
        <v>31</v>
      </c>
      <c r="V170">
        <f t="shared" ref="V170" si="513">_xlfn.BITXOR(MOD(V167*V169 +1, 256), HEX2DEC("c3"))</f>
        <v>2</v>
      </c>
      <c r="W170">
        <f t="shared" ref="W170" si="514">_xlfn.BITXOR(MOD(W167*W169 +1, 256), HEX2DEC("c3"))</f>
        <v>114</v>
      </c>
    </row>
    <row r="171" spans="7:23" x14ac:dyDescent="0.25">
      <c r="G171" t="s">
        <v>30</v>
      </c>
      <c r="H171">
        <f>_xlfn.BITXOR(H170, _xlfn.BITXOR(I170, _xlfn.BITXOR(J170, _xlfn.BITXOR(K170, _xlfn.BITXOR(L170, _xlfn.BITXOR(M170, _xlfn.BITXOR(N170, _xlfn.BITXOR(O170, _xlfn.BITXOR(P170, _xlfn.BITXOR(Q170, _xlfn.BITXOR(R170, _xlfn.BITXOR(S170, _xlfn.BITXOR(T170, _xlfn.BITXOR(U170, _xlfn.BITXOR(V170, W170)))))))))))))))</f>
        <v>8</v>
      </c>
      <c r="I171">
        <f>H170</f>
        <v>168</v>
      </c>
      <c r="J171">
        <f>I170</f>
        <v>42</v>
      </c>
      <c r="K171">
        <f t="shared" ref="K171:W171" si="515">J170</f>
        <v>2</v>
      </c>
      <c r="L171">
        <f t="shared" si="515"/>
        <v>31</v>
      </c>
      <c r="M171">
        <f t="shared" si="515"/>
        <v>50</v>
      </c>
      <c r="N171">
        <f t="shared" si="515"/>
        <v>40</v>
      </c>
      <c r="O171">
        <f t="shared" si="515"/>
        <v>66</v>
      </c>
      <c r="P171">
        <f t="shared" si="515"/>
        <v>62</v>
      </c>
      <c r="Q171">
        <f t="shared" si="515"/>
        <v>1</v>
      </c>
      <c r="R171">
        <f t="shared" si="515"/>
        <v>235</v>
      </c>
      <c r="S171">
        <f t="shared" si="515"/>
        <v>2</v>
      </c>
      <c r="T171">
        <f t="shared" si="515"/>
        <v>212</v>
      </c>
      <c r="U171">
        <f t="shared" si="515"/>
        <v>162</v>
      </c>
      <c r="V171">
        <f t="shared" si="515"/>
        <v>31</v>
      </c>
      <c r="W171">
        <f t="shared" si="515"/>
        <v>2</v>
      </c>
    </row>
    <row r="173" spans="7:23" x14ac:dyDescent="0.25">
      <c r="G173" t="str">
        <f>$G154</f>
        <v>K6</v>
      </c>
      <c r="H173">
        <f>H163</f>
        <v>30</v>
      </c>
      <c r="I173">
        <f t="shared" ref="I173:W173" si="516">I163</f>
        <v>144</v>
      </c>
      <c r="J173">
        <f t="shared" si="516"/>
        <v>250</v>
      </c>
      <c r="K173">
        <f t="shared" si="516"/>
        <v>34</v>
      </c>
      <c r="L173">
        <f t="shared" si="516"/>
        <v>41</v>
      </c>
      <c r="M173">
        <f t="shared" si="516"/>
        <v>18</v>
      </c>
      <c r="N173">
        <f t="shared" si="516"/>
        <v>130</v>
      </c>
      <c r="O173">
        <f t="shared" si="516"/>
        <v>130</v>
      </c>
      <c r="P173">
        <f t="shared" si="516"/>
        <v>62</v>
      </c>
      <c r="Q173">
        <f t="shared" si="516"/>
        <v>58</v>
      </c>
      <c r="R173">
        <f t="shared" si="516"/>
        <v>104</v>
      </c>
      <c r="S173">
        <f t="shared" si="516"/>
        <v>2</v>
      </c>
      <c r="T173">
        <f t="shared" si="516"/>
        <v>140</v>
      </c>
      <c r="U173">
        <f t="shared" si="516"/>
        <v>242</v>
      </c>
      <c r="V173">
        <f t="shared" si="516"/>
        <v>89</v>
      </c>
      <c r="W173">
        <f t="shared" si="516"/>
        <v>194</v>
      </c>
    </row>
    <row r="174" spans="7:23" x14ac:dyDescent="0.25">
      <c r="G174" t="str">
        <f>$G155</f>
        <v>K5</v>
      </c>
      <c r="H174">
        <f>H171</f>
        <v>8</v>
      </c>
      <c r="I174">
        <f t="shared" ref="I174:W174" si="517">I171</f>
        <v>168</v>
      </c>
      <c r="J174">
        <f t="shared" si="517"/>
        <v>42</v>
      </c>
      <c r="K174">
        <f t="shared" si="517"/>
        <v>2</v>
      </c>
      <c r="L174">
        <f t="shared" si="517"/>
        <v>31</v>
      </c>
      <c r="M174">
        <f t="shared" si="517"/>
        <v>50</v>
      </c>
      <c r="N174">
        <f t="shared" si="517"/>
        <v>40</v>
      </c>
      <c r="O174">
        <f t="shared" si="517"/>
        <v>66</v>
      </c>
      <c r="P174">
        <f t="shared" si="517"/>
        <v>62</v>
      </c>
      <c r="Q174">
        <f t="shared" si="517"/>
        <v>1</v>
      </c>
      <c r="R174">
        <f t="shared" si="517"/>
        <v>235</v>
      </c>
      <c r="S174">
        <f t="shared" si="517"/>
        <v>2</v>
      </c>
      <c r="T174">
        <f t="shared" si="517"/>
        <v>212</v>
      </c>
      <c r="U174">
        <f t="shared" si="517"/>
        <v>162</v>
      </c>
      <c r="V174">
        <f t="shared" si="517"/>
        <v>31</v>
      </c>
      <c r="W174">
        <f t="shared" si="517"/>
        <v>2</v>
      </c>
    </row>
    <row r="175" spans="7:23" x14ac:dyDescent="0.25">
      <c r="G175" s="1" t="s">
        <v>20</v>
      </c>
      <c r="H175" s="1">
        <f>H164+1</f>
        <v>3</v>
      </c>
    </row>
    <row r="176" spans="7:23" x14ac:dyDescent="0.25">
      <c r="G176" t="str">
        <f>"С"&amp;H175</f>
        <v>С3</v>
      </c>
      <c r="H176">
        <f>'Мастер Ключ'!B$25</f>
        <v>230</v>
      </c>
      <c r="I176">
        <f>'Мастер Ключ'!C$25</f>
        <v>191</v>
      </c>
      <c r="J176">
        <f>'Мастер Ключ'!D$25</f>
        <v>190</v>
      </c>
      <c r="K176">
        <f>'Мастер Ключ'!E$25</f>
        <v>162</v>
      </c>
      <c r="L176">
        <f>'Мастер Ключ'!F$25</f>
        <v>179</v>
      </c>
      <c r="M176">
        <f>'Мастер Ключ'!G$25</f>
        <v>114</v>
      </c>
      <c r="N176">
        <f>'Мастер Ключ'!H$25</f>
        <v>36</v>
      </c>
      <c r="O176">
        <f>'Мастер Ключ'!I$25</f>
        <v>130</v>
      </c>
      <c r="P176">
        <f>'Мастер Ключ'!J$25</f>
        <v>135</v>
      </c>
      <c r="Q176">
        <f>'Мастер Ключ'!K$25</f>
        <v>25</v>
      </c>
      <c r="R176">
        <f>'Мастер Ключ'!L$25</f>
        <v>247</v>
      </c>
      <c r="S176">
        <f>'Мастер Ключ'!M$25</f>
        <v>130</v>
      </c>
      <c r="T176">
        <f>'Мастер Ключ'!N$25</f>
        <v>68</v>
      </c>
      <c r="U176">
        <f>'Мастер Ключ'!O$25</f>
        <v>114</v>
      </c>
      <c r="V176">
        <f>'Мастер Ключ'!P$25</f>
        <v>35</v>
      </c>
      <c r="W176">
        <f>'Мастер Ключ'!Q$25</f>
        <v>162</v>
      </c>
    </row>
    <row r="177" spans="7:23" x14ac:dyDescent="0.25">
      <c r="G177" t="str">
        <f>"k= "&amp;$G174&amp;"Ꚛ"&amp;G176</f>
        <v>k= K5ꚚС3</v>
      </c>
      <c r="H177">
        <f>_xlfn.BITXOR(H174,H176)</f>
        <v>238</v>
      </c>
      <c r="I177">
        <f t="shared" ref="I177" si="518">_xlfn.BITXOR(I174,I176)</f>
        <v>23</v>
      </c>
      <c r="J177">
        <f t="shared" ref="J177" si="519">_xlfn.BITXOR(J174,J176)</f>
        <v>148</v>
      </c>
      <c r="K177">
        <f t="shared" ref="K177" si="520">_xlfn.BITXOR(K174,K176)</f>
        <v>160</v>
      </c>
      <c r="L177">
        <f t="shared" ref="L177" si="521">_xlfn.BITXOR(L174,L176)</f>
        <v>172</v>
      </c>
      <c r="M177">
        <f t="shared" ref="M177" si="522">_xlfn.BITXOR(M174,M176)</f>
        <v>64</v>
      </c>
      <c r="N177">
        <f t="shared" ref="N177" si="523">_xlfn.BITXOR(N174,N176)</f>
        <v>12</v>
      </c>
      <c r="O177">
        <f t="shared" ref="O177" si="524">_xlfn.BITXOR(O174,O176)</f>
        <v>192</v>
      </c>
      <c r="P177">
        <f t="shared" ref="P177" si="525">_xlfn.BITXOR(P174,P176)</f>
        <v>185</v>
      </c>
      <c r="Q177">
        <f t="shared" ref="Q177" si="526">_xlfn.BITXOR(Q174,Q176)</f>
        <v>24</v>
      </c>
      <c r="R177">
        <f t="shared" ref="R177" si="527">_xlfn.BITXOR(R174,R176)</f>
        <v>28</v>
      </c>
      <c r="S177">
        <f t="shared" ref="S177" si="528">_xlfn.BITXOR(S174,S176)</f>
        <v>128</v>
      </c>
      <c r="T177">
        <f t="shared" ref="T177" si="529">_xlfn.BITXOR(T174,T176)</f>
        <v>144</v>
      </c>
      <c r="U177">
        <f t="shared" ref="U177" si="530">_xlfn.BITXOR(U174,U176)</f>
        <v>208</v>
      </c>
      <c r="V177">
        <f t="shared" ref="V177" si="531">_xlfn.BITXOR(V174,V176)</f>
        <v>60</v>
      </c>
      <c r="W177">
        <f t="shared" ref="W177" si="532">_xlfn.BITXOR(W174,W176)</f>
        <v>160</v>
      </c>
    </row>
    <row r="178" spans="7:23" x14ac:dyDescent="0.25">
      <c r="G178" t="s">
        <v>29</v>
      </c>
      <c r="H178" t="str">
        <f>INDEX('Мастер Ключ'!$C$49:$C$304, H177+1)</f>
        <v>108</v>
      </c>
      <c r="I178" t="str">
        <f>INDEX('Мастер Ключ'!$C$49:$C$304, I177+1)</f>
        <v>186</v>
      </c>
      <c r="J178" t="str">
        <f>INDEX('Мастер Ключ'!$C$49:$C$304, J177+1)</f>
        <v>122</v>
      </c>
      <c r="K178" t="str">
        <f>INDEX('Мастер Ключ'!$C$49:$C$304, K177+1)</f>
        <v>167</v>
      </c>
      <c r="L178" t="str">
        <f>INDEX('Мастер Ключ'!$C$49:$C$304, L177+1)</f>
        <v>100</v>
      </c>
      <c r="M178" t="str">
        <f>INDEX('Мастер Ключ'!$C$49:$C$304, M177+1)</f>
        <v>235</v>
      </c>
      <c r="N178" t="str">
        <f>INDEX('Мастер Ключ'!$C$49:$C$304, N177+1)</f>
        <v>035</v>
      </c>
      <c r="O178" t="str">
        <f>INDEX('Мастер Ключ'!$C$49:$C$304, O177+1)</f>
        <v>007</v>
      </c>
      <c r="P178" t="str">
        <f>INDEX('Мастер Ключ'!$C$49:$C$304, P177+1)</f>
        <v>163</v>
      </c>
      <c r="Q178" t="str">
        <f>INDEX('Мастер Ключ'!$C$49:$C$304, Q177+1)</f>
        <v>023</v>
      </c>
      <c r="R178" t="str">
        <f>INDEX('Мастер Ключ'!$C$49:$C$304, R177+1)</f>
        <v>020</v>
      </c>
      <c r="S178" t="str">
        <f>INDEX('Мастер Ключ'!$C$49:$C$304, S177+1)</f>
        <v>223</v>
      </c>
      <c r="T178" t="str">
        <f>INDEX('Мастер Ключ'!$C$49:$C$304, T177+1)</f>
        <v>224</v>
      </c>
      <c r="U178" t="str">
        <f>INDEX('Мастер Ключ'!$C$49:$C$304, U177+1)</f>
        <v>225</v>
      </c>
      <c r="V178" t="str">
        <f>INDEX('Мастер Ключ'!$C$49:$C$304, V177+1)</f>
        <v>127</v>
      </c>
      <c r="W178" t="str">
        <f>INDEX('Мастер Ключ'!$C$49:$C$304, W177+1)</f>
        <v>167</v>
      </c>
    </row>
    <row r="179" spans="7:23" x14ac:dyDescent="0.25">
      <c r="G179" t="s">
        <v>26</v>
      </c>
    </row>
    <row r="180" spans="7:23" x14ac:dyDescent="0.25">
      <c r="G180" t="s">
        <v>27</v>
      </c>
      <c r="H180">
        <f>'Мастер Ключ'!B$13</f>
        <v>1</v>
      </c>
      <c r="I180">
        <f>'Мастер Ключ'!C$13</f>
        <v>148</v>
      </c>
      <c r="J180">
        <f>'Мастер Ключ'!D$13</f>
        <v>32</v>
      </c>
      <c r="K180">
        <f>'Мастер Ключ'!E$13</f>
        <v>133</v>
      </c>
      <c r="L180">
        <f>'Мастер Ключ'!F$13</f>
        <v>16</v>
      </c>
      <c r="M180">
        <f>'Мастер Ключ'!G$13</f>
        <v>194</v>
      </c>
      <c r="N180">
        <f>'Мастер Ключ'!H$13</f>
        <v>192</v>
      </c>
      <c r="O180">
        <f>'Мастер Ключ'!I$13</f>
        <v>1</v>
      </c>
      <c r="P180">
        <f>'Мастер Ключ'!J$13</f>
        <v>251</v>
      </c>
      <c r="Q180">
        <f>'Мастер Ключ'!K$13</f>
        <v>1</v>
      </c>
      <c r="R180">
        <f>'Мастер Ключ'!L$13</f>
        <v>192</v>
      </c>
      <c r="S180">
        <f>'Мастер Ключ'!M$13</f>
        <v>194</v>
      </c>
      <c r="T180">
        <f>'Мастер Ключ'!N$13</f>
        <v>16</v>
      </c>
      <c r="U180">
        <f>'Мастер Ключ'!O$13</f>
        <v>133</v>
      </c>
      <c r="V180">
        <f>'Мастер Ключ'!P$13</f>
        <v>32</v>
      </c>
      <c r="W180">
        <f>'Мастер Ключ'!Q$13</f>
        <v>148</v>
      </c>
    </row>
    <row r="181" spans="7:23" x14ac:dyDescent="0.25">
      <c r="G181" t="s">
        <v>28</v>
      </c>
      <c r="H181">
        <f>_xlfn.BITXOR(MOD(H178*H180 +1, 256), HEX2DEC("c3"))</f>
        <v>174</v>
      </c>
      <c r="I181">
        <f t="shared" ref="I181" si="533">_xlfn.BITXOR(MOD(I178*I180 +1, 256), HEX2DEC("c3"))</f>
        <v>74</v>
      </c>
      <c r="J181">
        <f t="shared" ref="J181" si="534">_xlfn.BITXOR(MOD(J178*J180 +1, 256), HEX2DEC("c3"))</f>
        <v>130</v>
      </c>
      <c r="K181">
        <f t="shared" ref="K181" si="535">_xlfn.BITXOR(MOD(K178*K180 +1, 256), HEX2DEC("c3"))</f>
        <v>7</v>
      </c>
      <c r="L181">
        <f t="shared" ref="L181" si="536">_xlfn.BITXOR(MOD(L178*L180 +1, 256), HEX2DEC("c3"))</f>
        <v>130</v>
      </c>
      <c r="M181">
        <f t="shared" ref="M181" si="537">_xlfn.BITXOR(MOD(M178*M180 +1, 256), HEX2DEC("c3"))</f>
        <v>212</v>
      </c>
      <c r="N181">
        <f t="shared" ref="N181" si="538">_xlfn.BITXOR(MOD(N178*N180 +1, 256), HEX2DEC("c3"))</f>
        <v>130</v>
      </c>
      <c r="O181">
        <f t="shared" ref="O181" si="539">_xlfn.BITXOR(MOD(O178*O180 +1, 256), HEX2DEC("c3"))</f>
        <v>203</v>
      </c>
      <c r="P181">
        <f t="shared" ref="P181" si="540">_xlfn.BITXOR(MOD(P178*P180 +1, 256), HEX2DEC("c3"))</f>
        <v>17</v>
      </c>
      <c r="Q181">
        <f t="shared" ref="Q181" si="541">_xlfn.BITXOR(MOD(Q178*Q180 +1, 256), HEX2DEC("c3"))</f>
        <v>219</v>
      </c>
      <c r="R181">
        <f t="shared" ref="R181" si="542">_xlfn.BITXOR(MOD(R178*R180 +1, 256), HEX2DEC("c3"))</f>
        <v>194</v>
      </c>
      <c r="S181">
        <f t="shared" ref="S181" si="543">_xlfn.BITXOR(MOD(S178*S180 +1, 256), HEX2DEC("c3"))</f>
        <v>60</v>
      </c>
      <c r="T181">
        <f t="shared" ref="T181" si="544">_xlfn.BITXOR(MOD(T178*T180 +1, 256), HEX2DEC("c3"))</f>
        <v>194</v>
      </c>
      <c r="U181">
        <f t="shared" ref="U181" si="545">_xlfn.BITXOR(MOD(U178*U180 +1, 256), HEX2DEC("c3"))</f>
        <v>37</v>
      </c>
      <c r="V181">
        <f t="shared" ref="V181" si="546">_xlfn.BITXOR(MOD(V178*V180 +1, 256), HEX2DEC("c3"))</f>
        <v>34</v>
      </c>
      <c r="W181">
        <f t="shared" ref="W181" si="547">_xlfn.BITXOR(MOD(W178*W180 +1, 256), HEX2DEC("c3"))</f>
        <v>78</v>
      </c>
    </row>
    <row r="182" spans="7:23" x14ac:dyDescent="0.25">
      <c r="G182" t="s">
        <v>30</v>
      </c>
      <c r="H182">
        <f>_xlfn.BITXOR(H181, _xlfn.BITXOR(I181, _xlfn.BITXOR(J181, _xlfn.BITXOR(K181, _xlfn.BITXOR(L181, _xlfn.BITXOR(M181, _xlfn.BITXOR(N181, _xlfn.BITXOR(O181, _xlfn.BITXOR(P181, _xlfn.BITXOR(Q181, _xlfn.BITXOR(R181, _xlfn.BITXOR(S181, _xlfn.BITXOR(T181, _xlfn.BITXOR(U181, _xlfn.BITXOR(V181, W181)))))))))))))))</f>
        <v>193</v>
      </c>
      <c r="I182">
        <f>H181</f>
        <v>174</v>
      </c>
      <c r="J182">
        <f t="shared" ref="J182:W182" si="548">I181</f>
        <v>74</v>
      </c>
      <c r="K182">
        <f t="shared" si="548"/>
        <v>130</v>
      </c>
      <c r="L182">
        <f t="shared" si="548"/>
        <v>7</v>
      </c>
      <c r="M182">
        <f t="shared" si="548"/>
        <v>130</v>
      </c>
      <c r="N182">
        <f t="shared" si="548"/>
        <v>212</v>
      </c>
      <c r="O182">
        <f t="shared" si="548"/>
        <v>130</v>
      </c>
      <c r="P182">
        <f t="shared" si="548"/>
        <v>203</v>
      </c>
      <c r="Q182">
        <f t="shared" si="548"/>
        <v>17</v>
      </c>
      <c r="R182">
        <f t="shared" si="548"/>
        <v>219</v>
      </c>
      <c r="S182">
        <f t="shared" si="548"/>
        <v>194</v>
      </c>
      <c r="T182">
        <f t="shared" si="548"/>
        <v>60</v>
      </c>
      <c r="U182">
        <f t="shared" si="548"/>
        <v>194</v>
      </c>
      <c r="V182">
        <f t="shared" si="548"/>
        <v>37</v>
      </c>
      <c r="W182">
        <f t="shared" si="548"/>
        <v>34</v>
      </c>
    </row>
    <row r="183" spans="7:23" x14ac:dyDescent="0.25">
      <c r="G183" s="1" t="str">
        <f>G175</f>
        <v>Раунд</v>
      </c>
      <c r="H183" s="1">
        <f>H175+1</f>
        <v>4</v>
      </c>
    </row>
    <row r="184" spans="7:23" x14ac:dyDescent="0.25">
      <c r="G184" t="str">
        <f>"С"&amp;H183</f>
        <v>С4</v>
      </c>
      <c r="H184">
        <f>'Мастер Ключ'!B$29</f>
        <v>232</v>
      </c>
      <c r="I184">
        <f>'Мастер Ключ'!C$29</f>
        <v>190</v>
      </c>
      <c r="J184">
        <f>'Мастер Ключ'!D$29</f>
        <v>210</v>
      </c>
      <c r="K184">
        <f>'Мастер Ключ'!E$29</f>
        <v>66</v>
      </c>
      <c r="L184">
        <f>'Мастер Ключ'!F$29</f>
        <v>54</v>
      </c>
      <c r="M184">
        <f>'Мастер Ключ'!G$29</f>
        <v>2</v>
      </c>
      <c r="N184">
        <f>'Мастер Ключ'!H$29</f>
        <v>106</v>
      </c>
      <c r="O184">
        <f>'Мастер Ключ'!I$29</f>
        <v>194</v>
      </c>
      <c r="P184">
        <f>'Мастер Ключ'!J$29</f>
        <v>134</v>
      </c>
      <c r="Q184">
        <f>'Мастер Ключ'!K$29</f>
        <v>22</v>
      </c>
      <c r="R184">
        <f>'Мастер Ключ'!L$29</f>
        <v>246</v>
      </c>
      <c r="S184">
        <f>'Мастер Ключ'!M$29</f>
        <v>194</v>
      </c>
      <c r="T184">
        <f>'Мастер Ключ'!N$29</f>
        <v>138</v>
      </c>
      <c r="U184">
        <f>'Мастер Ключ'!O$29</f>
        <v>2</v>
      </c>
      <c r="V184">
        <f>'Мастер Ключ'!P$29</f>
        <v>166</v>
      </c>
      <c r="W184">
        <f>'Мастер Ключ'!Q$29</f>
        <v>66</v>
      </c>
    </row>
    <row r="185" spans="7:23" x14ac:dyDescent="0.25">
      <c r="G185" t="str">
        <f>"k= "&amp;G173&amp;"Ꚛ"&amp;G184</f>
        <v>k= K6ꚚС4</v>
      </c>
      <c r="H185">
        <f>_xlfn.BITXOR(H173,H184)</f>
        <v>246</v>
      </c>
      <c r="I185">
        <f>_xlfn.BITXOR(I173,I184)</f>
        <v>46</v>
      </c>
      <c r="J185">
        <f>_xlfn.BITXOR(J173,J184)</f>
        <v>40</v>
      </c>
      <c r="K185">
        <f t="shared" ref="K185" si="549">_xlfn.BITXOR(K173,K184)</f>
        <v>96</v>
      </c>
      <c r="L185">
        <f t="shared" ref="L185" si="550">_xlfn.BITXOR(L173,L184)</f>
        <v>31</v>
      </c>
      <c r="M185">
        <f t="shared" ref="M185" si="551">_xlfn.BITXOR(M173,M184)</f>
        <v>16</v>
      </c>
      <c r="N185">
        <f t="shared" ref="N185" si="552">_xlfn.BITXOR(N173,N184)</f>
        <v>232</v>
      </c>
      <c r="O185">
        <f t="shared" ref="O185" si="553">_xlfn.BITXOR(O173,O184)</f>
        <v>64</v>
      </c>
      <c r="P185">
        <f t="shared" ref="P185" si="554">_xlfn.BITXOR(P173,P184)</f>
        <v>184</v>
      </c>
      <c r="Q185">
        <f t="shared" ref="Q185" si="555">_xlfn.BITXOR(Q173,Q184)</f>
        <v>44</v>
      </c>
      <c r="R185">
        <f t="shared" ref="R185" si="556">_xlfn.BITXOR(R173,R184)</f>
        <v>158</v>
      </c>
      <c r="S185">
        <f t="shared" ref="S185" si="557">_xlfn.BITXOR(S173,S184)</f>
        <v>192</v>
      </c>
      <c r="T185">
        <f t="shared" ref="T185" si="558">_xlfn.BITXOR(T173,T184)</f>
        <v>6</v>
      </c>
      <c r="U185">
        <f t="shared" ref="U185" si="559">_xlfn.BITXOR(U173,U184)</f>
        <v>240</v>
      </c>
      <c r="V185">
        <f t="shared" ref="V185" si="560">_xlfn.BITXOR(V173,V184)</f>
        <v>255</v>
      </c>
      <c r="W185">
        <f t="shared" ref="W185" si="561">_xlfn.BITXOR(W173,W184)</f>
        <v>128</v>
      </c>
    </row>
    <row r="186" spans="7:23" x14ac:dyDescent="0.25">
      <c r="G186" t="s">
        <v>29</v>
      </c>
      <c r="H186" t="str">
        <f>INDEX('Мастер Ключ'!$C$49:$C$304, H185+1)</f>
        <v>180</v>
      </c>
      <c r="I186" t="str">
        <f>INDEX('Мастер Ключ'!$C$49:$C$304, I185+1)</f>
        <v>142</v>
      </c>
      <c r="J186" t="str">
        <f>INDEX('Мастер Ключ'!$C$49:$C$304, J185+1)</f>
        <v>129</v>
      </c>
      <c r="K186" t="str">
        <f>INDEX('Мастер Ключ'!$C$49:$C$304, K185+1)</f>
        <v>021</v>
      </c>
      <c r="L186" t="str">
        <f>INDEX('Мастер Ключ'!$C$49:$C$304, L185+1)</f>
        <v>193</v>
      </c>
      <c r="M186" t="str">
        <f>INDEX('Мастер Ключ'!$C$49:$C$304, M185+1)</f>
        <v>233</v>
      </c>
      <c r="N186" t="str">
        <f>INDEX('Мастер Ключ'!$C$49:$C$304, N185+1)</f>
        <v>203</v>
      </c>
      <c r="O186" t="str">
        <f>INDEX('Мастер Ключ'!$C$49:$C$304, O185+1)</f>
        <v>235</v>
      </c>
      <c r="P186" t="str">
        <f>INDEX('Мастер Ключ'!$C$49:$C$304, P185+1)</f>
        <v>140</v>
      </c>
      <c r="Q186" t="str">
        <f>INDEX('Мастер Ключ'!$C$49:$C$304, Q185+1)</f>
        <v>139</v>
      </c>
      <c r="R186" t="str">
        <f>INDEX('Мастер Ключ'!$C$49:$C$304, R185+1)</f>
        <v>010</v>
      </c>
      <c r="S186" t="str">
        <f>INDEX('Мастер Ключ'!$C$49:$C$304, S185+1)</f>
        <v>007</v>
      </c>
      <c r="T186" t="str">
        <f>INDEX('Мастер Ключ'!$C$49:$C$304, T185+1)</f>
        <v>049</v>
      </c>
      <c r="U186" t="str">
        <f>INDEX('Мастер Ключ'!$C$49:$C$304, U185+1)</f>
        <v>089</v>
      </c>
      <c r="V186" t="str">
        <f>INDEX('Мастер Ключ'!$C$49:$C$304, V185+1)</f>
        <v>182</v>
      </c>
      <c r="W186" t="str">
        <f>INDEX('Мастер Ключ'!$C$49:$C$304, W185+1)</f>
        <v>223</v>
      </c>
    </row>
    <row r="187" spans="7:23" x14ac:dyDescent="0.25">
      <c r="G187" t="s">
        <v>26</v>
      </c>
    </row>
    <row r="188" spans="7:23" x14ac:dyDescent="0.25">
      <c r="G188" t="s">
        <v>27</v>
      </c>
      <c r="H188">
        <f>'Мастер Ключ'!B$13</f>
        <v>1</v>
      </c>
      <c r="I188">
        <f>'Мастер Ключ'!C$13</f>
        <v>148</v>
      </c>
      <c r="J188">
        <f>'Мастер Ключ'!D$13</f>
        <v>32</v>
      </c>
      <c r="K188">
        <f>'Мастер Ключ'!E$13</f>
        <v>133</v>
      </c>
      <c r="L188">
        <f>'Мастер Ключ'!F$13</f>
        <v>16</v>
      </c>
      <c r="M188">
        <f>'Мастер Ключ'!G$13</f>
        <v>194</v>
      </c>
      <c r="N188">
        <f>'Мастер Ключ'!H$13</f>
        <v>192</v>
      </c>
      <c r="O188">
        <f>'Мастер Ключ'!I$13</f>
        <v>1</v>
      </c>
      <c r="P188">
        <f>'Мастер Ключ'!J$13</f>
        <v>251</v>
      </c>
      <c r="Q188">
        <f>'Мастер Ключ'!K$13</f>
        <v>1</v>
      </c>
      <c r="R188">
        <f>'Мастер Ключ'!L$13</f>
        <v>192</v>
      </c>
      <c r="S188">
        <f>'Мастер Ключ'!M$13</f>
        <v>194</v>
      </c>
      <c r="T188">
        <f>'Мастер Ключ'!N$13</f>
        <v>16</v>
      </c>
      <c r="U188">
        <f>'Мастер Ключ'!O$13</f>
        <v>133</v>
      </c>
      <c r="V188">
        <f>'Мастер Ключ'!P$13</f>
        <v>32</v>
      </c>
      <c r="W188">
        <f>'Мастер Ключ'!Q$13</f>
        <v>148</v>
      </c>
    </row>
    <row r="189" spans="7:23" x14ac:dyDescent="0.25">
      <c r="G189" t="s">
        <v>28</v>
      </c>
      <c r="H189">
        <f>_xlfn.BITXOR(MOD(H186*H188 +1, 256), HEX2DEC("c3"))</f>
        <v>118</v>
      </c>
      <c r="I189">
        <f t="shared" ref="I189" si="562">_xlfn.BITXOR(MOD(I186*I188 +1, 256), HEX2DEC("c3"))</f>
        <v>218</v>
      </c>
      <c r="J189">
        <f t="shared" ref="J189" si="563">_xlfn.BITXOR(MOD(J186*J188 +1, 256), HEX2DEC("c3"))</f>
        <v>226</v>
      </c>
      <c r="K189">
        <f t="shared" ref="K189" si="564">_xlfn.BITXOR(MOD(K186*K188 +1, 256), HEX2DEC("c3"))</f>
        <v>41</v>
      </c>
      <c r="L189">
        <f t="shared" ref="L189" si="565">_xlfn.BITXOR(MOD(L186*L188 +1, 256), HEX2DEC("c3"))</f>
        <v>210</v>
      </c>
      <c r="M189">
        <f t="shared" ref="M189" si="566">_xlfn.BITXOR(MOD(M186*M188 +1, 256), HEX2DEC("c3"))</f>
        <v>80</v>
      </c>
      <c r="N189">
        <f t="shared" ref="N189" si="567">_xlfn.BITXOR(MOD(N186*N188 +1, 256), HEX2DEC("c3"))</f>
        <v>130</v>
      </c>
      <c r="O189">
        <f t="shared" ref="O189" si="568">_xlfn.BITXOR(MOD(O186*O188 +1, 256), HEX2DEC("c3"))</f>
        <v>47</v>
      </c>
      <c r="P189">
        <f t="shared" ref="P189" si="569">_xlfn.BITXOR(MOD(P186*P188 +1, 256), HEX2DEC("c3"))</f>
        <v>134</v>
      </c>
      <c r="Q189">
        <f t="shared" ref="Q189" si="570">_xlfn.BITXOR(MOD(Q186*Q188 +1, 256), HEX2DEC("c3"))</f>
        <v>79</v>
      </c>
      <c r="R189">
        <f t="shared" ref="R189" si="571">_xlfn.BITXOR(MOD(R186*R188 +1, 256), HEX2DEC("c3"))</f>
        <v>66</v>
      </c>
      <c r="S189">
        <f t="shared" ref="S189" si="572">_xlfn.BITXOR(MOD(S186*S188 +1, 256), HEX2DEC("c3"))</f>
        <v>140</v>
      </c>
      <c r="T189">
        <f t="shared" ref="T189" si="573">_xlfn.BITXOR(MOD(T186*T188 +1, 256), HEX2DEC("c3"))</f>
        <v>210</v>
      </c>
      <c r="U189">
        <f t="shared" ref="U189" si="574">_xlfn.BITXOR(MOD(U186*U188 +1, 256), HEX2DEC("c3"))</f>
        <v>253</v>
      </c>
      <c r="V189">
        <f t="shared" ref="V189" si="575">_xlfn.BITXOR(MOD(V186*V188 +1, 256), HEX2DEC("c3"))</f>
        <v>2</v>
      </c>
      <c r="W189">
        <f t="shared" ref="W189" si="576">_xlfn.BITXOR(MOD(W186*W188 +1, 256), HEX2DEC("c3"))</f>
        <v>46</v>
      </c>
    </row>
    <row r="190" spans="7:23" x14ac:dyDescent="0.25">
      <c r="G190" t="s">
        <v>30</v>
      </c>
      <c r="H190">
        <f>_xlfn.BITXOR(H189, _xlfn.BITXOR(I189, _xlfn.BITXOR(J189, _xlfn.BITXOR(K189, _xlfn.BITXOR(L189, _xlfn.BITXOR(M189, _xlfn.BITXOR(N189, _xlfn.BITXOR(O189, _xlfn.BITXOR(P189, _xlfn.BITXOR(Q189, _xlfn.BITXOR(R189, _xlfn.BITXOR(S189, _xlfn.BITXOR(T189, _xlfn.BITXOR(U189, _xlfn.BITXOR(V189, W189)))))))))))))))</f>
        <v>76</v>
      </c>
      <c r="I190">
        <f>H189</f>
        <v>118</v>
      </c>
      <c r="J190">
        <f>I189</f>
        <v>218</v>
      </c>
      <c r="K190">
        <f t="shared" ref="K190:W190" si="577">J189</f>
        <v>226</v>
      </c>
      <c r="L190">
        <f t="shared" si="577"/>
        <v>41</v>
      </c>
      <c r="M190">
        <f t="shared" si="577"/>
        <v>210</v>
      </c>
      <c r="N190">
        <f t="shared" si="577"/>
        <v>80</v>
      </c>
      <c r="O190">
        <f t="shared" si="577"/>
        <v>130</v>
      </c>
      <c r="P190">
        <f t="shared" si="577"/>
        <v>47</v>
      </c>
      <c r="Q190">
        <f t="shared" si="577"/>
        <v>134</v>
      </c>
      <c r="R190">
        <f t="shared" si="577"/>
        <v>79</v>
      </c>
      <c r="S190">
        <f t="shared" si="577"/>
        <v>66</v>
      </c>
      <c r="T190">
        <f t="shared" si="577"/>
        <v>140</v>
      </c>
      <c r="U190">
        <f t="shared" si="577"/>
        <v>210</v>
      </c>
      <c r="V190">
        <f t="shared" si="577"/>
        <v>253</v>
      </c>
      <c r="W190">
        <f t="shared" si="577"/>
        <v>2</v>
      </c>
    </row>
    <row r="192" spans="7:23" x14ac:dyDescent="0.25">
      <c r="G192" t="str">
        <f>$G173</f>
        <v>K6</v>
      </c>
      <c r="H192">
        <f>H182</f>
        <v>193</v>
      </c>
      <c r="I192">
        <f t="shared" ref="I192:W192" si="578">I182</f>
        <v>174</v>
      </c>
      <c r="J192">
        <f t="shared" si="578"/>
        <v>74</v>
      </c>
      <c r="K192">
        <f t="shared" si="578"/>
        <v>130</v>
      </c>
      <c r="L192">
        <f t="shared" si="578"/>
        <v>7</v>
      </c>
      <c r="M192">
        <f t="shared" si="578"/>
        <v>130</v>
      </c>
      <c r="N192">
        <f t="shared" si="578"/>
        <v>212</v>
      </c>
      <c r="O192">
        <f t="shared" si="578"/>
        <v>130</v>
      </c>
      <c r="P192">
        <f t="shared" si="578"/>
        <v>203</v>
      </c>
      <c r="Q192">
        <f t="shared" si="578"/>
        <v>17</v>
      </c>
      <c r="R192">
        <f t="shared" si="578"/>
        <v>219</v>
      </c>
      <c r="S192">
        <f t="shared" si="578"/>
        <v>194</v>
      </c>
      <c r="T192">
        <f t="shared" si="578"/>
        <v>60</v>
      </c>
      <c r="U192">
        <f t="shared" si="578"/>
        <v>194</v>
      </c>
      <c r="V192">
        <f t="shared" si="578"/>
        <v>37</v>
      </c>
      <c r="W192">
        <f t="shared" si="578"/>
        <v>34</v>
      </c>
    </row>
    <row r="193" spans="7:23" x14ac:dyDescent="0.25">
      <c r="G193" t="str">
        <f>$G174</f>
        <v>K5</v>
      </c>
      <c r="H193">
        <f>H190</f>
        <v>76</v>
      </c>
      <c r="I193">
        <f t="shared" ref="I193:W193" si="579">I190</f>
        <v>118</v>
      </c>
      <c r="J193">
        <f t="shared" si="579"/>
        <v>218</v>
      </c>
      <c r="K193">
        <f t="shared" si="579"/>
        <v>226</v>
      </c>
      <c r="L193">
        <f t="shared" si="579"/>
        <v>41</v>
      </c>
      <c r="M193">
        <f t="shared" si="579"/>
        <v>210</v>
      </c>
      <c r="N193">
        <f t="shared" si="579"/>
        <v>80</v>
      </c>
      <c r="O193">
        <f t="shared" si="579"/>
        <v>130</v>
      </c>
      <c r="P193">
        <f t="shared" si="579"/>
        <v>47</v>
      </c>
      <c r="Q193">
        <f t="shared" si="579"/>
        <v>134</v>
      </c>
      <c r="R193">
        <f t="shared" si="579"/>
        <v>79</v>
      </c>
      <c r="S193">
        <f t="shared" si="579"/>
        <v>66</v>
      </c>
      <c r="T193">
        <f t="shared" si="579"/>
        <v>140</v>
      </c>
      <c r="U193">
        <f t="shared" si="579"/>
        <v>210</v>
      </c>
      <c r="V193">
        <f t="shared" si="579"/>
        <v>253</v>
      </c>
      <c r="W193">
        <f t="shared" si="579"/>
        <v>2</v>
      </c>
    </row>
    <row r="194" spans="7:23" x14ac:dyDescent="0.25">
      <c r="G194" s="1" t="s">
        <v>20</v>
      </c>
      <c r="H194" s="1">
        <f>H183+1</f>
        <v>5</v>
      </c>
    </row>
    <row r="195" spans="7:23" x14ac:dyDescent="0.25">
      <c r="G195" t="str">
        <f>"С"&amp;H194</f>
        <v>С5</v>
      </c>
      <c r="H195">
        <f>'Мастер Ключ'!B$33</f>
        <v>110</v>
      </c>
      <c r="I195">
        <f>'Мастер Ключ'!C$33</f>
        <v>189</v>
      </c>
      <c r="J195">
        <f>'Мастер Ключ'!D$33</f>
        <v>102</v>
      </c>
      <c r="K195">
        <f>'Мастер Ключ'!E$33</f>
        <v>98</v>
      </c>
      <c r="L195">
        <f>'Мастер Ключ'!F$33</f>
        <v>185</v>
      </c>
      <c r="M195">
        <f>'Мастер Ключ'!G$33</f>
        <v>18</v>
      </c>
      <c r="N195">
        <f>'Мастер Ключ'!H$33</f>
        <v>168</v>
      </c>
      <c r="O195">
        <f>'Мастер Ключ'!I$33</f>
        <v>2</v>
      </c>
      <c r="P195">
        <f>'Мастер Ключ'!J$33</f>
        <v>133</v>
      </c>
      <c r="Q195">
        <f>'Мастер Ключ'!K$33</f>
        <v>19</v>
      </c>
      <c r="R195">
        <f>'Мастер Ключ'!L$33</f>
        <v>245</v>
      </c>
      <c r="S195">
        <f>'Мастер Ключ'!M$33</f>
        <v>2</v>
      </c>
      <c r="T195">
        <f>'Мастер Ключ'!N$33</f>
        <v>200</v>
      </c>
      <c r="U195">
        <f>'Мастер Ключ'!O$33</f>
        <v>18</v>
      </c>
      <c r="V195">
        <f>'Мастер Ключ'!P$33</f>
        <v>41</v>
      </c>
      <c r="W195">
        <f>'Мастер Ключ'!Q$33</f>
        <v>98</v>
      </c>
    </row>
    <row r="196" spans="7:23" x14ac:dyDescent="0.25">
      <c r="G196" t="str">
        <f>"k= "&amp;$G193&amp;"Ꚛ"&amp;G195</f>
        <v>k= K5ꚚС5</v>
      </c>
      <c r="H196">
        <f>_xlfn.BITXOR(H193,H195)</f>
        <v>34</v>
      </c>
      <c r="I196">
        <f t="shared" ref="I196" si="580">_xlfn.BITXOR(I193,I195)</f>
        <v>203</v>
      </c>
      <c r="J196">
        <f t="shared" ref="J196" si="581">_xlfn.BITXOR(J193,J195)</f>
        <v>188</v>
      </c>
      <c r="K196">
        <f t="shared" ref="K196" si="582">_xlfn.BITXOR(K193,K195)</f>
        <v>128</v>
      </c>
      <c r="L196">
        <f t="shared" ref="L196" si="583">_xlfn.BITXOR(L193,L195)</f>
        <v>144</v>
      </c>
      <c r="M196">
        <f t="shared" ref="M196" si="584">_xlfn.BITXOR(M193,M195)</f>
        <v>192</v>
      </c>
      <c r="N196">
        <f t="shared" ref="N196" si="585">_xlfn.BITXOR(N193,N195)</f>
        <v>248</v>
      </c>
      <c r="O196">
        <f t="shared" ref="O196" si="586">_xlfn.BITXOR(O193,O195)</f>
        <v>128</v>
      </c>
      <c r="P196">
        <f t="shared" ref="P196" si="587">_xlfn.BITXOR(P193,P195)</f>
        <v>170</v>
      </c>
      <c r="Q196">
        <f t="shared" ref="Q196" si="588">_xlfn.BITXOR(Q193,Q195)</f>
        <v>149</v>
      </c>
      <c r="R196">
        <f t="shared" ref="R196" si="589">_xlfn.BITXOR(R193,R195)</f>
        <v>186</v>
      </c>
      <c r="S196">
        <f t="shared" ref="S196" si="590">_xlfn.BITXOR(S193,S195)</f>
        <v>64</v>
      </c>
      <c r="T196">
        <f t="shared" ref="T196" si="591">_xlfn.BITXOR(T193,T195)</f>
        <v>68</v>
      </c>
      <c r="U196">
        <f t="shared" ref="U196" si="592">_xlfn.BITXOR(U193,U195)</f>
        <v>192</v>
      </c>
      <c r="V196">
        <f t="shared" ref="V196" si="593">_xlfn.BITXOR(V193,V195)</f>
        <v>212</v>
      </c>
      <c r="W196">
        <f t="shared" ref="W196" si="594">_xlfn.BITXOR(W193,W195)</f>
        <v>96</v>
      </c>
    </row>
    <row r="197" spans="7:23" x14ac:dyDescent="0.25">
      <c r="G197" t="s">
        <v>29</v>
      </c>
      <c r="H197" t="str">
        <f>INDEX('Мастер Ключ'!$C$49:$C$304, H196+1)</f>
        <v>101</v>
      </c>
      <c r="I197" t="str">
        <f>INDEX('Мастер Ключ'!$C$49:$C$304, I196+1)</f>
        <v>228</v>
      </c>
      <c r="J197" t="str">
        <f>INDEX('Мастер Ключ'!$C$49:$C$304, J196+1)</f>
        <v>105</v>
      </c>
      <c r="K197" t="str">
        <f>INDEX('Мастер Ключ'!$C$49:$C$304, K196+1)</f>
        <v>223</v>
      </c>
      <c r="L197" t="str">
        <f>INDEX('Мастер Ключ'!$C$49:$C$304, L196+1)</f>
        <v>224</v>
      </c>
      <c r="M197" t="str">
        <f>INDEX('Мастер Ключ'!$C$49:$C$304, M196+1)</f>
        <v>007</v>
      </c>
      <c r="N197" t="str">
        <f>INDEX('Мастер Ключ'!$C$49:$C$304, N196+1)</f>
        <v>209</v>
      </c>
      <c r="O197" t="str">
        <f>INDEX('Мастер Ключ'!$C$49:$C$304, O196+1)</f>
        <v>223</v>
      </c>
      <c r="P197" t="str">
        <f>INDEX('Мастер Ключ'!$C$49:$C$304, P196+1)</f>
        <v>056</v>
      </c>
      <c r="Q197" t="str">
        <f>INDEX('Мастер Ключ'!$C$49:$C$304, Q196+1)</f>
        <v>148</v>
      </c>
      <c r="R197" t="str">
        <f>INDEX('Мастер Ключ'!$C$49:$C$304, R196+1)</f>
        <v>165</v>
      </c>
      <c r="S197" t="str">
        <f>INDEX('Мастер Ключ'!$C$49:$C$304, S196+1)</f>
        <v>235</v>
      </c>
      <c r="T197" t="str">
        <f>INDEX('Мастер Ключ'!$C$49:$C$304, T196+1)</f>
        <v>234</v>
      </c>
      <c r="U197" t="str">
        <f>INDEX('Мастер Ключ'!$C$49:$C$304, U196+1)</f>
        <v>007</v>
      </c>
      <c r="V197" t="str">
        <f>INDEX('Мастер Ключ'!$C$49:$C$304, V196+1)</f>
        <v>076</v>
      </c>
      <c r="W197" t="str">
        <f>INDEX('Мастер Ключ'!$C$49:$C$304, W196+1)</f>
        <v>021</v>
      </c>
    </row>
    <row r="198" spans="7:23" x14ac:dyDescent="0.25">
      <c r="G198" t="s">
        <v>26</v>
      </c>
    </row>
    <row r="199" spans="7:23" x14ac:dyDescent="0.25">
      <c r="G199" t="s">
        <v>27</v>
      </c>
      <c r="H199">
        <f>'Мастер Ключ'!B$13</f>
        <v>1</v>
      </c>
      <c r="I199">
        <f>'Мастер Ключ'!C$13</f>
        <v>148</v>
      </c>
      <c r="J199">
        <f>'Мастер Ключ'!D$13</f>
        <v>32</v>
      </c>
      <c r="K199">
        <f>'Мастер Ключ'!E$13</f>
        <v>133</v>
      </c>
      <c r="L199">
        <f>'Мастер Ключ'!F$13</f>
        <v>16</v>
      </c>
      <c r="M199">
        <f>'Мастер Ключ'!G$13</f>
        <v>194</v>
      </c>
      <c r="N199">
        <f>'Мастер Ключ'!H$13</f>
        <v>192</v>
      </c>
      <c r="O199">
        <f>'Мастер Ключ'!I$13</f>
        <v>1</v>
      </c>
      <c r="P199">
        <f>'Мастер Ключ'!J$13</f>
        <v>251</v>
      </c>
      <c r="Q199">
        <f>'Мастер Ключ'!K$13</f>
        <v>1</v>
      </c>
      <c r="R199">
        <f>'Мастер Ключ'!L$13</f>
        <v>192</v>
      </c>
      <c r="S199">
        <f>'Мастер Ключ'!M$13</f>
        <v>194</v>
      </c>
      <c r="T199">
        <f>'Мастер Ключ'!N$13</f>
        <v>16</v>
      </c>
      <c r="U199">
        <f>'Мастер Ключ'!O$13</f>
        <v>133</v>
      </c>
      <c r="V199">
        <f>'Мастер Ключ'!P$13</f>
        <v>32</v>
      </c>
      <c r="W199">
        <f>'Мастер Ключ'!Q$13</f>
        <v>148</v>
      </c>
    </row>
    <row r="200" spans="7:23" x14ac:dyDescent="0.25">
      <c r="G200" t="s">
        <v>28</v>
      </c>
      <c r="H200">
        <f>_xlfn.BITXOR(MOD(H197*H199 +1, 256), HEX2DEC("c3"))</f>
        <v>165</v>
      </c>
      <c r="I200">
        <f t="shared" ref="I200" si="595">_xlfn.BITXOR(MOD(I197*I199 +1, 256), HEX2DEC("c3"))</f>
        <v>18</v>
      </c>
      <c r="J200">
        <f t="shared" ref="J200" si="596">_xlfn.BITXOR(MOD(J197*J199 +1, 256), HEX2DEC("c3"))</f>
        <v>226</v>
      </c>
      <c r="K200">
        <f t="shared" ref="K200" si="597">_xlfn.BITXOR(MOD(K197*K199 +1, 256), HEX2DEC("c3"))</f>
        <v>31</v>
      </c>
      <c r="L200">
        <f t="shared" ref="L200" si="598">_xlfn.BITXOR(MOD(L197*L199 +1, 256), HEX2DEC("c3"))</f>
        <v>194</v>
      </c>
      <c r="M200">
        <f t="shared" ref="M200" si="599">_xlfn.BITXOR(MOD(M197*M199 +1, 256), HEX2DEC("c3"))</f>
        <v>140</v>
      </c>
      <c r="N200">
        <f t="shared" ref="N200" si="600">_xlfn.BITXOR(MOD(N197*N199 +1, 256), HEX2DEC("c3"))</f>
        <v>2</v>
      </c>
      <c r="O200">
        <f t="shared" ref="O200" si="601">_xlfn.BITXOR(MOD(O197*O199 +1, 256), HEX2DEC("c3"))</f>
        <v>35</v>
      </c>
      <c r="P200">
        <f t="shared" ref="P200" si="602">_xlfn.BITXOR(MOD(P197*P199 +1, 256), HEX2DEC("c3"))</f>
        <v>42</v>
      </c>
      <c r="Q200">
        <f t="shared" ref="Q200" si="603">_xlfn.BITXOR(MOD(Q197*Q199 +1, 256), HEX2DEC("c3"))</f>
        <v>86</v>
      </c>
      <c r="R200">
        <f t="shared" ref="R200" si="604">_xlfn.BITXOR(MOD(R197*R199 +1, 256), HEX2DEC("c3"))</f>
        <v>2</v>
      </c>
      <c r="S200">
        <f t="shared" ref="S200" si="605">_xlfn.BITXOR(MOD(S197*S199 +1, 256), HEX2DEC("c3"))</f>
        <v>212</v>
      </c>
      <c r="T200">
        <f t="shared" ref="T200" si="606">_xlfn.BITXOR(MOD(T197*T199 +1, 256), HEX2DEC("c3"))</f>
        <v>98</v>
      </c>
      <c r="U200">
        <f t="shared" ref="U200" si="607">_xlfn.BITXOR(MOD(U197*U199 +1, 256), HEX2DEC("c3"))</f>
        <v>103</v>
      </c>
      <c r="V200">
        <f t="shared" ref="V200" si="608">_xlfn.BITXOR(MOD(V197*V199 +1, 256), HEX2DEC("c3"))</f>
        <v>66</v>
      </c>
      <c r="W200">
        <f t="shared" ref="W200" si="609">_xlfn.BITXOR(MOD(W197*W199 +1, 256), HEX2DEC("c3"))</f>
        <v>230</v>
      </c>
    </row>
    <row r="201" spans="7:23" x14ac:dyDescent="0.25">
      <c r="G201" t="s">
        <v>30</v>
      </c>
      <c r="H201">
        <f>_xlfn.BITXOR(H200, _xlfn.BITXOR(I200, _xlfn.BITXOR(J200, _xlfn.BITXOR(K200, _xlfn.BITXOR(L200, _xlfn.BITXOR(M200, _xlfn.BITXOR(N200, _xlfn.BITXOR(O200, _xlfn.BITXOR(P200, _xlfn.BITXOR(Q200, _xlfn.BITXOR(R200, _xlfn.BITXOR(S200, _xlfn.BITXOR(T200, _xlfn.BITXOR(U200, _xlfn.BITXOR(V200, W200)))))))))))))))</f>
        <v>46</v>
      </c>
      <c r="I201">
        <f>H200</f>
        <v>165</v>
      </c>
      <c r="J201">
        <f t="shared" ref="J201:W201" si="610">I200</f>
        <v>18</v>
      </c>
      <c r="K201">
        <f t="shared" si="610"/>
        <v>226</v>
      </c>
      <c r="L201">
        <f t="shared" si="610"/>
        <v>31</v>
      </c>
      <c r="M201">
        <f t="shared" si="610"/>
        <v>194</v>
      </c>
      <c r="N201">
        <f t="shared" si="610"/>
        <v>140</v>
      </c>
      <c r="O201">
        <f t="shared" si="610"/>
        <v>2</v>
      </c>
      <c r="P201">
        <f t="shared" si="610"/>
        <v>35</v>
      </c>
      <c r="Q201">
        <f t="shared" si="610"/>
        <v>42</v>
      </c>
      <c r="R201">
        <f t="shared" si="610"/>
        <v>86</v>
      </c>
      <c r="S201">
        <f t="shared" si="610"/>
        <v>2</v>
      </c>
      <c r="T201">
        <f t="shared" si="610"/>
        <v>212</v>
      </c>
      <c r="U201">
        <f t="shared" si="610"/>
        <v>98</v>
      </c>
      <c r="V201">
        <f t="shared" si="610"/>
        <v>103</v>
      </c>
      <c r="W201">
        <f t="shared" si="610"/>
        <v>66</v>
      </c>
    </row>
    <row r="202" spans="7:23" x14ac:dyDescent="0.25">
      <c r="G202" s="1" t="str">
        <f>G194</f>
        <v>Раунд</v>
      </c>
      <c r="H202" s="1">
        <f>H194+1</f>
        <v>6</v>
      </c>
    </row>
    <row r="203" spans="7:23" x14ac:dyDescent="0.25">
      <c r="G203" t="str">
        <f>"С"&amp;H202</f>
        <v>С6</v>
      </c>
      <c r="H203">
        <f>'Мастер Ключ'!B$37</f>
        <v>244</v>
      </c>
      <c r="I203">
        <f>'Мастер Ключ'!C$37</f>
        <v>188</v>
      </c>
      <c r="J203">
        <f>'Мастер Ключ'!D$37</f>
        <v>250</v>
      </c>
      <c r="K203">
        <f>'Мастер Ключ'!E$37</f>
        <v>2</v>
      </c>
      <c r="L203">
        <f>'Мастер Ключ'!F$37</f>
        <v>60</v>
      </c>
      <c r="M203">
        <f>'Мастер Ключ'!G$37</f>
        <v>34</v>
      </c>
      <c r="N203">
        <f>'Мастер Ключ'!H$37</f>
        <v>238</v>
      </c>
      <c r="O203">
        <f>'Мастер Ключ'!I$37</f>
        <v>66</v>
      </c>
      <c r="P203">
        <f>'Мастер Ключ'!J$37</f>
        <v>132</v>
      </c>
      <c r="Q203">
        <f>'Мастер Ключ'!K$37</f>
        <v>8</v>
      </c>
      <c r="R203">
        <f>'Мастер Ключ'!L$37</f>
        <v>244</v>
      </c>
      <c r="S203">
        <f>'Мастер Ключ'!M$37</f>
        <v>66</v>
      </c>
      <c r="T203">
        <f>'Мастер Ключ'!N$37</f>
        <v>14</v>
      </c>
      <c r="U203">
        <f>'Мастер Ключ'!O$37</f>
        <v>34</v>
      </c>
      <c r="V203">
        <f>'Мастер Ключ'!P$37</f>
        <v>172</v>
      </c>
      <c r="W203">
        <f>'Мастер Ключ'!Q$37</f>
        <v>2</v>
      </c>
    </row>
    <row r="204" spans="7:23" x14ac:dyDescent="0.25">
      <c r="G204" t="str">
        <f>"k= "&amp;G192&amp;"Ꚛ"&amp;G203</f>
        <v>k= K6ꚚС6</v>
      </c>
      <c r="H204">
        <f>_xlfn.BITXOR(H192,H203)</f>
        <v>53</v>
      </c>
      <c r="I204">
        <f>_xlfn.BITXOR(I192,I203)</f>
        <v>18</v>
      </c>
      <c r="J204">
        <f>_xlfn.BITXOR(J192,J203)</f>
        <v>176</v>
      </c>
      <c r="K204">
        <f t="shared" ref="K204" si="611">_xlfn.BITXOR(K192,K203)</f>
        <v>128</v>
      </c>
      <c r="L204">
        <f t="shared" ref="L204" si="612">_xlfn.BITXOR(L192,L203)</f>
        <v>59</v>
      </c>
      <c r="M204">
        <f t="shared" ref="M204" si="613">_xlfn.BITXOR(M192,M203)</f>
        <v>160</v>
      </c>
      <c r="N204">
        <f t="shared" ref="N204" si="614">_xlfn.BITXOR(N192,N203)</f>
        <v>58</v>
      </c>
      <c r="O204">
        <f t="shared" ref="O204" si="615">_xlfn.BITXOR(O192,O203)</f>
        <v>192</v>
      </c>
      <c r="P204">
        <f t="shared" ref="P204" si="616">_xlfn.BITXOR(P192,P203)</f>
        <v>79</v>
      </c>
      <c r="Q204">
        <f t="shared" ref="Q204" si="617">_xlfn.BITXOR(Q192,Q203)</f>
        <v>25</v>
      </c>
      <c r="R204">
        <f t="shared" ref="R204" si="618">_xlfn.BITXOR(R192,R203)</f>
        <v>47</v>
      </c>
      <c r="S204">
        <f t="shared" ref="S204" si="619">_xlfn.BITXOR(S192,S203)</f>
        <v>128</v>
      </c>
      <c r="T204">
        <f t="shared" ref="T204" si="620">_xlfn.BITXOR(T192,T203)</f>
        <v>50</v>
      </c>
      <c r="U204">
        <f t="shared" ref="U204" si="621">_xlfn.BITXOR(U192,U203)</f>
        <v>224</v>
      </c>
      <c r="V204">
        <f t="shared" ref="V204" si="622">_xlfn.BITXOR(V192,V203)</f>
        <v>137</v>
      </c>
      <c r="W204">
        <f t="shared" ref="W204" si="623">_xlfn.BITXOR(W192,W203)</f>
        <v>32</v>
      </c>
    </row>
    <row r="205" spans="7:23" x14ac:dyDescent="0.25">
      <c r="G205" t="s">
        <v>29</v>
      </c>
      <c r="H205" t="str">
        <f>INDEX('Мастер Ключ'!$C$49:$C$304, H204+1)</f>
        <v>106</v>
      </c>
      <c r="I205" t="str">
        <f>INDEX('Мастер Ключ'!$C$49:$C$304, I204+1)</f>
        <v>240</v>
      </c>
      <c r="J205" t="str">
        <f>INDEX('Мастер Ключ'!$C$49:$C$304, J204+1)</f>
        <v>173</v>
      </c>
      <c r="K205" t="str">
        <f>INDEX('Мастер Ключ'!$C$49:$C$304, K204+1)</f>
        <v>223</v>
      </c>
      <c r="L205" t="str">
        <f>INDEX('Мастер Ключ'!$C$49:$C$304, L204+1)</f>
        <v>152</v>
      </c>
      <c r="M205" t="str">
        <f>INDEX('Мастер Ключ'!$C$49:$C$304, M204+1)</f>
        <v>167</v>
      </c>
      <c r="N205" t="str">
        <f>INDEX('Мастер Ключ'!$C$49:$C$304, N204+1)</f>
        <v>237</v>
      </c>
      <c r="O205" t="str">
        <f>INDEX('Мастер Ключ'!$C$49:$C$304, O204+1)</f>
        <v>007</v>
      </c>
      <c r="P205" t="str">
        <f>INDEX('Мастер Ключ'!$C$49:$C$304, P204+1)</f>
        <v>204</v>
      </c>
      <c r="Q205" t="str">
        <f>INDEX('Мастер Ключ'!$C$49:$C$304, Q204+1)</f>
        <v>054</v>
      </c>
      <c r="R205" t="str">
        <f>INDEX('Мастер Ключ'!$C$49:$C$304, R204+1)</f>
        <v>079</v>
      </c>
      <c r="S205" t="str">
        <f>INDEX('Мастер Ключ'!$C$49:$C$304, S204+1)</f>
        <v>223</v>
      </c>
      <c r="T205" t="str">
        <f>INDEX('Мастер Ключ'!$C$49:$C$304, T204+1)</f>
        <v>002</v>
      </c>
      <c r="U205" t="str">
        <f>INDEX('Мастер Ключ'!$C$49:$C$304, U204+1)</f>
        <v>032</v>
      </c>
      <c r="V205" t="str">
        <f>INDEX('Мастер Ключ'!$C$49:$C$304, V204+1)</f>
        <v>121</v>
      </c>
      <c r="W205" t="str">
        <f>INDEX('Мастер Ключ'!$C$49:$C$304, W204+1)</f>
        <v>249</v>
      </c>
    </row>
    <row r="206" spans="7:23" x14ac:dyDescent="0.25">
      <c r="G206" t="s">
        <v>26</v>
      </c>
    </row>
    <row r="207" spans="7:23" x14ac:dyDescent="0.25">
      <c r="G207" t="s">
        <v>27</v>
      </c>
      <c r="H207">
        <f>'Мастер Ключ'!B$13</f>
        <v>1</v>
      </c>
      <c r="I207">
        <f>'Мастер Ключ'!C$13</f>
        <v>148</v>
      </c>
      <c r="J207">
        <f>'Мастер Ключ'!D$13</f>
        <v>32</v>
      </c>
      <c r="K207">
        <f>'Мастер Ключ'!E$13</f>
        <v>133</v>
      </c>
      <c r="L207">
        <f>'Мастер Ключ'!F$13</f>
        <v>16</v>
      </c>
      <c r="M207">
        <f>'Мастер Ключ'!G$13</f>
        <v>194</v>
      </c>
      <c r="N207">
        <f>'Мастер Ключ'!H$13</f>
        <v>192</v>
      </c>
      <c r="O207">
        <f>'Мастер Ключ'!I$13</f>
        <v>1</v>
      </c>
      <c r="P207">
        <f>'Мастер Ключ'!J$13</f>
        <v>251</v>
      </c>
      <c r="Q207">
        <f>'Мастер Ключ'!K$13</f>
        <v>1</v>
      </c>
      <c r="R207">
        <f>'Мастер Ключ'!L$13</f>
        <v>192</v>
      </c>
      <c r="S207">
        <f>'Мастер Ключ'!M$13</f>
        <v>194</v>
      </c>
      <c r="T207">
        <f>'Мастер Ключ'!N$13</f>
        <v>16</v>
      </c>
      <c r="U207">
        <f>'Мастер Ключ'!O$13</f>
        <v>133</v>
      </c>
      <c r="V207">
        <f>'Мастер Ключ'!P$13</f>
        <v>32</v>
      </c>
      <c r="W207">
        <f>'Мастер Ключ'!Q$13</f>
        <v>148</v>
      </c>
    </row>
    <row r="208" spans="7:23" x14ac:dyDescent="0.25">
      <c r="G208" t="s">
        <v>28</v>
      </c>
      <c r="H208">
        <f>_xlfn.BITXOR(MOD(H205*H207 +1, 256), HEX2DEC("c3"))</f>
        <v>168</v>
      </c>
      <c r="I208">
        <f t="shared" ref="I208" si="624">_xlfn.BITXOR(MOD(I205*I207 +1, 256), HEX2DEC("c3"))</f>
        <v>2</v>
      </c>
      <c r="J208">
        <f t="shared" ref="J208" si="625">_xlfn.BITXOR(MOD(J205*J207 +1, 256), HEX2DEC("c3"))</f>
        <v>98</v>
      </c>
      <c r="K208">
        <f t="shared" ref="K208" si="626">_xlfn.BITXOR(MOD(K205*K207 +1, 256), HEX2DEC("c3"))</f>
        <v>31</v>
      </c>
      <c r="L208">
        <f t="shared" ref="L208" si="627">_xlfn.BITXOR(MOD(L205*L207 +1, 256), HEX2DEC("c3"))</f>
        <v>66</v>
      </c>
      <c r="M208">
        <f t="shared" ref="M208" si="628">_xlfn.BITXOR(MOD(M205*M207 +1, 256), HEX2DEC("c3"))</f>
        <v>76</v>
      </c>
      <c r="N208">
        <f t="shared" ref="N208" si="629">_xlfn.BITXOR(MOD(N205*N207 +1, 256), HEX2DEC("c3"))</f>
        <v>2</v>
      </c>
      <c r="O208">
        <f t="shared" ref="O208" si="630">_xlfn.BITXOR(MOD(O205*O207 +1, 256), HEX2DEC("c3"))</f>
        <v>203</v>
      </c>
      <c r="P208">
        <f t="shared" ref="P208" si="631">_xlfn.BITXOR(MOD(P205*P207 +1, 256), HEX2DEC("c3"))</f>
        <v>198</v>
      </c>
      <c r="Q208">
        <f t="shared" ref="Q208" si="632">_xlfn.BITXOR(MOD(Q205*Q207 +1, 256), HEX2DEC("c3"))</f>
        <v>244</v>
      </c>
      <c r="R208">
        <f t="shared" ref="R208" si="633">_xlfn.BITXOR(MOD(R205*R207 +1, 256), HEX2DEC("c3"))</f>
        <v>130</v>
      </c>
      <c r="S208">
        <f t="shared" ref="S208" si="634">_xlfn.BITXOR(MOD(S205*S207 +1, 256), HEX2DEC("c3"))</f>
        <v>60</v>
      </c>
      <c r="T208">
        <f t="shared" ref="T208" si="635">_xlfn.BITXOR(MOD(T205*T207 +1, 256), HEX2DEC("c3"))</f>
        <v>226</v>
      </c>
      <c r="U208">
        <f t="shared" ref="U208" si="636">_xlfn.BITXOR(MOD(U205*U207 +1, 256), HEX2DEC("c3"))</f>
        <v>98</v>
      </c>
      <c r="V208">
        <f t="shared" ref="V208" si="637">_xlfn.BITXOR(MOD(V205*V207 +1, 256), HEX2DEC("c3"))</f>
        <v>226</v>
      </c>
      <c r="W208">
        <f t="shared" ref="W208" si="638">_xlfn.BITXOR(MOD(W205*W207 +1, 256), HEX2DEC("c3"))</f>
        <v>54</v>
      </c>
    </row>
    <row r="209" spans="7:23" x14ac:dyDescent="0.25">
      <c r="G209" t="s">
        <v>30</v>
      </c>
      <c r="H209">
        <f>_xlfn.BITXOR(H208, _xlfn.BITXOR(I208, _xlfn.BITXOR(J208, _xlfn.BITXOR(K208, _xlfn.BITXOR(L208, _xlfn.BITXOR(M208, _xlfn.BITXOR(N208, _xlfn.BITXOR(O208, _xlfn.BITXOR(P208, _xlfn.BITXOR(Q208, _xlfn.BITXOR(R208, _xlfn.BITXOR(S208, _xlfn.BITXOR(T208, _xlfn.BITXOR(U208, _xlfn.BITXOR(V208, W208)))))))))))))))</f>
        <v>200</v>
      </c>
      <c r="I209">
        <f>H208</f>
        <v>168</v>
      </c>
      <c r="J209">
        <f>I208</f>
        <v>2</v>
      </c>
      <c r="K209">
        <f t="shared" ref="K209:W209" si="639">J208</f>
        <v>98</v>
      </c>
      <c r="L209">
        <f t="shared" si="639"/>
        <v>31</v>
      </c>
      <c r="M209">
        <f t="shared" si="639"/>
        <v>66</v>
      </c>
      <c r="N209">
        <f t="shared" si="639"/>
        <v>76</v>
      </c>
      <c r="O209">
        <f t="shared" si="639"/>
        <v>2</v>
      </c>
      <c r="P209">
        <f t="shared" si="639"/>
        <v>203</v>
      </c>
      <c r="Q209">
        <f t="shared" si="639"/>
        <v>198</v>
      </c>
      <c r="R209">
        <f t="shared" si="639"/>
        <v>244</v>
      </c>
      <c r="S209">
        <f t="shared" si="639"/>
        <v>130</v>
      </c>
      <c r="T209">
        <f t="shared" si="639"/>
        <v>60</v>
      </c>
      <c r="U209">
        <f t="shared" si="639"/>
        <v>226</v>
      </c>
      <c r="V209">
        <f t="shared" si="639"/>
        <v>98</v>
      </c>
      <c r="W209">
        <f t="shared" si="639"/>
        <v>226</v>
      </c>
    </row>
    <row r="211" spans="7:23" x14ac:dyDescent="0.25">
      <c r="G211" t="str">
        <f>$G192</f>
        <v>K6</v>
      </c>
      <c r="H211">
        <f>H201</f>
        <v>46</v>
      </c>
      <c r="I211">
        <f t="shared" ref="I211:W211" si="640">I201</f>
        <v>165</v>
      </c>
      <c r="J211">
        <f t="shared" si="640"/>
        <v>18</v>
      </c>
      <c r="K211">
        <f t="shared" si="640"/>
        <v>226</v>
      </c>
      <c r="L211">
        <f t="shared" si="640"/>
        <v>31</v>
      </c>
      <c r="M211">
        <f t="shared" si="640"/>
        <v>194</v>
      </c>
      <c r="N211">
        <f t="shared" si="640"/>
        <v>140</v>
      </c>
      <c r="O211">
        <f t="shared" si="640"/>
        <v>2</v>
      </c>
      <c r="P211">
        <f t="shared" si="640"/>
        <v>35</v>
      </c>
      <c r="Q211">
        <f t="shared" si="640"/>
        <v>42</v>
      </c>
      <c r="R211">
        <f t="shared" si="640"/>
        <v>86</v>
      </c>
      <c r="S211">
        <f t="shared" si="640"/>
        <v>2</v>
      </c>
      <c r="T211">
        <f t="shared" si="640"/>
        <v>212</v>
      </c>
      <c r="U211">
        <f t="shared" si="640"/>
        <v>98</v>
      </c>
      <c r="V211">
        <f t="shared" si="640"/>
        <v>103</v>
      </c>
      <c r="W211">
        <f t="shared" si="640"/>
        <v>66</v>
      </c>
    </row>
    <row r="212" spans="7:23" x14ac:dyDescent="0.25">
      <c r="G212" t="str">
        <f>$G193</f>
        <v>K5</v>
      </c>
      <c r="H212">
        <f>H209</f>
        <v>200</v>
      </c>
      <c r="I212">
        <f t="shared" ref="I212:W212" si="641">I209</f>
        <v>168</v>
      </c>
      <c r="J212">
        <f t="shared" si="641"/>
        <v>2</v>
      </c>
      <c r="K212">
        <f t="shared" si="641"/>
        <v>98</v>
      </c>
      <c r="L212">
        <f t="shared" si="641"/>
        <v>31</v>
      </c>
      <c r="M212">
        <f t="shared" si="641"/>
        <v>66</v>
      </c>
      <c r="N212">
        <f t="shared" si="641"/>
        <v>76</v>
      </c>
      <c r="O212">
        <f t="shared" si="641"/>
        <v>2</v>
      </c>
      <c r="P212">
        <f t="shared" si="641"/>
        <v>203</v>
      </c>
      <c r="Q212">
        <f t="shared" si="641"/>
        <v>198</v>
      </c>
      <c r="R212">
        <f t="shared" si="641"/>
        <v>244</v>
      </c>
      <c r="S212">
        <f t="shared" si="641"/>
        <v>130</v>
      </c>
      <c r="T212">
        <f t="shared" si="641"/>
        <v>60</v>
      </c>
      <c r="U212">
        <f t="shared" si="641"/>
        <v>226</v>
      </c>
      <c r="V212">
        <f t="shared" si="641"/>
        <v>98</v>
      </c>
      <c r="W212">
        <f t="shared" si="641"/>
        <v>226</v>
      </c>
    </row>
    <row r="213" spans="7:23" x14ac:dyDescent="0.25">
      <c r="G213" s="1" t="s">
        <v>20</v>
      </c>
      <c r="H213" s="1">
        <f>H202+1</f>
        <v>7</v>
      </c>
    </row>
    <row r="214" spans="7:23" x14ac:dyDescent="0.25">
      <c r="G214" t="str">
        <f>"С"&amp;H213</f>
        <v>С7</v>
      </c>
      <c r="H214">
        <f>'Мастер Ключ'!B$41</f>
        <v>230</v>
      </c>
      <c r="I214">
        <f>'Мастер Ключ'!C$41</f>
        <v>67</v>
      </c>
      <c r="J214">
        <f>'Мастер Ключ'!D$41</f>
        <v>14</v>
      </c>
      <c r="K214">
        <f>'Мастер Ключ'!E$41</f>
        <v>34</v>
      </c>
      <c r="L214">
        <f>'Мастер Ключ'!F$41</f>
        <v>71</v>
      </c>
      <c r="M214">
        <f>'Мастер Ключ'!G$41</f>
        <v>50</v>
      </c>
      <c r="N214">
        <f>'Мастер Ключ'!H$41</f>
        <v>44</v>
      </c>
      <c r="O214">
        <f>'Мастер Ключ'!I$41</f>
        <v>130</v>
      </c>
      <c r="P214">
        <f>'Мастер Ключ'!J$41</f>
        <v>139</v>
      </c>
      <c r="Q214">
        <f>'Мастер Ключ'!K$41</f>
        <v>5</v>
      </c>
      <c r="R214">
        <f>'Мастер Ключ'!L$41</f>
        <v>251</v>
      </c>
      <c r="S214">
        <f>'Мастер Ключ'!M$41</f>
        <v>130</v>
      </c>
      <c r="T214">
        <f>'Мастер Ключ'!N$41</f>
        <v>76</v>
      </c>
      <c r="U214">
        <f>'Мастер Ключ'!O$41</f>
        <v>50</v>
      </c>
      <c r="V214">
        <f>'Мастер Ключ'!P$41</f>
        <v>55</v>
      </c>
      <c r="W214">
        <f>'Мастер Ключ'!Q$41</f>
        <v>34</v>
      </c>
    </row>
    <row r="215" spans="7:23" x14ac:dyDescent="0.25">
      <c r="G215" t="str">
        <f>"k= "&amp;$G212&amp;"Ꚛ"&amp;G214</f>
        <v>k= K5ꚚС7</v>
      </c>
      <c r="H215">
        <f>_xlfn.BITXOR(H212,H214)</f>
        <v>46</v>
      </c>
      <c r="I215">
        <f t="shared" ref="I215" si="642">_xlfn.BITXOR(I212,I214)</f>
        <v>235</v>
      </c>
      <c r="J215">
        <f t="shared" ref="J215" si="643">_xlfn.BITXOR(J212,J214)</f>
        <v>12</v>
      </c>
      <c r="K215">
        <f t="shared" ref="K215" si="644">_xlfn.BITXOR(K212,K214)</f>
        <v>64</v>
      </c>
      <c r="L215">
        <f t="shared" ref="L215" si="645">_xlfn.BITXOR(L212,L214)</f>
        <v>88</v>
      </c>
      <c r="M215">
        <f t="shared" ref="M215" si="646">_xlfn.BITXOR(M212,M214)</f>
        <v>112</v>
      </c>
      <c r="N215">
        <f t="shared" ref="N215" si="647">_xlfn.BITXOR(N212,N214)</f>
        <v>96</v>
      </c>
      <c r="O215">
        <f t="shared" ref="O215" si="648">_xlfn.BITXOR(O212,O214)</f>
        <v>128</v>
      </c>
      <c r="P215">
        <f t="shared" ref="P215" si="649">_xlfn.BITXOR(P212,P214)</f>
        <v>64</v>
      </c>
      <c r="Q215">
        <f t="shared" ref="Q215" si="650">_xlfn.BITXOR(Q212,Q214)</f>
        <v>195</v>
      </c>
      <c r="R215">
        <f t="shared" ref="R215" si="651">_xlfn.BITXOR(R212,R214)</f>
        <v>15</v>
      </c>
      <c r="S215">
        <f t="shared" ref="S215" si="652">_xlfn.BITXOR(S212,S214)</f>
        <v>0</v>
      </c>
      <c r="T215">
        <f t="shared" ref="T215" si="653">_xlfn.BITXOR(T212,T214)</f>
        <v>112</v>
      </c>
      <c r="U215">
        <f t="shared" ref="U215" si="654">_xlfn.BITXOR(U212,U214)</f>
        <v>208</v>
      </c>
      <c r="V215">
        <f t="shared" ref="V215" si="655">_xlfn.BITXOR(V212,V214)</f>
        <v>85</v>
      </c>
      <c r="W215">
        <f t="shared" ref="W215" si="656">_xlfn.BITXOR(W212,W214)</f>
        <v>192</v>
      </c>
    </row>
    <row r="216" spans="7:23" x14ac:dyDescent="0.25">
      <c r="G216" t="s">
        <v>29</v>
      </c>
      <c r="H216" t="str">
        <f>INDEX('Мастер Ключ'!$C$49:$C$304, H215+1)</f>
        <v>142</v>
      </c>
      <c r="I216" t="str">
        <f>INDEX('Мастер Ключ'!$C$49:$C$304, I215+1)</f>
        <v>208</v>
      </c>
      <c r="J216" t="str">
        <f>INDEX('Мастер Ключ'!$C$49:$C$304, J215+1)</f>
        <v>035</v>
      </c>
      <c r="K216" t="str">
        <f>INDEX('Мастер Ключ'!$C$49:$C$304, K215+1)</f>
        <v>235</v>
      </c>
      <c r="L216" t="str">
        <f>INDEX('Мастер Ключ'!$C$49:$C$304, L215+1)</f>
        <v>191</v>
      </c>
      <c r="M216" t="str">
        <f>INDEX('Мастер Ключ'!$C$49:$C$304, M215+1)</f>
        <v>050</v>
      </c>
      <c r="N216" t="str">
        <f>INDEX('Мастер Ключ'!$C$49:$C$304, N215+1)</f>
        <v>021</v>
      </c>
      <c r="O216" t="str">
        <f>INDEX('Мастер Ключ'!$C$49:$C$304, O215+1)</f>
        <v>223</v>
      </c>
      <c r="P216" t="str">
        <f>INDEX('Мастер Ключ'!$C$49:$C$304, P215+1)</f>
        <v>235</v>
      </c>
      <c r="Q216" t="str">
        <f>INDEX('Мастер Ключ'!$C$49:$C$304, Q215+1)</f>
        <v>064</v>
      </c>
      <c r="R216" t="str">
        <f>INDEX('Мастер Ключ'!$C$49:$C$304, R215+1)</f>
        <v>077</v>
      </c>
      <c r="S216" t="str">
        <f>INDEX('Мастер Ключ'!$C$49:$C$304, S215+1)</f>
        <v>252</v>
      </c>
      <c r="T216" t="str">
        <f>INDEX('Мастер Ключ'!$C$49:$C$304, T215+1)</f>
        <v>050</v>
      </c>
      <c r="U216" t="str">
        <f>INDEX('Мастер Ключ'!$C$49:$C$304, U215+1)</f>
        <v>225</v>
      </c>
      <c r="V216" t="str">
        <f>INDEX('Мастер Ключ'!$C$49:$C$304, V215+1)</f>
        <v>012</v>
      </c>
      <c r="W216" t="str">
        <f>INDEX('Мастер Ключ'!$C$49:$C$304, W215+1)</f>
        <v>007</v>
      </c>
    </row>
    <row r="217" spans="7:23" x14ac:dyDescent="0.25">
      <c r="G217" t="s">
        <v>26</v>
      </c>
    </row>
    <row r="218" spans="7:23" x14ac:dyDescent="0.25">
      <c r="G218" t="s">
        <v>27</v>
      </c>
      <c r="H218">
        <f>'Мастер Ключ'!B$13</f>
        <v>1</v>
      </c>
      <c r="I218">
        <f>'Мастер Ключ'!C$13</f>
        <v>148</v>
      </c>
      <c r="J218">
        <f>'Мастер Ключ'!D$13</f>
        <v>32</v>
      </c>
      <c r="K218">
        <f>'Мастер Ключ'!E$13</f>
        <v>133</v>
      </c>
      <c r="L218">
        <f>'Мастер Ключ'!F$13</f>
        <v>16</v>
      </c>
      <c r="M218">
        <f>'Мастер Ключ'!G$13</f>
        <v>194</v>
      </c>
      <c r="N218">
        <f>'Мастер Ключ'!H$13</f>
        <v>192</v>
      </c>
      <c r="O218">
        <f>'Мастер Ключ'!I$13</f>
        <v>1</v>
      </c>
      <c r="P218">
        <f>'Мастер Ключ'!J$13</f>
        <v>251</v>
      </c>
      <c r="Q218">
        <f>'Мастер Ключ'!K$13</f>
        <v>1</v>
      </c>
      <c r="R218">
        <f>'Мастер Ключ'!L$13</f>
        <v>192</v>
      </c>
      <c r="S218">
        <f>'Мастер Ключ'!M$13</f>
        <v>194</v>
      </c>
      <c r="T218">
        <f>'Мастер Ключ'!N$13</f>
        <v>16</v>
      </c>
      <c r="U218">
        <f>'Мастер Ключ'!O$13</f>
        <v>133</v>
      </c>
      <c r="V218">
        <f>'Мастер Ключ'!P$13</f>
        <v>32</v>
      </c>
      <c r="W218">
        <f>'Мастер Ключ'!Q$13</f>
        <v>148</v>
      </c>
    </row>
    <row r="219" spans="7:23" x14ac:dyDescent="0.25">
      <c r="G219" t="s">
        <v>28</v>
      </c>
      <c r="H219">
        <f>_xlfn.BITXOR(MOD(H216*H218 +1, 256), HEX2DEC("c3"))</f>
        <v>76</v>
      </c>
      <c r="I219">
        <f t="shared" ref="I219" si="657">_xlfn.BITXOR(MOD(I216*I218 +1, 256), HEX2DEC("c3"))</f>
        <v>130</v>
      </c>
      <c r="J219">
        <f t="shared" ref="J219" si="658">_xlfn.BITXOR(MOD(J216*J218 +1, 256), HEX2DEC("c3"))</f>
        <v>162</v>
      </c>
      <c r="K219">
        <f t="shared" ref="K219" si="659">_xlfn.BITXOR(MOD(K216*K218 +1, 256), HEX2DEC("c3"))</f>
        <v>219</v>
      </c>
      <c r="L219">
        <f t="shared" ref="L219" si="660">_xlfn.BITXOR(MOD(L216*L218 +1, 256), HEX2DEC("c3"))</f>
        <v>50</v>
      </c>
      <c r="M219">
        <f t="shared" ref="M219" si="661">_xlfn.BITXOR(MOD(M216*M218 +1, 256), HEX2DEC("c3"))</f>
        <v>38</v>
      </c>
      <c r="N219">
        <f t="shared" ref="N219" si="662">_xlfn.BITXOR(MOD(N216*N218 +1, 256), HEX2DEC("c3"))</f>
        <v>2</v>
      </c>
      <c r="O219">
        <f t="shared" ref="O219" si="663">_xlfn.BITXOR(MOD(O216*O218 +1, 256), HEX2DEC("c3"))</f>
        <v>35</v>
      </c>
      <c r="P219">
        <f t="shared" ref="P219" si="664">_xlfn.BITXOR(MOD(P216*P218 +1, 256), HEX2DEC("c3"))</f>
        <v>169</v>
      </c>
      <c r="Q219">
        <f t="shared" ref="Q219" si="665">_xlfn.BITXOR(MOD(Q216*Q218 +1, 256), HEX2DEC("c3"))</f>
        <v>130</v>
      </c>
      <c r="R219">
        <f t="shared" ref="R219" si="666">_xlfn.BITXOR(MOD(R216*R218 +1, 256), HEX2DEC("c3"))</f>
        <v>2</v>
      </c>
      <c r="S219">
        <f t="shared" ref="S219" si="667">_xlfn.BITXOR(MOD(S216*S218 +1, 256), HEX2DEC("c3"))</f>
        <v>58</v>
      </c>
      <c r="T219">
        <f t="shared" ref="T219" si="668">_xlfn.BITXOR(MOD(T216*T218 +1, 256), HEX2DEC("c3"))</f>
        <v>226</v>
      </c>
      <c r="U219">
        <f t="shared" ref="U219" si="669">_xlfn.BITXOR(MOD(U216*U218 +1, 256), HEX2DEC("c3"))</f>
        <v>37</v>
      </c>
      <c r="V219">
        <f t="shared" ref="V219" si="670">_xlfn.BITXOR(MOD(V216*V218 +1, 256), HEX2DEC("c3"))</f>
        <v>66</v>
      </c>
      <c r="W219">
        <f t="shared" ref="W219" si="671">_xlfn.BITXOR(MOD(W216*W218 +1, 256), HEX2DEC("c3"))</f>
        <v>206</v>
      </c>
    </row>
    <row r="220" spans="7:23" x14ac:dyDescent="0.25">
      <c r="G220" t="s">
        <v>30</v>
      </c>
      <c r="H220">
        <f>_xlfn.BITXOR(H219, _xlfn.BITXOR(I219, _xlfn.BITXOR(J219, _xlfn.BITXOR(K219, _xlfn.BITXOR(L219, _xlfn.BITXOR(M219, _xlfn.BITXOR(N219, _xlfn.BITXOR(O219, _xlfn.BITXOR(P219, _xlfn.BITXOR(Q219, _xlfn.BITXOR(R219, _xlfn.BITXOR(S219, _xlfn.BITXOR(T219, _xlfn.BITXOR(U219, _xlfn.BITXOR(V219, W219)))))))))))))))</f>
        <v>218</v>
      </c>
      <c r="I220">
        <f>H219</f>
        <v>76</v>
      </c>
      <c r="J220">
        <f t="shared" ref="J220:W220" si="672">I219</f>
        <v>130</v>
      </c>
      <c r="K220">
        <f t="shared" si="672"/>
        <v>162</v>
      </c>
      <c r="L220">
        <f t="shared" si="672"/>
        <v>219</v>
      </c>
      <c r="M220">
        <f t="shared" si="672"/>
        <v>50</v>
      </c>
      <c r="N220">
        <f t="shared" si="672"/>
        <v>38</v>
      </c>
      <c r="O220">
        <f t="shared" si="672"/>
        <v>2</v>
      </c>
      <c r="P220">
        <f t="shared" si="672"/>
        <v>35</v>
      </c>
      <c r="Q220">
        <f t="shared" si="672"/>
        <v>169</v>
      </c>
      <c r="R220">
        <f t="shared" si="672"/>
        <v>130</v>
      </c>
      <c r="S220">
        <f t="shared" si="672"/>
        <v>2</v>
      </c>
      <c r="T220">
        <f t="shared" si="672"/>
        <v>58</v>
      </c>
      <c r="U220">
        <f t="shared" si="672"/>
        <v>226</v>
      </c>
      <c r="V220">
        <f t="shared" si="672"/>
        <v>37</v>
      </c>
      <c r="W220">
        <f t="shared" si="672"/>
        <v>66</v>
      </c>
    </row>
    <row r="221" spans="7:23" x14ac:dyDescent="0.25">
      <c r="G221" s="1" t="str">
        <f>G213</f>
        <v>Раунд</v>
      </c>
      <c r="H221" s="1">
        <f>H213+1</f>
        <v>8</v>
      </c>
    </row>
    <row r="222" spans="7:23" x14ac:dyDescent="0.25">
      <c r="G222" t="str">
        <f>"С"&amp;H221</f>
        <v>С8</v>
      </c>
      <c r="H222">
        <f>'Мастер Ключ'!B$45</f>
        <v>96</v>
      </c>
      <c r="I222">
        <f>'Мастер Ключ'!C$45</f>
        <v>66</v>
      </c>
      <c r="J222">
        <f>'Мастер Ключ'!D$45</f>
        <v>162</v>
      </c>
      <c r="K222">
        <f>'Мастер Ключ'!E$45</f>
        <v>194</v>
      </c>
      <c r="L222">
        <f>'Мастер Ключ'!F$45</f>
        <v>202</v>
      </c>
      <c r="M222">
        <f>'Мастер Ключ'!G$45</f>
        <v>194</v>
      </c>
      <c r="N222">
        <f>'Мастер Ключ'!H$45</f>
        <v>114</v>
      </c>
      <c r="O222">
        <f>'Мастер Ключ'!I$45</f>
        <v>194</v>
      </c>
      <c r="P222">
        <f>'Мастер Ключ'!J$45</f>
        <v>138</v>
      </c>
      <c r="Q222">
        <f>'Мастер Ключ'!K$45</f>
        <v>2</v>
      </c>
      <c r="R222">
        <f>'Мастер Ключ'!L$45</f>
        <v>250</v>
      </c>
      <c r="S222">
        <f>'Мастер Ключ'!M$45</f>
        <v>194</v>
      </c>
      <c r="T222">
        <f>'Мастер Ключ'!N$45</f>
        <v>146</v>
      </c>
      <c r="U222">
        <f>'Мастер Ключ'!O$45</f>
        <v>194</v>
      </c>
      <c r="V222">
        <f>'Мастер Ключ'!P$45</f>
        <v>186</v>
      </c>
      <c r="W222">
        <f>'Мастер Ключ'!Q$45</f>
        <v>194</v>
      </c>
    </row>
    <row r="223" spans="7:23" x14ac:dyDescent="0.25">
      <c r="G223" t="str">
        <f>"k= "&amp;G211&amp;"Ꚛ"&amp;G222</f>
        <v>k= K6ꚚС8</v>
      </c>
      <c r="H223">
        <f>_xlfn.BITXOR(H211,H222)</f>
        <v>78</v>
      </c>
      <c r="I223">
        <f>_xlfn.BITXOR(I211,I222)</f>
        <v>231</v>
      </c>
      <c r="J223">
        <f>_xlfn.BITXOR(J211,J222)</f>
        <v>176</v>
      </c>
      <c r="K223">
        <f t="shared" ref="K223" si="673">_xlfn.BITXOR(K211,K222)</f>
        <v>32</v>
      </c>
      <c r="L223">
        <f t="shared" ref="L223" si="674">_xlfn.BITXOR(L211,L222)</f>
        <v>213</v>
      </c>
      <c r="M223">
        <f t="shared" ref="M223" si="675">_xlfn.BITXOR(M211,M222)</f>
        <v>0</v>
      </c>
      <c r="N223">
        <f t="shared" ref="N223" si="676">_xlfn.BITXOR(N211,N222)</f>
        <v>254</v>
      </c>
      <c r="O223">
        <f t="shared" ref="O223" si="677">_xlfn.BITXOR(O211,O222)</f>
        <v>192</v>
      </c>
      <c r="P223">
        <f t="shared" ref="P223" si="678">_xlfn.BITXOR(P211,P222)</f>
        <v>169</v>
      </c>
      <c r="Q223">
        <f t="shared" ref="Q223" si="679">_xlfn.BITXOR(Q211,Q222)</f>
        <v>40</v>
      </c>
      <c r="R223">
        <f t="shared" ref="R223" si="680">_xlfn.BITXOR(R211,R222)</f>
        <v>172</v>
      </c>
      <c r="S223">
        <f t="shared" ref="S223" si="681">_xlfn.BITXOR(S211,S222)</f>
        <v>192</v>
      </c>
      <c r="T223">
        <f t="shared" ref="T223" si="682">_xlfn.BITXOR(T211,T222)</f>
        <v>70</v>
      </c>
      <c r="U223">
        <f t="shared" ref="U223" si="683">_xlfn.BITXOR(U211,U222)</f>
        <v>160</v>
      </c>
      <c r="V223">
        <f t="shared" ref="V223" si="684">_xlfn.BITXOR(V211,V222)</f>
        <v>221</v>
      </c>
      <c r="W223">
        <f t="shared" ref="W223" si="685">_xlfn.BITXOR(W211,W222)</f>
        <v>128</v>
      </c>
    </row>
    <row r="224" spans="7:23" x14ac:dyDescent="0.25">
      <c r="G224" t="s">
        <v>29</v>
      </c>
      <c r="H224" t="str">
        <f>INDEX('Мастер Ключ'!$C$49:$C$304, H223+1)</f>
        <v>206</v>
      </c>
      <c r="I224" t="str">
        <f>INDEX('Мастер Ключ'!$C$49:$C$304, I223+1)</f>
        <v>091</v>
      </c>
      <c r="J224" t="str">
        <f>INDEX('Мастер Ключ'!$C$49:$C$304, J223+1)</f>
        <v>173</v>
      </c>
      <c r="K224" t="str">
        <f>INDEX('Мастер Ключ'!$C$49:$C$304, K223+1)</f>
        <v>249</v>
      </c>
      <c r="L224" t="str">
        <f>INDEX('Мастер Ключ'!$C$49:$C$304, L223+1)</f>
        <v>063</v>
      </c>
      <c r="M224" t="str">
        <f>INDEX('Мастер Ключ'!$C$49:$C$304, M223+1)</f>
        <v>252</v>
      </c>
      <c r="N224" t="str">
        <f>INDEX('Мастер Ключ'!$C$49:$C$304, N223+1)</f>
        <v>099</v>
      </c>
      <c r="O224" t="str">
        <f>INDEX('Мастер Ключ'!$C$49:$C$304, O223+1)</f>
        <v>007</v>
      </c>
      <c r="P224" t="str">
        <f>INDEX('Мастер Ключ'!$C$49:$C$304, P223+1)</f>
        <v>184</v>
      </c>
      <c r="Q224" t="str">
        <f>INDEX('Мастер Ключ'!$C$49:$C$304, Q223+1)</f>
        <v>129</v>
      </c>
      <c r="R224" t="str">
        <f>INDEX('Мастер Ключ'!$C$49:$C$304, R223+1)</f>
        <v>100</v>
      </c>
      <c r="S224" t="str">
        <f>INDEX('Мастер Ключ'!$C$49:$C$304, S223+1)</f>
        <v>007</v>
      </c>
      <c r="T224" t="str">
        <f>INDEX('Мастер Ключ'!$C$49:$C$304, T223+1)</f>
        <v>072</v>
      </c>
      <c r="U224" t="str">
        <f>INDEX('Мастер Ключ'!$C$49:$C$304, U223+1)</f>
        <v>167</v>
      </c>
      <c r="V224" t="str">
        <f>INDEX('Мастер Ключ'!$C$49:$C$304, V223+1)</f>
        <v>216</v>
      </c>
      <c r="W224" t="str">
        <f>INDEX('Мастер Ключ'!$C$49:$C$304, W223+1)</f>
        <v>223</v>
      </c>
    </row>
    <row r="225" spans="7:23" x14ac:dyDescent="0.25">
      <c r="G225" t="s">
        <v>26</v>
      </c>
    </row>
    <row r="226" spans="7:23" x14ac:dyDescent="0.25">
      <c r="G226" t="s">
        <v>27</v>
      </c>
      <c r="H226">
        <f>'Мастер Ключ'!B$13</f>
        <v>1</v>
      </c>
      <c r="I226">
        <f>'Мастер Ключ'!C$13</f>
        <v>148</v>
      </c>
      <c r="J226">
        <f>'Мастер Ключ'!D$13</f>
        <v>32</v>
      </c>
      <c r="K226">
        <f>'Мастер Ключ'!E$13</f>
        <v>133</v>
      </c>
      <c r="L226">
        <f>'Мастер Ключ'!F$13</f>
        <v>16</v>
      </c>
      <c r="M226">
        <f>'Мастер Ключ'!G$13</f>
        <v>194</v>
      </c>
      <c r="N226">
        <f>'Мастер Ключ'!H$13</f>
        <v>192</v>
      </c>
      <c r="O226">
        <f>'Мастер Ключ'!I$13</f>
        <v>1</v>
      </c>
      <c r="P226">
        <f>'Мастер Ключ'!J$13</f>
        <v>251</v>
      </c>
      <c r="Q226">
        <f>'Мастер Ключ'!K$13</f>
        <v>1</v>
      </c>
      <c r="R226">
        <f>'Мастер Ключ'!L$13</f>
        <v>192</v>
      </c>
      <c r="S226">
        <f>'Мастер Ключ'!M$13</f>
        <v>194</v>
      </c>
      <c r="T226">
        <f>'Мастер Ключ'!N$13</f>
        <v>16</v>
      </c>
      <c r="U226">
        <f>'Мастер Ключ'!O$13</f>
        <v>133</v>
      </c>
      <c r="V226">
        <f>'Мастер Ключ'!P$13</f>
        <v>32</v>
      </c>
      <c r="W226">
        <f>'Мастер Ключ'!Q$13</f>
        <v>148</v>
      </c>
    </row>
    <row r="227" spans="7:23" x14ac:dyDescent="0.25">
      <c r="G227" t="s">
        <v>28</v>
      </c>
      <c r="H227">
        <f>_xlfn.BITXOR(MOD(H224*H226 +1, 256), HEX2DEC("c3"))</f>
        <v>12</v>
      </c>
      <c r="I227">
        <f t="shared" ref="I227" si="686">_xlfn.BITXOR(MOD(I224*I226 +1, 256), HEX2DEC("c3"))</f>
        <v>94</v>
      </c>
      <c r="J227">
        <f t="shared" ref="J227" si="687">_xlfn.BITXOR(MOD(J224*J226 +1, 256), HEX2DEC("c3"))</f>
        <v>98</v>
      </c>
      <c r="K227">
        <f t="shared" ref="K227" si="688">_xlfn.BITXOR(MOD(K224*K226 +1, 256), HEX2DEC("c3"))</f>
        <v>157</v>
      </c>
      <c r="L227">
        <f t="shared" ref="L227" si="689">_xlfn.BITXOR(MOD(L224*L226 +1, 256), HEX2DEC("c3"))</f>
        <v>50</v>
      </c>
      <c r="M227">
        <f t="shared" ref="M227" si="690">_xlfn.BITXOR(MOD(M224*M226 +1, 256), HEX2DEC("c3"))</f>
        <v>58</v>
      </c>
      <c r="N227">
        <f t="shared" ref="N227" si="691">_xlfn.BITXOR(MOD(N224*N226 +1, 256), HEX2DEC("c3"))</f>
        <v>130</v>
      </c>
      <c r="O227">
        <f t="shared" ref="O227" si="692">_xlfn.BITXOR(MOD(O224*O226 +1, 256), HEX2DEC("c3"))</f>
        <v>203</v>
      </c>
      <c r="P227">
        <f t="shared" ref="P227" si="693">_xlfn.BITXOR(MOD(P224*P226 +1, 256), HEX2DEC("c3"))</f>
        <v>170</v>
      </c>
      <c r="Q227">
        <f t="shared" ref="Q227" si="694">_xlfn.BITXOR(MOD(Q224*Q226 +1, 256), HEX2DEC("c3"))</f>
        <v>65</v>
      </c>
      <c r="R227">
        <f t="shared" ref="R227" si="695">_xlfn.BITXOR(MOD(R224*R226 +1, 256), HEX2DEC("c3"))</f>
        <v>194</v>
      </c>
      <c r="S227">
        <f t="shared" ref="S227" si="696">_xlfn.BITXOR(MOD(S224*S226 +1, 256), HEX2DEC("c3"))</f>
        <v>140</v>
      </c>
      <c r="T227">
        <f t="shared" ref="T227" si="697">_xlfn.BITXOR(MOD(T224*T226 +1, 256), HEX2DEC("c3"))</f>
        <v>66</v>
      </c>
      <c r="U227">
        <f t="shared" ref="U227" si="698">_xlfn.BITXOR(MOD(U224*U226 +1, 256), HEX2DEC("c3"))</f>
        <v>7</v>
      </c>
      <c r="V227">
        <f t="shared" ref="V227" si="699">_xlfn.BITXOR(MOD(V224*V226 +1, 256), HEX2DEC("c3"))</f>
        <v>194</v>
      </c>
      <c r="W227">
        <f t="shared" ref="W227" si="700">_xlfn.BITXOR(MOD(W224*W226 +1, 256), HEX2DEC("c3"))</f>
        <v>46</v>
      </c>
    </row>
    <row r="228" spans="7:23" x14ac:dyDescent="0.25">
      <c r="G228" t="s">
        <v>30</v>
      </c>
      <c r="H228">
        <f>_xlfn.BITXOR(H227, _xlfn.BITXOR(I227, _xlfn.BITXOR(J227, _xlfn.BITXOR(K227, _xlfn.BITXOR(L227, _xlfn.BITXOR(M227, _xlfn.BITXOR(N227, _xlfn.BITXOR(O227, _xlfn.BITXOR(P227, _xlfn.BITXOR(Q227, _xlfn.BITXOR(R227, _xlfn.BITXOR(S227, _xlfn.BITXOR(T227, _xlfn.BITXOR(U227, _xlfn.BITXOR(V227, W227)))))))))))))))</f>
        <v>224</v>
      </c>
      <c r="I228">
        <f>H227</f>
        <v>12</v>
      </c>
      <c r="J228">
        <f>I227</f>
        <v>94</v>
      </c>
      <c r="K228">
        <f t="shared" ref="K228:W228" si="701">J227</f>
        <v>98</v>
      </c>
      <c r="L228">
        <f t="shared" si="701"/>
        <v>157</v>
      </c>
      <c r="M228">
        <f t="shared" si="701"/>
        <v>50</v>
      </c>
      <c r="N228">
        <f t="shared" si="701"/>
        <v>58</v>
      </c>
      <c r="O228">
        <f t="shared" si="701"/>
        <v>130</v>
      </c>
      <c r="P228">
        <f t="shared" si="701"/>
        <v>203</v>
      </c>
      <c r="Q228">
        <f t="shared" si="701"/>
        <v>170</v>
      </c>
      <c r="R228">
        <f t="shared" si="701"/>
        <v>65</v>
      </c>
      <c r="S228">
        <f t="shared" si="701"/>
        <v>194</v>
      </c>
      <c r="T228">
        <f t="shared" si="701"/>
        <v>140</v>
      </c>
      <c r="U228">
        <f t="shared" si="701"/>
        <v>66</v>
      </c>
      <c r="V228">
        <f t="shared" si="701"/>
        <v>7</v>
      </c>
      <c r="W228">
        <f t="shared" si="701"/>
        <v>194</v>
      </c>
    </row>
    <row r="230" spans="7:23" x14ac:dyDescent="0.25">
      <c r="G230" s="1" t="s">
        <v>35</v>
      </c>
      <c r="H230" s="1">
        <f>H220</f>
        <v>218</v>
      </c>
      <c r="I230" s="1">
        <f t="shared" ref="I230:W230" si="702">I220</f>
        <v>76</v>
      </c>
      <c r="J230" s="1">
        <f t="shared" si="702"/>
        <v>130</v>
      </c>
      <c r="K230" s="1">
        <f t="shared" si="702"/>
        <v>162</v>
      </c>
      <c r="L230" s="1">
        <f t="shared" si="702"/>
        <v>219</v>
      </c>
      <c r="M230" s="1">
        <f t="shared" si="702"/>
        <v>50</v>
      </c>
      <c r="N230" s="1">
        <f t="shared" si="702"/>
        <v>38</v>
      </c>
      <c r="O230" s="1">
        <f t="shared" si="702"/>
        <v>2</v>
      </c>
      <c r="P230" s="1">
        <f t="shared" si="702"/>
        <v>35</v>
      </c>
      <c r="Q230" s="1">
        <f t="shared" si="702"/>
        <v>169</v>
      </c>
      <c r="R230" s="1">
        <f t="shared" si="702"/>
        <v>130</v>
      </c>
      <c r="S230" s="1">
        <f t="shared" si="702"/>
        <v>2</v>
      </c>
      <c r="T230" s="1">
        <f t="shared" si="702"/>
        <v>58</v>
      </c>
      <c r="U230" s="1">
        <f t="shared" si="702"/>
        <v>226</v>
      </c>
      <c r="V230" s="1">
        <f t="shared" si="702"/>
        <v>37</v>
      </c>
      <c r="W230" s="1">
        <f t="shared" si="702"/>
        <v>66</v>
      </c>
    </row>
    <row r="231" spans="7:23" x14ac:dyDescent="0.25">
      <c r="G231" s="1" t="s">
        <v>36</v>
      </c>
      <c r="H231" s="1">
        <f>H228</f>
        <v>224</v>
      </c>
      <c r="I231" s="1">
        <f t="shared" ref="I231:W231" si="703">I228</f>
        <v>12</v>
      </c>
      <c r="J231" s="1">
        <f t="shared" si="703"/>
        <v>94</v>
      </c>
      <c r="K231" s="1">
        <f t="shared" si="703"/>
        <v>98</v>
      </c>
      <c r="L231" s="1">
        <f t="shared" si="703"/>
        <v>157</v>
      </c>
      <c r="M231" s="1">
        <f t="shared" si="703"/>
        <v>50</v>
      </c>
      <c r="N231" s="1">
        <f t="shared" si="703"/>
        <v>58</v>
      </c>
      <c r="O231" s="1">
        <f t="shared" si="703"/>
        <v>130</v>
      </c>
      <c r="P231" s="1">
        <f t="shared" si="703"/>
        <v>203</v>
      </c>
      <c r="Q231" s="1">
        <f t="shared" si="703"/>
        <v>170</v>
      </c>
      <c r="R231" s="1">
        <f t="shared" si="703"/>
        <v>65</v>
      </c>
      <c r="S231" s="1">
        <f t="shared" si="703"/>
        <v>194</v>
      </c>
      <c r="T231" s="1">
        <f t="shared" si="703"/>
        <v>140</v>
      </c>
      <c r="U231" s="1">
        <f t="shared" si="703"/>
        <v>66</v>
      </c>
      <c r="V231" s="1">
        <f t="shared" si="703"/>
        <v>7</v>
      </c>
      <c r="W231" s="1">
        <f t="shared" si="703"/>
        <v>194</v>
      </c>
    </row>
    <row r="232" spans="7:23" x14ac:dyDescent="0.25">
      <c r="G232" s="1" t="s">
        <v>20</v>
      </c>
      <c r="H232" s="1">
        <v>1</v>
      </c>
    </row>
    <row r="233" spans="7:23" x14ac:dyDescent="0.25">
      <c r="G233" t="str">
        <f>"С"&amp;H232</f>
        <v>С1</v>
      </c>
      <c r="H233">
        <f>'Мастер Ключ'!B$17</f>
        <v>254</v>
      </c>
      <c r="I233">
        <f>'Мастер Ключ'!C$17</f>
        <v>185</v>
      </c>
      <c r="J233">
        <f>'Мастер Ключ'!D$17</f>
        <v>150</v>
      </c>
      <c r="K233">
        <f>'Мастер Ключ'!E$17</f>
        <v>226</v>
      </c>
      <c r="L233">
        <f>'Мастер Ключ'!F$17</f>
        <v>165</v>
      </c>
      <c r="M233">
        <f>'Мастер Ключ'!G$17</f>
        <v>82</v>
      </c>
      <c r="N233">
        <f>'Мастер Ключ'!H$17</f>
        <v>160</v>
      </c>
      <c r="O233">
        <f>'Мастер Ключ'!I$17</f>
        <v>2</v>
      </c>
      <c r="P233">
        <f>'Мастер Ключ'!J$17</f>
        <v>129</v>
      </c>
      <c r="Q233">
        <f>'Мастер Ключ'!K$17</f>
        <v>39</v>
      </c>
      <c r="R233">
        <f>'Мастер Ключ'!L$17</f>
        <v>241</v>
      </c>
      <c r="S233">
        <f>'Мастер Ключ'!M$17</f>
        <v>2</v>
      </c>
      <c r="T233">
        <f>'Мастер Ключ'!N$17</f>
        <v>192</v>
      </c>
      <c r="U233">
        <f>'Мастер Ключ'!O$17</f>
        <v>82</v>
      </c>
      <c r="V233">
        <f>'Мастер Ключ'!P$17</f>
        <v>21</v>
      </c>
      <c r="W233">
        <f>'Мастер Ключ'!Q$17</f>
        <v>226</v>
      </c>
    </row>
    <row r="234" spans="7:23" x14ac:dyDescent="0.25">
      <c r="G234" t="str">
        <f>"k= "&amp;$G231&amp;"Ꚛ"&amp;G233</f>
        <v>k= K7ꚚС1</v>
      </c>
      <c r="H234">
        <f>_xlfn.BITXOR(H231,H233)</f>
        <v>30</v>
      </c>
      <c r="I234">
        <f t="shared" ref="I234" si="704">_xlfn.BITXOR(I231,I233)</f>
        <v>181</v>
      </c>
      <c r="J234">
        <f t="shared" ref="J234" si="705">_xlfn.BITXOR(J231,J233)</f>
        <v>200</v>
      </c>
      <c r="K234">
        <f t="shared" ref="K234" si="706">_xlfn.BITXOR(K231,K233)</f>
        <v>128</v>
      </c>
      <c r="L234">
        <f t="shared" ref="L234" si="707">_xlfn.BITXOR(L231,L233)</f>
        <v>56</v>
      </c>
      <c r="M234">
        <f t="shared" ref="M234" si="708">_xlfn.BITXOR(M231,M233)</f>
        <v>96</v>
      </c>
      <c r="N234">
        <f t="shared" ref="N234" si="709">_xlfn.BITXOR(N231,N233)</f>
        <v>154</v>
      </c>
      <c r="O234">
        <f t="shared" ref="O234" si="710">_xlfn.BITXOR(O231,O233)</f>
        <v>128</v>
      </c>
      <c r="P234">
        <f t="shared" ref="P234" si="711">_xlfn.BITXOR(P231,P233)</f>
        <v>74</v>
      </c>
      <c r="Q234">
        <f t="shared" ref="Q234" si="712">_xlfn.BITXOR(Q231,Q233)</f>
        <v>141</v>
      </c>
      <c r="R234">
        <f t="shared" ref="R234" si="713">_xlfn.BITXOR(R231,R233)</f>
        <v>176</v>
      </c>
      <c r="S234">
        <f t="shared" ref="S234" si="714">_xlfn.BITXOR(S231,S233)</f>
        <v>192</v>
      </c>
      <c r="T234">
        <f t="shared" ref="T234" si="715">_xlfn.BITXOR(T231,T233)</f>
        <v>76</v>
      </c>
      <c r="U234">
        <f t="shared" ref="U234" si="716">_xlfn.BITXOR(U231,U233)</f>
        <v>16</v>
      </c>
      <c r="V234">
        <f t="shared" ref="V234" si="717">_xlfn.BITXOR(V231,V233)</f>
        <v>18</v>
      </c>
      <c r="W234">
        <f t="shared" ref="W234" si="718">_xlfn.BITXOR(W231,W233)</f>
        <v>32</v>
      </c>
    </row>
    <row r="235" spans="7:23" x14ac:dyDescent="0.25">
      <c r="G235" t="s">
        <v>29</v>
      </c>
      <c r="H235" t="str">
        <f>INDEX('Мастер Ключ'!$C$49:$C$304, H234+1)</f>
        <v>095</v>
      </c>
      <c r="I235" t="str">
        <f>INDEX('Мастер Ключ'!$C$49:$C$304, I234+1)</f>
        <v>094</v>
      </c>
      <c r="J235" t="str">
        <f>INDEX('Мастер Ключ'!$C$49:$C$304, J234+1)</f>
        <v>048</v>
      </c>
      <c r="K235" t="str">
        <f>INDEX('Мастер Ключ'!$C$49:$C$304, K234+1)</f>
        <v>223</v>
      </c>
      <c r="L235" t="str">
        <f>INDEX('Мастер Ключ'!$C$49:$C$304, L234+1)</f>
        <v>006</v>
      </c>
      <c r="M235" t="str">
        <f>INDEX('Мастер Ключ'!$C$49:$C$304, M234+1)</f>
        <v>021</v>
      </c>
      <c r="N235" t="str">
        <f>INDEX('Мастер Ключ'!$C$49:$C$304, N234+1)</f>
        <v>040</v>
      </c>
      <c r="O235" t="str">
        <f>INDEX('Мастер Ключ'!$C$49:$C$304, O234+1)</f>
        <v>223</v>
      </c>
      <c r="P235" t="str">
        <f>INDEX('Мастер Ключ'!$C$49:$C$304, P234+1)</f>
        <v>104</v>
      </c>
      <c r="Q235" t="str">
        <f>INDEX('Мастер Ключ'!$C$49:$C$304, Q234+1)</f>
        <v>034</v>
      </c>
      <c r="R235" t="str">
        <f>INDEX('Мастер Ключ'!$C$49:$C$304, R234+1)</f>
        <v>173</v>
      </c>
      <c r="S235" t="str">
        <f>INDEX('Мастер Ключ'!$C$49:$C$304, S234+1)</f>
        <v>007</v>
      </c>
      <c r="T235" t="str">
        <f>INDEX('Мастер Ключ'!$C$49:$C$304, T234+1)</f>
        <v>253</v>
      </c>
      <c r="U235" t="str">
        <f>INDEX('Мастер Ключ'!$C$49:$C$304, U234+1)</f>
        <v>233</v>
      </c>
      <c r="V235" t="str">
        <f>INDEX('Мастер Ключ'!$C$49:$C$304, V234+1)</f>
        <v>240</v>
      </c>
      <c r="W235" t="str">
        <f>INDEX('Мастер Ключ'!$C$49:$C$304, W234+1)</f>
        <v>249</v>
      </c>
    </row>
    <row r="236" spans="7:23" x14ac:dyDescent="0.25">
      <c r="G236" t="s">
        <v>26</v>
      </c>
    </row>
    <row r="237" spans="7:23" x14ac:dyDescent="0.25">
      <c r="G237" t="s">
        <v>27</v>
      </c>
      <c r="H237">
        <f>'Мастер Ключ'!B$13</f>
        <v>1</v>
      </c>
      <c r="I237">
        <f>'Мастер Ключ'!C$13</f>
        <v>148</v>
      </c>
      <c r="J237">
        <f>'Мастер Ключ'!D$13</f>
        <v>32</v>
      </c>
      <c r="K237">
        <f>'Мастер Ключ'!E$13</f>
        <v>133</v>
      </c>
      <c r="L237">
        <f>'Мастер Ключ'!F$13</f>
        <v>16</v>
      </c>
      <c r="M237">
        <f>'Мастер Ключ'!G$13</f>
        <v>194</v>
      </c>
      <c r="N237">
        <f>'Мастер Ключ'!H$13</f>
        <v>192</v>
      </c>
      <c r="O237">
        <f>'Мастер Ключ'!I$13</f>
        <v>1</v>
      </c>
      <c r="P237">
        <f>'Мастер Ключ'!J$13</f>
        <v>251</v>
      </c>
      <c r="Q237">
        <f>'Мастер Ключ'!K$13</f>
        <v>1</v>
      </c>
      <c r="R237">
        <f>'Мастер Ключ'!L$13</f>
        <v>192</v>
      </c>
      <c r="S237">
        <f>'Мастер Ключ'!M$13</f>
        <v>194</v>
      </c>
      <c r="T237">
        <f>'Мастер Ключ'!N$13</f>
        <v>16</v>
      </c>
      <c r="U237">
        <f>'Мастер Ключ'!O$13</f>
        <v>133</v>
      </c>
      <c r="V237">
        <f>'Мастер Ключ'!P$13</f>
        <v>32</v>
      </c>
      <c r="W237">
        <f>'Мастер Ключ'!Q$13</f>
        <v>148</v>
      </c>
    </row>
    <row r="238" spans="7:23" x14ac:dyDescent="0.25">
      <c r="G238" t="s">
        <v>28</v>
      </c>
      <c r="H238">
        <f>_xlfn.BITXOR(MOD(H235*H237 +1, 256), HEX2DEC("c3"))</f>
        <v>163</v>
      </c>
      <c r="I238">
        <f t="shared" ref="I238" si="719">_xlfn.BITXOR(MOD(I235*I237 +1, 256), HEX2DEC("c3"))</f>
        <v>154</v>
      </c>
      <c r="J238">
        <f t="shared" ref="J238" si="720">_xlfn.BITXOR(MOD(J235*J237 +1, 256), HEX2DEC("c3"))</f>
        <v>194</v>
      </c>
      <c r="K238">
        <f t="shared" ref="K238" si="721">_xlfn.BITXOR(MOD(K235*K237 +1, 256), HEX2DEC("c3"))</f>
        <v>31</v>
      </c>
      <c r="L238">
        <f t="shared" ref="L238" si="722">_xlfn.BITXOR(MOD(L235*L237 +1, 256), HEX2DEC("c3"))</f>
        <v>162</v>
      </c>
      <c r="M238">
        <f t="shared" ref="M238" si="723">_xlfn.BITXOR(MOD(M235*M237 +1, 256), HEX2DEC("c3"))</f>
        <v>40</v>
      </c>
      <c r="N238">
        <f t="shared" ref="N238" si="724">_xlfn.BITXOR(MOD(N235*N237 +1, 256), HEX2DEC("c3"))</f>
        <v>194</v>
      </c>
      <c r="O238">
        <f t="shared" ref="O238" si="725">_xlfn.BITXOR(MOD(O235*O237 +1, 256), HEX2DEC("c3"))</f>
        <v>35</v>
      </c>
      <c r="P238">
        <f t="shared" ref="P238" si="726">_xlfn.BITXOR(MOD(P235*P237 +1, 256), HEX2DEC("c3"))</f>
        <v>58</v>
      </c>
      <c r="Q238">
        <f t="shared" ref="Q238" si="727">_xlfn.BITXOR(MOD(Q235*Q237 +1, 256), HEX2DEC("c3"))</f>
        <v>224</v>
      </c>
      <c r="R238">
        <f t="shared" ref="R238" si="728">_xlfn.BITXOR(MOD(R235*R237 +1, 256), HEX2DEC("c3"))</f>
        <v>2</v>
      </c>
      <c r="S238">
        <f t="shared" ref="S238" si="729">_xlfn.BITXOR(MOD(S235*S237 +1, 256), HEX2DEC("c3"))</f>
        <v>140</v>
      </c>
      <c r="T238">
        <f t="shared" ref="T238" si="730">_xlfn.BITXOR(MOD(T235*T237 +1, 256), HEX2DEC("c3"))</f>
        <v>18</v>
      </c>
      <c r="U238">
        <f t="shared" ref="U238" si="731">_xlfn.BITXOR(MOD(U235*U237 +1, 256), HEX2DEC("c3"))</f>
        <v>205</v>
      </c>
      <c r="V238">
        <f t="shared" ref="V238" si="732">_xlfn.BITXOR(MOD(V235*V237 +1, 256), HEX2DEC("c3"))</f>
        <v>194</v>
      </c>
      <c r="W238">
        <f t="shared" ref="W238" si="733">_xlfn.BITXOR(MOD(W235*W237 +1, 256), HEX2DEC("c3"))</f>
        <v>54</v>
      </c>
    </row>
    <row r="239" spans="7:23" x14ac:dyDescent="0.25">
      <c r="G239" t="s">
        <v>30</v>
      </c>
      <c r="H239">
        <f>_xlfn.BITXOR(H238, _xlfn.BITXOR(I238, _xlfn.BITXOR(J238, _xlfn.BITXOR(K238, _xlfn.BITXOR(L238, _xlfn.BITXOR(M238, _xlfn.BITXOR(N238, _xlfn.BITXOR(O238, _xlfn.BITXOR(P238, _xlfn.BITXOR(Q238, _xlfn.BITXOR(R238, _xlfn.BITXOR(S238, _xlfn.BITXOR(T238, _xlfn.BITXOR(U238, _xlfn.BITXOR(V238, W238)))))))))))))))</f>
        <v>240</v>
      </c>
      <c r="I239">
        <f>H238</f>
        <v>163</v>
      </c>
      <c r="J239">
        <f t="shared" ref="J239:W239" si="734">I238</f>
        <v>154</v>
      </c>
      <c r="K239">
        <f t="shared" si="734"/>
        <v>194</v>
      </c>
      <c r="L239">
        <f t="shared" si="734"/>
        <v>31</v>
      </c>
      <c r="M239">
        <f t="shared" si="734"/>
        <v>162</v>
      </c>
      <c r="N239">
        <f t="shared" si="734"/>
        <v>40</v>
      </c>
      <c r="O239">
        <f t="shared" si="734"/>
        <v>194</v>
      </c>
      <c r="P239">
        <f t="shared" si="734"/>
        <v>35</v>
      </c>
      <c r="Q239">
        <f t="shared" si="734"/>
        <v>58</v>
      </c>
      <c r="R239">
        <f t="shared" si="734"/>
        <v>224</v>
      </c>
      <c r="S239">
        <f t="shared" si="734"/>
        <v>2</v>
      </c>
      <c r="T239">
        <f t="shared" si="734"/>
        <v>140</v>
      </c>
      <c r="U239">
        <f t="shared" si="734"/>
        <v>18</v>
      </c>
      <c r="V239">
        <f t="shared" si="734"/>
        <v>205</v>
      </c>
      <c r="W239">
        <f t="shared" si="734"/>
        <v>194</v>
      </c>
    </row>
    <row r="240" spans="7:23" x14ac:dyDescent="0.25">
      <c r="G240" s="1" t="str">
        <f>G232</f>
        <v>Раунд</v>
      </c>
      <c r="H240" s="1">
        <f>H232+1</f>
        <v>2</v>
      </c>
    </row>
    <row r="241" spans="7:23" x14ac:dyDescent="0.25">
      <c r="G241" t="str">
        <f>"С"&amp;H240</f>
        <v>С2</v>
      </c>
      <c r="H241">
        <f>'Мастер Ключ'!B$21</f>
        <v>68</v>
      </c>
      <c r="I241">
        <f>'Мастер Ключ'!C$21</f>
        <v>184</v>
      </c>
      <c r="J241">
        <f>'Мастер Ключ'!D$21</f>
        <v>42</v>
      </c>
      <c r="K241">
        <f>'Мастер Ключ'!E$21</f>
        <v>130</v>
      </c>
      <c r="L241">
        <f>'Мастер Ключ'!F$21</f>
        <v>40</v>
      </c>
      <c r="M241">
        <f>'Мастер Ключ'!G$21</f>
        <v>98</v>
      </c>
      <c r="N241">
        <f>'Мастер Ключ'!H$21</f>
        <v>230</v>
      </c>
      <c r="O241">
        <f>'Мастер Ключ'!I$21</f>
        <v>66</v>
      </c>
      <c r="P241">
        <f>'Мастер Ключ'!J$21</f>
        <v>128</v>
      </c>
      <c r="Q241">
        <f>'Мастер Ключ'!K$21</f>
        <v>28</v>
      </c>
      <c r="R241">
        <f>'Мастер Ключ'!L$21</f>
        <v>240</v>
      </c>
      <c r="S241">
        <f>'Мастер Ключ'!M$21</f>
        <v>66</v>
      </c>
      <c r="T241">
        <f>'Мастер Ключ'!N$21</f>
        <v>6</v>
      </c>
      <c r="U241">
        <f>'Мастер Ключ'!O$21</f>
        <v>98</v>
      </c>
      <c r="V241">
        <f>'Мастер Ключ'!P$21</f>
        <v>152</v>
      </c>
      <c r="W241">
        <f>'Мастер Ключ'!Q$21</f>
        <v>130</v>
      </c>
    </row>
    <row r="242" spans="7:23" x14ac:dyDescent="0.25">
      <c r="G242" t="str">
        <f>"k= "&amp;G230&amp;"Ꚛ"&amp;G241</f>
        <v>k= K8ꚚС2</v>
      </c>
      <c r="H242">
        <f>_xlfn.BITXOR(H230,H241)</f>
        <v>158</v>
      </c>
      <c r="I242">
        <f>_xlfn.BITXOR(I230,I241)</f>
        <v>244</v>
      </c>
      <c r="J242">
        <f>_xlfn.BITXOR(J230,J241)</f>
        <v>168</v>
      </c>
      <c r="K242">
        <f t="shared" ref="K242" si="735">_xlfn.BITXOR(K230,K241)</f>
        <v>32</v>
      </c>
      <c r="L242">
        <f t="shared" ref="L242" si="736">_xlfn.BITXOR(L230,L241)</f>
        <v>243</v>
      </c>
      <c r="M242">
        <f t="shared" ref="M242" si="737">_xlfn.BITXOR(M230,M241)</f>
        <v>80</v>
      </c>
      <c r="N242">
        <f t="shared" ref="N242" si="738">_xlfn.BITXOR(N230,N241)</f>
        <v>192</v>
      </c>
      <c r="O242">
        <f t="shared" ref="O242" si="739">_xlfn.BITXOR(O230,O241)</f>
        <v>64</v>
      </c>
      <c r="P242">
        <f t="shared" ref="P242" si="740">_xlfn.BITXOR(P230,P241)</f>
        <v>163</v>
      </c>
      <c r="Q242">
        <f t="shared" ref="Q242" si="741">_xlfn.BITXOR(Q230,Q241)</f>
        <v>181</v>
      </c>
      <c r="R242">
        <f t="shared" ref="R242" si="742">_xlfn.BITXOR(R230,R241)</f>
        <v>114</v>
      </c>
      <c r="S242">
        <f t="shared" ref="S242" si="743">_xlfn.BITXOR(S230,S241)</f>
        <v>64</v>
      </c>
      <c r="T242">
        <f t="shared" ref="T242" si="744">_xlfn.BITXOR(T230,T241)</f>
        <v>60</v>
      </c>
      <c r="U242">
        <f t="shared" ref="U242" si="745">_xlfn.BITXOR(U230,U241)</f>
        <v>128</v>
      </c>
      <c r="V242">
        <f t="shared" ref="V242" si="746">_xlfn.BITXOR(V230,V241)</f>
        <v>189</v>
      </c>
      <c r="W242">
        <f t="shared" ref="W242" si="747">_xlfn.BITXOR(W230,W241)</f>
        <v>192</v>
      </c>
    </row>
    <row r="243" spans="7:23" x14ac:dyDescent="0.25">
      <c r="G243" t="s">
        <v>29</v>
      </c>
      <c r="H243" t="str">
        <f>INDEX('Мастер Ключ'!$C$49:$C$304, H242+1)</f>
        <v>010</v>
      </c>
      <c r="I243" t="str">
        <f>INDEX('Мастер Ключ'!$C$49:$C$304, I242+1)</f>
        <v>230</v>
      </c>
      <c r="J243" t="str">
        <f>INDEX('Мастер Ключ'!$C$49:$C$304, J242+1)</f>
        <v>026</v>
      </c>
      <c r="K243" t="str">
        <f>INDEX('Мастер Ключ'!$C$49:$C$304, K242+1)</f>
        <v>249</v>
      </c>
      <c r="L243" t="str">
        <f>INDEX('Мастер Ключ'!$C$49:$C$304, L242+1)</f>
        <v>210</v>
      </c>
      <c r="M243" t="str">
        <f>INDEX('Мастер Ключ'!$C$49:$C$304, M242+1)</f>
        <v>181</v>
      </c>
      <c r="N243" t="str">
        <f>INDEX('Мастер Ключ'!$C$49:$C$304, N242+1)</f>
        <v>007</v>
      </c>
      <c r="O243" t="str">
        <f>INDEX('Мастер Ключ'!$C$49:$C$304, O242+1)</f>
        <v>235</v>
      </c>
      <c r="P243" t="str">
        <f>INDEX('Мастер Ключ'!$C$49:$C$304, P242+1)</f>
        <v>115</v>
      </c>
      <c r="Q243" t="str">
        <f>INDEX('Мастер Ключ'!$C$49:$C$304, Q242+1)</f>
        <v>094</v>
      </c>
      <c r="R243" t="str">
        <f>INDEX('Мастер Ключ'!$C$49:$C$304, R242+1)</f>
        <v>025</v>
      </c>
      <c r="S243" t="str">
        <f>INDEX('Мастер Ключ'!$C$49:$C$304, S242+1)</f>
        <v>235</v>
      </c>
      <c r="T243" t="str">
        <f>INDEX('Мастер Ключ'!$C$49:$C$304, T242+1)</f>
        <v>127</v>
      </c>
      <c r="U243" t="str">
        <f>INDEX('Мастер Ключ'!$C$49:$C$304, U242+1)</f>
        <v>223</v>
      </c>
      <c r="V243" t="str">
        <f>INDEX('Мастер Ключ'!$C$49:$C$304, V242+1)</f>
        <v>213</v>
      </c>
      <c r="W243" t="str">
        <f>INDEX('Мастер Ключ'!$C$49:$C$304, W242+1)</f>
        <v>007</v>
      </c>
    </row>
    <row r="244" spans="7:23" x14ac:dyDescent="0.25">
      <c r="G244" t="s">
        <v>26</v>
      </c>
    </row>
    <row r="245" spans="7:23" x14ac:dyDescent="0.25">
      <c r="G245" t="s">
        <v>27</v>
      </c>
      <c r="H245">
        <f>'Мастер Ключ'!B$13</f>
        <v>1</v>
      </c>
      <c r="I245">
        <f>'Мастер Ключ'!C$13</f>
        <v>148</v>
      </c>
      <c r="J245">
        <f>'Мастер Ключ'!D$13</f>
        <v>32</v>
      </c>
      <c r="K245">
        <f>'Мастер Ключ'!E$13</f>
        <v>133</v>
      </c>
      <c r="L245">
        <f>'Мастер Ключ'!F$13</f>
        <v>16</v>
      </c>
      <c r="M245">
        <f>'Мастер Ключ'!G$13</f>
        <v>194</v>
      </c>
      <c r="N245">
        <f>'Мастер Ключ'!H$13</f>
        <v>192</v>
      </c>
      <c r="O245">
        <f>'Мастер Ключ'!I$13</f>
        <v>1</v>
      </c>
      <c r="P245">
        <f>'Мастер Ключ'!J$13</f>
        <v>251</v>
      </c>
      <c r="Q245">
        <f>'Мастер Ключ'!K$13</f>
        <v>1</v>
      </c>
      <c r="R245">
        <f>'Мастер Ключ'!L$13</f>
        <v>192</v>
      </c>
      <c r="S245">
        <f>'Мастер Ключ'!M$13</f>
        <v>194</v>
      </c>
      <c r="T245">
        <f>'Мастер Ключ'!N$13</f>
        <v>16</v>
      </c>
      <c r="U245">
        <f>'Мастер Ключ'!O$13</f>
        <v>133</v>
      </c>
      <c r="V245">
        <f>'Мастер Ключ'!P$13</f>
        <v>32</v>
      </c>
      <c r="W245">
        <f>'Мастер Ключ'!Q$13</f>
        <v>148</v>
      </c>
    </row>
    <row r="246" spans="7:23" x14ac:dyDescent="0.25">
      <c r="G246" t="s">
        <v>28</v>
      </c>
      <c r="H246">
        <f>_xlfn.BITXOR(MOD(H243*H245 +1, 256), HEX2DEC("c3"))</f>
        <v>200</v>
      </c>
      <c r="I246">
        <f t="shared" ref="I246" si="748">_xlfn.BITXOR(MOD(I243*I245 +1, 256), HEX2DEC("c3"))</f>
        <v>58</v>
      </c>
      <c r="J246">
        <f t="shared" ref="J246" si="749">_xlfn.BITXOR(MOD(J243*J245 +1, 256), HEX2DEC("c3"))</f>
        <v>130</v>
      </c>
      <c r="K246">
        <f t="shared" ref="K246" si="750">_xlfn.BITXOR(MOD(K243*K245 +1, 256), HEX2DEC("c3"))</f>
        <v>157</v>
      </c>
      <c r="L246">
        <f t="shared" ref="L246" si="751">_xlfn.BITXOR(MOD(L243*L245 +1, 256), HEX2DEC("c3"))</f>
        <v>226</v>
      </c>
      <c r="M246">
        <f t="shared" ref="M246" si="752">_xlfn.BITXOR(MOD(M243*M245 +1, 256), HEX2DEC("c3"))</f>
        <v>232</v>
      </c>
      <c r="N246">
        <f t="shared" ref="N246" si="753">_xlfn.BITXOR(MOD(N243*N245 +1, 256), HEX2DEC("c3"))</f>
        <v>130</v>
      </c>
      <c r="O246">
        <f t="shared" ref="O246" si="754">_xlfn.BITXOR(MOD(O243*O245 +1, 256), HEX2DEC("c3"))</f>
        <v>47</v>
      </c>
      <c r="P246">
        <f t="shared" ref="P246" si="755">_xlfn.BITXOR(MOD(P243*P245 +1, 256), HEX2DEC("c3"))</f>
        <v>1</v>
      </c>
      <c r="Q246">
        <f t="shared" ref="Q246" si="756">_xlfn.BITXOR(MOD(Q243*Q245 +1, 256), HEX2DEC("c3"))</f>
        <v>156</v>
      </c>
      <c r="R246">
        <f t="shared" ref="R246" si="757">_xlfn.BITXOR(MOD(R243*R245 +1, 256), HEX2DEC("c3"))</f>
        <v>2</v>
      </c>
      <c r="S246">
        <f t="shared" ref="S246" si="758">_xlfn.BITXOR(MOD(S243*S245 +1, 256), HEX2DEC("c3"))</f>
        <v>212</v>
      </c>
      <c r="T246">
        <f t="shared" ref="T246" si="759">_xlfn.BITXOR(MOD(T243*T245 +1, 256), HEX2DEC("c3"))</f>
        <v>50</v>
      </c>
      <c r="U246">
        <f t="shared" ref="U246" si="760">_xlfn.BITXOR(MOD(U243*U245 +1, 256), HEX2DEC("c3"))</f>
        <v>31</v>
      </c>
      <c r="V246">
        <f t="shared" ref="V246" si="761">_xlfn.BITXOR(MOD(V243*V245 +1, 256), HEX2DEC("c3"))</f>
        <v>98</v>
      </c>
      <c r="W246">
        <f t="shared" ref="W246" si="762">_xlfn.BITXOR(MOD(W243*W245 +1, 256), HEX2DEC("c3"))</f>
        <v>206</v>
      </c>
    </row>
    <row r="247" spans="7:23" x14ac:dyDescent="0.25">
      <c r="G247" t="s">
        <v>30</v>
      </c>
      <c r="H247">
        <f>_xlfn.BITXOR(H246, _xlfn.BITXOR(I246, _xlfn.BITXOR(J246, _xlfn.BITXOR(K246, _xlfn.BITXOR(L246, _xlfn.BITXOR(M246, _xlfn.BITXOR(N246, _xlfn.BITXOR(O246, _xlfn.BITXOR(P246, _xlfn.BITXOR(Q246, _xlfn.BITXOR(R246, _xlfn.BITXOR(S246, _xlfn.BITXOR(T246, _xlfn.BITXOR(U246, _xlfn.BITXOR(V246, W246)))))))))))))))</f>
        <v>128</v>
      </c>
      <c r="I247">
        <f>H246</f>
        <v>200</v>
      </c>
      <c r="J247">
        <f>I246</f>
        <v>58</v>
      </c>
      <c r="K247">
        <f t="shared" ref="K247:W247" si="763">J246</f>
        <v>130</v>
      </c>
      <c r="L247">
        <f t="shared" si="763"/>
        <v>157</v>
      </c>
      <c r="M247">
        <f t="shared" si="763"/>
        <v>226</v>
      </c>
      <c r="N247">
        <f t="shared" si="763"/>
        <v>232</v>
      </c>
      <c r="O247">
        <f t="shared" si="763"/>
        <v>130</v>
      </c>
      <c r="P247">
        <f t="shared" si="763"/>
        <v>47</v>
      </c>
      <c r="Q247">
        <f t="shared" si="763"/>
        <v>1</v>
      </c>
      <c r="R247">
        <f t="shared" si="763"/>
        <v>156</v>
      </c>
      <c r="S247">
        <f t="shared" si="763"/>
        <v>2</v>
      </c>
      <c r="T247">
        <f t="shared" si="763"/>
        <v>212</v>
      </c>
      <c r="U247">
        <f t="shared" si="763"/>
        <v>50</v>
      </c>
      <c r="V247">
        <f t="shared" si="763"/>
        <v>31</v>
      </c>
      <c r="W247">
        <f t="shared" si="763"/>
        <v>98</v>
      </c>
    </row>
    <row r="249" spans="7:23" x14ac:dyDescent="0.25">
      <c r="G249" t="str">
        <f>$G230</f>
        <v>K8</v>
      </c>
      <c r="H249">
        <f>H239</f>
        <v>240</v>
      </c>
      <c r="I249">
        <f t="shared" ref="I249:W249" si="764">I239</f>
        <v>163</v>
      </c>
      <c r="J249">
        <f t="shared" si="764"/>
        <v>154</v>
      </c>
      <c r="K249">
        <f t="shared" si="764"/>
        <v>194</v>
      </c>
      <c r="L249">
        <f t="shared" si="764"/>
        <v>31</v>
      </c>
      <c r="M249">
        <f t="shared" si="764"/>
        <v>162</v>
      </c>
      <c r="N249">
        <f t="shared" si="764"/>
        <v>40</v>
      </c>
      <c r="O249">
        <f t="shared" si="764"/>
        <v>194</v>
      </c>
      <c r="P249">
        <f t="shared" si="764"/>
        <v>35</v>
      </c>
      <c r="Q249">
        <f t="shared" si="764"/>
        <v>58</v>
      </c>
      <c r="R249">
        <f t="shared" si="764"/>
        <v>224</v>
      </c>
      <c r="S249">
        <f t="shared" si="764"/>
        <v>2</v>
      </c>
      <c r="T249">
        <f t="shared" si="764"/>
        <v>140</v>
      </c>
      <c r="U249">
        <f t="shared" si="764"/>
        <v>18</v>
      </c>
      <c r="V249">
        <f t="shared" si="764"/>
        <v>205</v>
      </c>
      <c r="W249">
        <f t="shared" si="764"/>
        <v>194</v>
      </c>
    </row>
    <row r="250" spans="7:23" x14ac:dyDescent="0.25">
      <c r="G250" t="str">
        <f>$G231</f>
        <v>K7</v>
      </c>
      <c r="H250">
        <f>H247</f>
        <v>128</v>
      </c>
      <c r="I250">
        <f t="shared" ref="I250:W250" si="765">I247</f>
        <v>200</v>
      </c>
      <c r="J250">
        <f t="shared" si="765"/>
        <v>58</v>
      </c>
      <c r="K250">
        <f t="shared" si="765"/>
        <v>130</v>
      </c>
      <c r="L250">
        <f t="shared" si="765"/>
        <v>157</v>
      </c>
      <c r="M250">
        <f t="shared" si="765"/>
        <v>226</v>
      </c>
      <c r="N250">
        <f t="shared" si="765"/>
        <v>232</v>
      </c>
      <c r="O250">
        <f t="shared" si="765"/>
        <v>130</v>
      </c>
      <c r="P250">
        <f t="shared" si="765"/>
        <v>47</v>
      </c>
      <c r="Q250">
        <f t="shared" si="765"/>
        <v>1</v>
      </c>
      <c r="R250">
        <f t="shared" si="765"/>
        <v>156</v>
      </c>
      <c r="S250">
        <f t="shared" si="765"/>
        <v>2</v>
      </c>
      <c r="T250">
        <f t="shared" si="765"/>
        <v>212</v>
      </c>
      <c r="U250">
        <f t="shared" si="765"/>
        <v>50</v>
      </c>
      <c r="V250">
        <f t="shared" si="765"/>
        <v>31</v>
      </c>
      <c r="W250">
        <f t="shared" si="765"/>
        <v>98</v>
      </c>
    </row>
    <row r="251" spans="7:23" x14ac:dyDescent="0.25">
      <c r="G251" s="1" t="s">
        <v>20</v>
      </c>
      <c r="H251" s="1">
        <f>H240+1</f>
        <v>3</v>
      </c>
    </row>
    <row r="252" spans="7:23" x14ac:dyDescent="0.25">
      <c r="G252" t="str">
        <f>"С"&amp;H251</f>
        <v>С3</v>
      </c>
      <c r="H252">
        <f>'Мастер Ключ'!B$25</f>
        <v>230</v>
      </c>
      <c r="I252">
        <f>'Мастер Ключ'!C$25</f>
        <v>191</v>
      </c>
      <c r="J252">
        <f>'Мастер Ключ'!D$25</f>
        <v>190</v>
      </c>
      <c r="K252">
        <f>'Мастер Ключ'!E$25</f>
        <v>162</v>
      </c>
      <c r="L252">
        <f>'Мастер Ключ'!F$25</f>
        <v>179</v>
      </c>
      <c r="M252">
        <f>'Мастер Ключ'!G$25</f>
        <v>114</v>
      </c>
      <c r="N252">
        <f>'Мастер Ключ'!H$25</f>
        <v>36</v>
      </c>
      <c r="O252">
        <f>'Мастер Ключ'!I$25</f>
        <v>130</v>
      </c>
      <c r="P252">
        <f>'Мастер Ключ'!J$25</f>
        <v>135</v>
      </c>
      <c r="Q252">
        <f>'Мастер Ключ'!K$25</f>
        <v>25</v>
      </c>
      <c r="R252">
        <f>'Мастер Ключ'!L$25</f>
        <v>247</v>
      </c>
      <c r="S252">
        <f>'Мастер Ключ'!M$25</f>
        <v>130</v>
      </c>
      <c r="T252">
        <f>'Мастер Ключ'!N$25</f>
        <v>68</v>
      </c>
      <c r="U252">
        <f>'Мастер Ключ'!O$25</f>
        <v>114</v>
      </c>
      <c r="V252">
        <f>'Мастер Ключ'!P$25</f>
        <v>35</v>
      </c>
      <c r="W252">
        <f>'Мастер Ключ'!Q$25</f>
        <v>162</v>
      </c>
    </row>
    <row r="253" spans="7:23" x14ac:dyDescent="0.25">
      <c r="G253" t="str">
        <f>"k= "&amp;$G250&amp;"Ꚛ"&amp;G252</f>
        <v>k= K7ꚚС3</v>
      </c>
      <c r="H253">
        <f>_xlfn.BITXOR(H250,H252)</f>
        <v>102</v>
      </c>
      <c r="I253">
        <f t="shared" ref="I253" si="766">_xlfn.BITXOR(I250,I252)</f>
        <v>119</v>
      </c>
      <c r="J253">
        <f t="shared" ref="J253" si="767">_xlfn.BITXOR(J250,J252)</f>
        <v>132</v>
      </c>
      <c r="K253">
        <f t="shared" ref="K253" si="768">_xlfn.BITXOR(K250,K252)</f>
        <v>32</v>
      </c>
      <c r="L253">
        <f t="shared" ref="L253" si="769">_xlfn.BITXOR(L250,L252)</f>
        <v>46</v>
      </c>
      <c r="M253">
        <f t="shared" ref="M253" si="770">_xlfn.BITXOR(M250,M252)</f>
        <v>144</v>
      </c>
      <c r="N253">
        <f t="shared" ref="N253" si="771">_xlfn.BITXOR(N250,N252)</f>
        <v>204</v>
      </c>
      <c r="O253">
        <f t="shared" ref="O253" si="772">_xlfn.BITXOR(O250,O252)</f>
        <v>0</v>
      </c>
      <c r="P253">
        <f t="shared" ref="P253" si="773">_xlfn.BITXOR(P250,P252)</f>
        <v>168</v>
      </c>
      <c r="Q253">
        <f t="shared" ref="Q253" si="774">_xlfn.BITXOR(Q250,Q252)</f>
        <v>24</v>
      </c>
      <c r="R253">
        <f t="shared" ref="R253" si="775">_xlfn.BITXOR(R250,R252)</f>
        <v>107</v>
      </c>
      <c r="S253">
        <f t="shared" ref="S253" si="776">_xlfn.BITXOR(S250,S252)</f>
        <v>128</v>
      </c>
      <c r="T253">
        <f t="shared" ref="T253" si="777">_xlfn.BITXOR(T250,T252)</f>
        <v>144</v>
      </c>
      <c r="U253">
        <f t="shared" ref="U253" si="778">_xlfn.BITXOR(U250,U252)</f>
        <v>64</v>
      </c>
      <c r="V253">
        <f t="shared" ref="V253" si="779">_xlfn.BITXOR(V250,V252)</f>
        <v>60</v>
      </c>
      <c r="W253">
        <f t="shared" ref="W253" si="780">_xlfn.BITXOR(W250,W252)</f>
        <v>192</v>
      </c>
    </row>
    <row r="254" spans="7:23" x14ac:dyDescent="0.25">
      <c r="G254" t="s">
        <v>29</v>
      </c>
      <c r="H254" t="str">
        <f>INDEX('Мастер Ключ'!$C$49:$C$304, H253+1)</f>
        <v>154</v>
      </c>
      <c r="I254" t="str">
        <f>INDEX('Мастер Ключ'!$C$49:$C$304, I253+1)</f>
        <v>126</v>
      </c>
      <c r="J254" t="str">
        <f>INDEX('Мастер Ключ'!$C$49:$C$304, J253+1)</f>
        <v>062</v>
      </c>
      <c r="K254" t="str">
        <f>INDEX('Мастер Ключ'!$C$49:$C$304, K253+1)</f>
        <v>249</v>
      </c>
      <c r="L254" t="str">
        <f>INDEX('Мастер Ключ'!$C$49:$C$304, L253+1)</f>
        <v>142</v>
      </c>
      <c r="M254" t="str">
        <f>INDEX('Мастер Ключ'!$C$49:$C$304, M253+1)</f>
        <v>224</v>
      </c>
      <c r="N254" t="str">
        <f>INDEX('Мастер Ключ'!$C$49:$C$304, N253+1)</f>
        <v>136</v>
      </c>
      <c r="O254" t="str">
        <f>INDEX('Мастер Ключ'!$C$49:$C$304, O253+1)</f>
        <v>252</v>
      </c>
      <c r="P254" t="str">
        <f>INDEX('Мастер Ключ'!$C$49:$C$304, P253+1)</f>
        <v>026</v>
      </c>
      <c r="Q254" t="str">
        <f>INDEX('Мастер Ключ'!$C$49:$C$304, Q253+1)</f>
        <v>023</v>
      </c>
      <c r="R254" t="str">
        <f>INDEX('Мастер Ключ'!$C$49:$C$304, R253+1)</f>
        <v>111</v>
      </c>
      <c r="S254" t="str">
        <f>INDEX('Мастер Ключ'!$C$49:$C$304, S253+1)</f>
        <v>223</v>
      </c>
      <c r="T254" t="str">
        <f>INDEX('Мастер Ключ'!$C$49:$C$304, T253+1)</f>
        <v>224</v>
      </c>
      <c r="U254" t="str">
        <f>INDEX('Мастер Ключ'!$C$49:$C$304, U253+1)</f>
        <v>235</v>
      </c>
      <c r="V254" t="str">
        <f>INDEX('Мастер Ключ'!$C$49:$C$304, V253+1)</f>
        <v>127</v>
      </c>
      <c r="W254" t="str">
        <f>INDEX('Мастер Ключ'!$C$49:$C$304, W253+1)</f>
        <v>007</v>
      </c>
    </row>
    <row r="255" spans="7:23" x14ac:dyDescent="0.25">
      <c r="G255" t="s">
        <v>26</v>
      </c>
    </row>
    <row r="256" spans="7:23" x14ac:dyDescent="0.25">
      <c r="G256" t="s">
        <v>27</v>
      </c>
      <c r="H256">
        <f>'Мастер Ключ'!B$13</f>
        <v>1</v>
      </c>
      <c r="I256">
        <f>'Мастер Ключ'!C$13</f>
        <v>148</v>
      </c>
      <c r="J256">
        <f>'Мастер Ключ'!D$13</f>
        <v>32</v>
      </c>
      <c r="K256">
        <f>'Мастер Ключ'!E$13</f>
        <v>133</v>
      </c>
      <c r="L256">
        <f>'Мастер Ключ'!F$13</f>
        <v>16</v>
      </c>
      <c r="M256">
        <f>'Мастер Ключ'!G$13</f>
        <v>194</v>
      </c>
      <c r="N256">
        <f>'Мастер Ключ'!H$13</f>
        <v>192</v>
      </c>
      <c r="O256">
        <f>'Мастер Ключ'!I$13</f>
        <v>1</v>
      </c>
      <c r="P256">
        <f>'Мастер Ключ'!J$13</f>
        <v>251</v>
      </c>
      <c r="Q256">
        <f>'Мастер Ключ'!K$13</f>
        <v>1</v>
      </c>
      <c r="R256">
        <f>'Мастер Ключ'!L$13</f>
        <v>192</v>
      </c>
      <c r="S256">
        <f>'Мастер Ключ'!M$13</f>
        <v>194</v>
      </c>
      <c r="T256">
        <f>'Мастер Ключ'!N$13</f>
        <v>16</v>
      </c>
      <c r="U256">
        <f>'Мастер Ключ'!O$13</f>
        <v>133</v>
      </c>
      <c r="V256">
        <f>'Мастер Ключ'!P$13</f>
        <v>32</v>
      </c>
      <c r="W256">
        <f>'Мастер Ключ'!Q$13</f>
        <v>148</v>
      </c>
    </row>
    <row r="257" spans="7:23" x14ac:dyDescent="0.25">
      <c r="G257" t="s">
        <v>28</v>
      </c>
      <c r="H257">
        <f>_xlfn.BITXOR(MOD(H254*H256 +1, 256), HEX2DEC("c3"))</f>
        <v>88</v>
      </c>
      <c r="I257">
        <f t="shared" ref="I257" si="781">_xlfn.BITXOR(MOD(I254*I256 +1, 256), HEX2DEC("c3"))</f>
        <v>26</v>
      </c>
      <c r="J257">
        <f t="shared" ref="J257" si="782">_xlfn.BITXOR(MOD(J254*J256 +1, 256), HEX2DEC("c3"))</f>
        <v>2</v>
      </c>
      <c r="K257">
        <f t="shared" ref="K257" si="783">_xlfn.BITXOR(MOD(K254*K256 +1, 256), HEX2DEC("c3"))</f>
        <v>157</v>
      </c>
      <c r="L257">
        <f t="shared" ref="L257" si="784">_xlfn.BITXOR(MOD(L254*L256 +1, 256), HEX2DEC("c3"))</f>
        <v>34</v>
      </c>
      <c r="M257">
        <f t="shared" ref="M257" si="785">_xlfn.BITXOR(MOD(M254*M256 +1, 256), HEX2DEC("c3"))</f>
        <v>2</v>
      </c>
      <c r="N257">
        <f t="shared" ref="N257" si="786">_xlfn.BITXOR(MOD(N254*N256 +1, 256), HEX2DEC("c3"))</f>
        <v>194</v>
      </c>
      <c r="O257">
        <f t="shared" ref="O257" si="787">_xlfn.BITXOR(MOD(O254*O256 +1, 256), HEX2DEC("c3"))</f>
        <v>62</v>
      </c>
      <c r="P257">
        <f t="shared" ref="P257" si="788">_xlfn.BITXOR(MOD(P254*P256 +1, 256), HEX2DEC("c3"))</f>
        <v>188</v>
      </c>
      <c r="Q257">
        <f t="shared" ref="Q257" si="789">_xlfn.BITXOR(MOD(Q254*Q256 +1, 256), HEX2DEC("c3"))</f>
        <v>219</v>
      </c>
      <c r="R257">
        <f t="shared" ref="R257" si="790">_xlfn.BITXOR(MOD(R254*R256 +1, 256), HEX2DEC("c3"))</f>
        <v>130</v>
      </c>
      <c r="S257">
        <f t="shared" ref="S257" si="791">_xlfn.BITXOR(MOD(S254*S256 +1, 256), HEX2DEC("c3"))</f>
        <v>60</v>
      </c>
      <c r="T257">
        <f t="shared" ref="T257" si="792">_xlfn.BITXOR(MOD(T254*T256 +1, 256), HEX2DEC("c3"))</f>
        <v>194</v>
      </c>
      <c r="U257">
        <f t="shared" ref="U257" si="793">_xlfn.BITXOR(MOD(U254*U256 +1, 256), HEX2DEC("c3"))</f>
        <v>219</v>
      </c>
      <c r="V257">
        <f t="shared" ref="V257" si="794">_xlfn.BITXOR(MOD(V254*V256 +1, 256), HEX2DEC("c3"))</f>
        <v>34</v>
      </c>
      <c r="W257">
        <f t="shared" ref="W257" si="795">_xlfn.BITXOR(MOD(W254*W256 +1, 256), HEX2DEC("c3"))</f>
        <v>206</v>
      </c>
    </row>
    <row r="258" spans="7:23" x14ac:dyDescent="0.25">
      <c r="G258" t="s">
        <v>30</v>
      </c>
      <c r="H258">
        <f>_xlfn.BITXOR(H257, _xlfn.BITXOR(I257, _xlfn.BITXOR(J257, _xlfn.BITXOR(K257, _xlfn.BITXOR(L257, _xlfn.BITXOR(M257, _xlfn.BITXOR(N257, _xlfn.BITXOR(O257, _xlfn.BITXOR(P257, _xlfn.BITXOR(Q257, _xlfn.BITXOR(R257, _xlfn.BITXOR(S257, _xlfn.BITXOR(T257, _xlfn.BITXOR(U257, _xlfn.BITXOR(V257, W257)))))))))))))))</f>
        <v>45</v>
      </c>
      <c r="I258">
        <f>H257</f>
        <v>88</v>
      </c>
      <c r="J258">
        <f t="shared" ref="J258:W258" si="796">I257</f>
        <v>26</v>
      </c>
      <c r="K258">
        <f t="shared" si="796"/>
        <v>2</v>
      </c>
      <c r="L258">
        <f t="shared" si="796"/>
        <v>157</v>
      </c>
      <c r="M258">
        <f t="shared" si="796"/>
        <v>34</v>
      </c>
      <c r="N258">
        <f t="shared" si="796"/>
        <v>2</v>
      </c>
      <c r="O258">
        <f t="shared" si="796"/>
        <v>194</v>
      </c>
      <c r="P258">
        <f t="shared" si="796"/>
        <v>62</v>
      </c>
      <c r="Q258">
        <f t="shared" si="796"/>
        <v>188</v>
      </c>
      <c r="R258">
        <f t="shared" si="796"/>
        <v>219</v>
      </c>
      <c r="S258">
        <f t="shared" si="796"/>
        <v>130</v>
      </c>
      <c r="T258">
        <f t="shared" si="796"/>
        <v>60</v>
      </c>
      <c r="U258">
        <f t="shared" si="796"/>
        <v>194</v>
      </c>
      <c r="V258">
        <f t="shared" si="796"/>
        <v>219</v>
      </c>
      <c r="W258">
        <f t="shared" si="796"/>
        <v>34</v>
      </c>
    </row>
    <row r="259" spans="7:23" x14ac:dyDescent="0.25">
      <c r="G259" s="1" t="str">
        <f>G251</f>
        <v>Раунд</v>
      </c>
      <c r="H259" s="1">
        <f>H251+1</f>
        <v>4</v>
      </c>
    </row>
    <row r="260" spans="7:23" x14ac:dyDescent="0.25">
      <c r="G260" t="str">
        <f>"С"&amp;H259</f>
        <v>С4</v>
      </c>
      <c r="H260">
        <f>'Мастер Ключ'!B$29</f>
        <v>232</v>
      </c>
      <c r="I260">
        <f>'Мастер Ключ'!C$29</f>
        <v>190</v>
      </c>
      <c r="J260">
        <f>'Мастер Ключ'!D$29</f>
        <v>210</v>
      </c>
      <c r="K260">
        <f>'Мастер Ключ'!E$29</f>
        <v>66</v>
      </c>
      <c r="L260">
        <f>'Мастер Ключ'!F$29</f>
        <v>54</v>
      </c>
      <c r="M260">
        <f>'Мастер Ключ'!G$29</f>
        <v>2</v>
      </c>
      <c r="N260">
        <f>'Мастер Ключ'!H$29</f>
        <v>106</v>
      </c>
      <c r="O260">
        <f>'Мастер Ключ'!I$29</f>
        <v>194</v>
      </c>
      <c r="P260">
        <f>'Мастер Ключ'!J$29</f>
        <v>134</v>
      </c>
      <c r="Q260">
        <f>'Мастер Ключ'!K$29</f>
        <v>22</v>
      </c>
      <c r="R260">
        <f>'Мастер Ключ'!L$29</f>
        <v>246</v>
      </c>
      <c r="S260">
        <f>'Мастер Ключ'!M$29</f>
        <v>194</v>
      </c>
      <c r="T260">
        <f>'Мастер Ключ'!N$29</f>
        <v>138</v>
      </c>
      <c r="U260">
        <f>'Мастер Ключ'!O$29</f>
        <v>2</v>
      </c>
      <c r="V260">
        <f>'Мастер Ключ'!P$29</f>
        <v>166</v>
      </c>
      <c r="W260">
        <f>'Мастер Ключ'!Q$29</f>
        <v>66</v>
      </c>
    </row>
    <row r="261" spans="7:23" x14ac:dyDescent="0.25">
      <c r="G261" t="str">
        <f>"k= "&amp;G249&amp;"Ꚛ"&amp;G260</f>
        <v>k= K8ꚚС4</v>
      </c>
      <c r="H261">
        <f>_xlfn.BITXOR(H249,H260)</f>
        <v>24</v>
      </c>
      <c r="I261">
        <f>_xlfn.BITXOR(I249,I260)</f>
        <v>29</v>
      </c>
      <c r="J261">
        <f>_xlfn.BITXOR(J249,J260)</f>
        <v>72</v>
      </c>
      <c r="K261">
        <f t="shared" ref="K261" si="797">_xlfn.BITXOR(K249,K260)</f>
        <v>128</v>
      </c>
      <c r="L261">
        <f t="shared" ref="L261" si="798">_xlfn.BITXOR(L249,L260)</f>
        <v>41</v>
      </c>
      <c r="M261">
        <f t="shared" ref="M261" si="799">_xlfn.BITXOR(M249,M260)</f>
        <v>160</v>
      </c>
      <c r="N261">
        <f t="shared" ref="N261" si="800">_xlfn.BITXOR(N249,N260)</f>
        <v>66</v>
      </c>
      <c r="O261">
        <f t="shared" ref="O261" si="801">_xlfn.BITXOR(O249,O260)</f>
        <v>0</v>
      </c>
      <c r="P261">
        <f t="shared" ref="P261" si="802">_xlfn.BITXOR(P249,P260)</f>
        <v>165</v>
      </c>
      <c r="Q261">
        <f t="shared" ref="Q261" si="803">_xlfn.BITXOR(Q249,Q260)</f>
        <v>44</v>
      </c>
      <c r="R261">
        <f t="shared" ref="R261" si="804">_xlfn.BITXOR(R249,R260)</f>
        <v>22</v>
      </c>
      <c r="S261">
        <f t="shared" ref="S261" si="805">_xlfn.BITXOR(S249,S260)</f>
        <v>192</v>
      </c>
      <c r="T261">
        <f t="shared" ref="T261" si="806">_xlfn.BITXOR(T249,T260)</f>
        <v>6</v>
      </c>
      <c r="U261">
        <f t="shared" ref="U261" si="807">_xlfn.BITXOR(U249,U260)</f>
        <v>16</v>
      </c>
      <c r="V261">
        <f t="shared" ref="V261" si="808">_xlfn.BITXOR(V249,V260)</f>
        <v>107</v>
      </c>
      <c r="W261">
        <f t="shared" ref="W261" si="809">_xlfn.BITXOR(W249,W260)</f>
        <v>128</v>
      </c>
    </row>
    <row r="262" spans="7:23" x14ac:dyDescent="0.25">
      <c r="G262" t="s">
        <v>29</v>
      </c>
      <c r="H262" t="str">
        <f>INDEX('Мастер Ключ'!$C$49:$C$304, H261+1)</f>
        <v>023</v>
      </c>
      <c r="I262" t="str">
        <f>INDEX('Мастер Ключ'!$C$49:$C$304, I261+1)</f>
        <v>205</v>
      </c>
      <c r="J262" t="str">
        <f>INDEX('Мастер Ключ'!$C$49:$C$304, J261+1)</f>
        <v>242</v>
      </c>
      <c r="K262" t="str">
        <f>INDEX('Мастер Ключ'!$C$49:$C$304, K261+1)</f>
        <v>223</v>
      </c>
      <c r="L262" t="str">
        <f>INDEX('Мастер Ключ'!$C$49:$C$304, L261+1)</f>
        <v>028</v>
      </c>
      <c r="M262" t="str">
        <f>INDEX('Мастер Ключ'!$C$49:$C$304, M261+1)</f>
        <v>167</v>
      </c>
      <c r="N262" t="str">
        <f>INDEX('Мастер Ключ'!$C$49:$C$304, N261+1)</f>
        <v>044</v>
      </c>
      <c r="O262" t="str">
        <f>INDEX('Мастер Ключ'!$C$49:$C$304, O261+1)</f>
        <v>252</v>
      </c>
      <c r="P262" t="str">
        <f>INDEX('Мастер Ключ'!$C$49:$C$304, P261+1)</f>
        <v>000</v>
      </c>
      <c r="Q262" t="str">
        <f>INDEX('Мастер Ключ'!$C$49:$C$304, Q261+1)</f>
        <v>139</v>
      </c>
      <c r="R262" t="str">
        <f>INDEX('Мастер Ключ'!$C$49:$C$304, R261+1)</f>
        <v>153</v>
      </c>
      <c r="S262" t="str">
        <f>INDEX('Мастер Ключ'!$C$49:$C$304, S261+1)</f>
        <v>007</v>
      </c>
      <c r="T262" t="str">
        <f>INDEX('Мастер Ключ'!$C$49:$C$304, T261+1)</f>
        <v>049</v>
      </c>
      <c r="U262" t="str">
        <f>INDEX('Мастер Ключ'!$C$49:$C$304, U261+1)</f>
        <v>233</v>
      </c>
      <c r="V262" t="str">
        <f>INDEX('Мастер Ключ'!$C$49:$C$304, V261+1)</f>
        <v>111</v>
      </c>
      <c r="W262" t="str">
        <f>INDEX('Мастер Ключ'!$C$49:$C$304, W261+1)</f>
        <v>223</v>
      </c>
    </row>
    <row r="263" spans="7:23" x14ac:dyDescent="0.25">
      <c r="G263" t="s">
        <v>26</v>
      </c>
    </row>
    <row r="264" spans="7:23" x14ac:dyDescent="0.25">
      <c r="G264" t="s">
        <v>27</v>
      </c>
      <c r="H264">
        <f>'Мастер Ключ'!B$13</f>
        <v>1</v>
      </c>
      <c r="I264">
        <f>'Мастер Ключ'!C$13</f>
        <v>148</v>
      </c>
      <c r="J264">
        <f>'Мастер Ключ'!D$13</f>
        <v>32</v>
      </c>
      <c r="K264">
        <f>'Мастер Ключ'!E$13</f>
        <v>133</v>
      </c>
      <c r="L264">
        <f>'Мастер Ключ'!F$13</f>
        <v>16</v>
      </c>
      <c r="M264">
        <f>'Мастер Ключ'!G$13</f>
        <v>194</v>
      </c>
      <c r="N264">
        <f>'Мастер Ключ'!H$13</f>
        <v>192</v>
      </c>
      <c r="O264">
        <f>'Мастер Ключ'!I$13</f>
        <v>1</v>
      </c>
      <c r="P264">
        <f>'Мастер Ключ'!J$13</f>
        <v>251</v>
      </c>
      <c r="Q264">
        <f>'Мастер Ключ'!K$13</f>
        <v>1</v>
      </c>
      <c r="R264">
        <f>'Мастер Ключ'!L$13</f>
        <v>192</v>
      </c>
      <c r="S264">
        <f>'Мастер Ключ'!M$13</f>
        <v>194</v>
      </c>
      <c r="T264">
        <f>'Мастер Ключ'!N$13</f>
        <v>16</v>
      </c>
      <c r="U264">
        <f>'Мастер Ключ'!O$13</f>
        <v>133</v>
      </c>
      <c r="V264">
        <f>'Мастер Ключ'!P$13</f>
        <v>32</v>
      </c>
      <c r="W264">
        <f>'Мастер Ключ'!Q$13</f>
        <v>148</v>
      </c>
    </row>
    <row r="265" spans="7:23" x14ac:dyDescent="0.25">
      <c r="G265" t="s">
        <v>28</v>
      </c>
      <c r="H265">
        <f>_xlfn.BITXOR(MOD(H262*H264 +1, 256), HEX2DEC("c3"))</f>
        <v>219</v>
      </c>
      <c r="I265">
        <f t="shared" ref="I265" si="810">_xlfn.BITXOR(MOD(I262*I264 +1, 256), HEX2DEC("c3"))</f>
        <v>70</v>
      </c>
      <c r="J265">
        <f t="shared" ref="J265" si="811">_xlfn.BITXOR(MOD(J262*J264 +1, 256), HEX2DEC("c3"))</f>
        <v>130</v>
      </c>
      <c r="K265">
        <f t="shared" ref="K265" si="812">_xlfn.BITXOR(MOD(K262*K264 +1, 256), HEX2DEC("c3"))</f>
        <v>31</v>
      </c>
      <c r="L265">
        <f t="shared" ref="L265" si="813">_xlfn.BITXOR(MOD(L262*L264 +1, 256), HEX2DEC("c3"))</f>
        <v>2</v>
      </c>
      <c r="M265">
        <f t="shared" ref="M265" si="814">_xlfn.BITXOR(MOD(M262*M264 +1, 256), HEX2DEC("c3"))</f>
        <v>76</v>
      </c>
      <c r="N265">
        <f t="shared" ref="N265" si="815">_xlfn.BITXOR(MOD(N262*N264 +1, 256), HEX2DEC("c3"))</f>
        <v>194</v>
      </c>
      <c r="O265">
        <f t="shared" ref="O265" si="816">_xlfn.BITXOR(MOD(O262*O264 +1, 256), HEX2DEC("c3"))</f>
        <v>62</v>
      </c>
      <c r="P265">
        <f t="shared" ref="P265" si="817">_xlfn.BITXOR(MOD(P262*P264 +1, 256), HEX2DEC("c3"))</f>
        <v>194</v>
      </c>
      <c r="Q265">
        <f t="shared" ref="Q265" si="818">_xlfn.BITXOR(MOD(Q262*Q264 +1, 256), HEX2DEC("c3"))</f>
        <v>79</v>
      </c>
      <c r="R265">
        <f t="shared" ref="R265" si="819">_xlfn.BITXOR(MOD(R262*R264 +1, 256), HEX2DEC("c3"))</f>
        <v>2</v>
      </c>
      <c r="S265">
        <f t="shared" ref="S265" si="820">_xlfn.BITXOR(MOD(S262*S264 +1, 256), HEX2DEC("c3"))</f>
        <v>140</v>
      </c>
      <c r="T265">
        <f t="shared" ref="T265" si="821">_xlfn.BITXOR(MOD(T262*T264 +1, 256), HEX2DEC("c3"))</f>
        <v>210</v>
      </c>
      <c r="U265">
        <f t="shared" ref="U265" si="822">_xlfn.BITXOR(MOD(U262*U264 +1, 256), HEX2DEC("c3"))</f>
        <v>205</v>
      </c>
      <c r="V265">
        <f t="shared" ref="V265" si="823">_xlfn.BITXOR(MOD(V262*V264 +1, 256), HEX2DEC("c3"))</f>
        <v>34</v>
      </c>
      <c r="W265">
        <f t="shared" ref="W265" si="824">_xlfn.BITXOR(MOD(W262*W264 +1, 256), HEX2DEC("c3"))</f>
        <v>46</v>
      </c>
    </row>
    <row r="266" spans="7:23" x14ac:dyDescent="0.25">
      <c r="G266" t="s">
        <v>30</v>
      </c>
      <c r="H266">
        <f>_xlfn.BITXOR(H265, _xlfn.BITXOR(I265, _xlfn.BITXOR(J265, _xlfn.BITXOR(K265, _xlfn.BITXOR(L265, _xlfn.BITXOR(M265, _xlfn.BITXOR(N265, _xlfn.BITXOR(O265, _xlfn.BITXOR(P265, _xlfn.BITXOR(Q265, _xlfn.BITXOR(R265, _xlfn.BITXOR(S265, _xlfn.BITXOR(T265, _xlfn.BITXOR(U265, _xlfn.BITXOR(V265, W265)))))))))))))))</f>
        <v>162</v>
      </c>
      <c r="I266">
        <f>H265</f>
        <v>219</v>
      </c>
      <c r="J266">
        <f>I265</f>
        <v>70</v>
      </c>
      <c r="K266">
        <f t="shared" ref="K266:W266" si="825">J265</f>
        <v>130</v>
      </c>
      <c r="L266">
        <f t="shared" si="825"/>
        <v>31</v>
      </c>
      <c r="M266">
        <f t="shared" si="825"/>
        <v>2</v>
      </c>
      <c r="N266">
        <f t="shared" si="825"/>
        <v>76</v>
      </c>
      <c r="O266">
        <f t="shared" si="825"/>
        <v>194</v>
      </c>
      <c r="P266">
        <f t="shared" si="825"/>
        <v>62</v>
      </c>
      <c r="Q266">
        <f t="shared" si="825"/>
        <v>194</v>
      </c>
      <c r="R266">
        <f t="shared" si="825"/>
        <v>79</v>
      </c>
      <c r="S266">
        <f t="shared" si="825"/>
        <v>2</v>
      </c>
      <c r="T266">
        <f t="shared" si="825"/>
        <v>140</v>
      </c>
      <c r="U266">
        <f t="shared" si="825"/>
        <v>210</v>
      </c>
      <c r="V266">
        <f t="shared" si="825"/>
        <v>205</v>
      </c>
      <c r="W266">
        <f t="shared" si="825"/>
        <v>34</v>
      </c>
    </row>
    <row r="268" spans="7:23" x14ac:dyDescent="0.25">
      <c r="G268" t="str">
        <f>$G249</f>
        <v>K8</v>
      </c>
      <c r="H268">
        <f>H258</f>
        <v>45</v>
      </c>
      <c r="I268">
        <f t="shared" ref="I268:W268" si="826">I258</f>
        <v>88</v>
      </c>
      <c r="J268">
        <f t="shared" si="826"/>
        <v>26</v>
      </c>
      <c r="K268">
        <f t="shared" si="826"/>
        <v>2</v>
      </c>
      <c r="L268">
        <f t="shared" si="826"/>
        <v>157</v>
      </c>
      <c r="M268">
        <f t="shared" si="826"/>
        <v>34</v>
      </c>
      <c r="N268">
        <f t="shared" si="826"/>
        <v>2</v>
      </c>
      <c r="O268">
        <f t="shared" si="826"/>
        <v>194</v>
      </c>
      <c r="P268">
        <f t="shared" si="826"/>
        <v>62</v>
      </c>
      <c r="Q268">
        <f t="shared" si="826"/>
        <v>188</v>
      </c>
      <c r="R268">
        <f t="shared" si="826"/>
        <v>219</v>
      </c>
      <c r="S268">
        <f t="shared" si="826"/>
        <v>130</v>
      </c>
      <c r="T268">
        <f t="shared" si="826"/>
        <v>60</v>
      </c>
      <c r="U268">
        <f t="shared" si="826"/>
        <v>194</v>
      </c>
      <c r="V268">
        <f t="shared" si="826"/>
        <v>219</v>
      </c>
      <c r="W268">
        <f t="shared" si="826"/>
        <v>34</v>
      </c>
    </row>
    <row r="269" spans="7:23" x14ac:dyDescent="0.25">
      <c r="G269" t="str">
        <f>$G250</f>
        <v>K7</v>
      </c>
      <c r="H269">
        <f>H266</f>
        <v>162</v>
      </c>
      <c r="I269">
        <f t="shared" ref="I269:W269" si="827">I266</f>
        <v>219</v>
      </c>
      <c r="J269">
        <f t="shared" si="827"/>
        <v>70</v>
      </c>
      <c r="K269">
        <f t="shared" si="827"/>
        <v>130</v>
      </c>
      <c r="L269">
        <f t="shared" si="827"/>
        <v>31</v>
      </c>
      <c r="M269">
        <f t="shared" si="827"/>
        <v>2</v>
      </c>
      <c r="N269">
        <f t="shared" si="827"/>
        <v>76</v>
      </c>
      <c r="O269">
        <f t="shared" si="827"/>
        <v>194</v>
      </c>
      <c r="P269">
        <f t="shared" si="827"/>
        <v>62</v>
      </c>
      <c r="Q269">
        <f t="shared" si="827"/>
        <v>194</v>
      </c>
      <c r="R269">
        <f t="shared" si="827"/>
        <v>79</v>
      </c>
      <c r="S269">
        <f t="shared" si="827"/>
        <v>2</v>
      </c>
      <c r="T269">
        <f t="shared" si="827"/>
        <v>140</v>
      </c>
      <c r="U269">
        <f t="shared" si="827"/>
        <v>210</v>
      </c>
      <c r="V269">
        <f t="shared" si="827"/>
        <v>205</v>
      </c>
      <c r="W269">
        <f t="shared" si="827"/>
        <v>34</v>
      </c>
    </row>
    <row r="270" spans="7:23" x14ac:dyDescent="0.25">
      <c r="G270" s="1" t="s">
        <v>20</v>
      </c>
      <c r="H270" s="1">
        <f>H259+1</f>
        <v>5</v>
      </c>
    </row>
    <row r="271" spans="7:23" x14ac:dyDescent="0.25">
      <c r="G271" t="str">
        <f>"С"&amp;H270</f>
        <v>С5</v>
      </c>
      <c r="H271">
        <f>'Мастер Ключ'!B$33</f>
        <v>110</v>
      </c>
      <c r="I271">
        <f>'Мастер Ключ'!C$33</f>
        <v>189</v>
      </c>
      <c r="J271">
        <f>'Мастер Ключ'!D$33</f>
        <v>102</v>
      </c>
      <c r="K271">
        <f>'Мастер Ключ'!E$33</f>
        <v>98</v>
      </c>
      <c r="L271">
        <f>'Мастер Ключ'!F$33</f>
        <v>185</v>
      </c>
      <c r="M271">
        <f>'Мастер Ключ'!G$33</f>
        <v>18</v>
      </c>
      <c r="N271">
        <f>'Мастер Ключ'!H$33</f>
        <v>168</v>
      </c>
      <c r="O271">
        <f>'Мастер Ключ'!I$33</f>
        <v>2</v>
      </c>
      <c r="P271">
        <f>'Мастер Ключ'!J$33</f>
        <v>133</v>
      </c>
      <c r="Q271">
        <f>'Мастер Ключ'!K$33</f>
        <v>19</v>
      </c>
      <c r="R271">
        <f>'Мастер Ключ'!L$33</f>
        <v>245</v>
      </c>
      <c r="S271">
        <f>'Мастер Ключ'!M$33</f>
        <v>2</v>
      </c>
      <c r="T271">
        <f>'Мастер Ключ'!N$33</f>
        <v>200</v>
      </c>
      <c r="U271">
        <f>'Мастер Ключ'!O$33</f>
        <v>18</v>
      </c>
      <c r="V271">
        <f>'Мастер Ключ'!P$33</f>
        <v>41</v>
      </c>
      <c r="W271">
        <f>'Мастер Ключ'!Q$33</f>
        <v>98</v>
      </c>
    </row>
    <row r="272" spans="7:23" x14ac:dyDescent="0.25">
      <c r="G272" t="str">
        <f>"k= "&amp;$G269&amp;"Ꚛ"&amp;G271</f>
        <v>k= K7ꚚС5</v>
      </c>
      <c r="H272">
        <f>_xlfn.BITXOR(H269,H271)</f>
        <v>204</v>
      </c>
      <c r="I272">
        <f t="shared" ref="I272" si="828">_xlfn.BITXOR(I269,I271)</f>
        <v>102</v>
      </c>
      <c r="J272">
        <f t="shared" ref="J272" si="829">_xlfn.BITXOR(J269,J271)</f>
        <v>32</v>
      </c>
      <c r="K272">
        <f t="shared" ref="K272" si="830">_xlfn.BITXOR(K269,K271)</f>
        <v>224</v>
      </c>
      <c r="L272">
        <f t="shared" ref="L272" si="831">_xlfn.BITXOR(L269,L271)</f>
        <v>166</v>
      </c>
      <c r="M272">
        <f t="shared" ref="M272" si="832">_xlfn.BITXOR(M269,M271)</f>
        <v>16</v>
      </c>
      <c r="N272">
        <f t="shared" ref="N272" si="833">_xlfn.BITXOR(N269,N271)</f>
        <v>228</v>
      </c>
      <c r="O272">
        <f t="shared" ref="O272" si="834">_xlfn.BITXOR(O269,O271)</f>
        <v>192</v>
      </c>
      <c r="P272">
        <f t="shared" ref="P272" si="835">_xlfn.BITXOR(P269,P271)</f>
        <v>187</v>
      </c>
      <c r="Q272">
        <f t="shared" ref="Q272" si="836">_xlfn.BITXOR(Q269,Q271)</f>
        <v>209</v>
      </c>
      <c r="R272">
        <f t="shared" ref="R272" si="837">_xlfn.BITXOR(R269,R271)</f>
        <v>186</v>
      </c>
      <c r="S272">
        <f t="shared" ref="S272" si="838">_xlfn.BITXOR(S269,S271)</f>
        <v>0</v>
      </c>
      <c r="T272">
        <f t="shared" ref="T272" si="839">_xlfn.BITXOR(T269,T271)</f>
        <v>68</v>
      </c>
      <c r="U272">
        <f t="shared" ref="U272" si="840">_xlfn.BITXOR(U269,U271)</f>
        <v>192</v>
      </c>
      <c r="V272">
        <f t="shared" ref="V272" si="841">_xlfn.BITXOR(V269,V271)</f>
        <v>228</v>
      </c>
      <c r="W272">
        <f t="shared" ref="W272" si="842">_xlfn.BITXOR(W269,W271)</f>
        <v>64</v>
      </c>
    </row>
    <row r="273" spans="7:23" x14ac:dyDescent="0.25">
      <c r="G273" t="s">
        <v>29</v>
      </c>
      <c r="H273" t="str">
        <f>INDEX('Мастер Ключ'!$C$49:$C$304, H272+1)</f>
        <v>136</v>
      </c>
      <c r="I273" t="str">
        <f>INDEX('Мастер Ключ'!$C$49:$C$304, I272+1)</f>
        <v>154</v>
      </c>
      <c r="J273" t="str">
        <f>INDEX('Мастер Ключ'!$C$49:$C$304, J272+1)</f>
        <v>249</v>
      </c>
      <c r="K273" t="str">
        <f>INDEX('Мастер Ключ'!$C$49:$C$304, K272+1)</f>
        <v>032</v>
      </c>
      <c r="L273" t="str">
        <f>INDEX('Мастер Ключ'!$C$49:$C$304, L272+1)</f>
        <v>098</v>
      </c>
      <c r="M273" t="str">
        <f>INDEX('Мастер Ключ'!$C$49:$C$304, M272+1)</f>
        <v>233</v>
      </c>
      <c r="N273" t="str">
        <f>INDEX('Мастер Ключ'!$C$49:$C$304, N272+1)</f>
        <v>045</v>
      </c>
      <c r="O273" t="str">
        <f>INDEX('Мастер Ключ'!$C$49:$C$304, O272+1)</f>
        <v>007</v>
      </c>
      <c r="P273" t="str">
        <f>INDEX('Мастер Ключ'!$C$49:$C$304, P272+1)</f>
        <v>125</v>
      </c>
      <c r="Q273" t="str">
        <f>INDEX('Мастер Ключ'!$C$49:$C$304, Q272+1)</f>
        <v>027</v>
      </c>
      <c r="R273" t="str">
        <f>INDEX('Мастер Ключ'!$C$49:$C$304, R272+1)</f>
        <v>165</v>
      </c>
      <c r="S273" t="str">
        <f>INDEX('Мастер Ключ'!$C$49:$C$304, S272+1)</f>
        <v>252</v>
      </c>
      <c r="T273" t="str">
        <f>INDEX('Мастер Ключ'!$C$49:$C$304, T272+1)</f>
        <v>234</v>
      </c>
      <c r="U273" t="str">
        <f>INDEX('Мастер Ключ'!$C$49:$C$304, U272+1)</f>
        <v>007</v>
      </c>
      <c r="V273" t="str">
        <f>INDEX('Мастер Ключ'!$C$49:$C$304, V272+1)</f>
        <v>045</v>
      </c>
      <c r="W273" t="str">
        <f>INDEX('Мастер Ключ'!$C$49:$C$304, W272+1)</f>
        <v>235</v>
      </c>
    </row>
    <row r="274" spans="7:23" x14ac:dyDescent="0.25">
      <c r="G274" t="s">
        <v>26</v>
      </c>
    </row>
    <row r="275" spans="7:23" x14ac:dyDescent="0.25">
      <c r="G275" t="s">
        <v>27</v>
      </c>
      <c r="H275">
        <f>'Мастер Ключ'!B$13</f>
        <v>1</v>
      </c>
      <c r="I275">
        <f>'Мастер Ключ'!C$13</f>
        <v>148</v>
      </c>
      <c r="J275">
        <f>'Мастер Ключ'!D$13</f>
        <v>32</v>
      </c>
      <c r="K275">
        <f>'Мастер Ключ'!E$13</f>
        <v>133</v>
      </c>
      <c r="L275">
        <f>'Мастер Ключ'!F$13</f>
        <v>16</v>
      </c>
      <c r="M275">
        <f>'Мастер Ключ'!G$13</f>
        <v>194</v>
      </c>
      <c r="N275">
        <f>'Мастер Ключ'!H$13</f>
        <v>192</v>
      </c>
      <c r="O275">
        <f>'Мастер Ключ'!I$13</f>
        <v>1</v>
      </c>
      <c r="P275">
        <f>'Мастер Ключ'!J$13</f>
        <v>251</v>
      </c>
      <c r="Q275">
        <f>'Мастер Ключ'!K$13</f>
        <v>1</v>
      </c>
      <c r="R275">
        <f>'Мастер Ключ'!L$13</f>
        <v>192</v>
      </c>
      <c r="S275">
        <f>'Мастер Ключ'!M$13</f>
        <v>194</v>
      </c>
      <c r="T275">
        <f>'Мастер Ключ'!N$13</f>
        <v>16</v>
      </c>
      <c r="U275">
        <f>'Мастер Ключ'!O$13</f>
        <v>133</v>
      </c>
      <c r="V275">
        <f>'Мастер Ключ'!P$13</f>
        <v>32</v>
      </c>
      <c r="W275">
        <f>'Мастер Ключ'!Q$13</f>
        <v>148</v>
      </c>
    </row>
    <row r="276" spans="7:23" x14ac:dyDescent="0.25">
      <c r="G276" t="s">
        <v>28</v>
      </c>
      <c r="H276">
        <f>_xlfn.BITXOR(MOD(H273*H275 +1, 256), HEX2DEC("c3"))</f>
        <v>74</v>
      </c>
      <c r="I276">
        <f t="shared" ref="I276" si="843">_xlfn.BITXOR(MOD(I273*I275 +1, 256), HEX2DEC("c3"))</f>
        <v>202</v>
      </c>
      <c r="J276">
        <f t="shared" ref="J276" si="844">_xlfn.BITXOR(MOD(J273*J275 +1, 256), HEX2DEC("c3"))</f>
        <v>226</v>
      </c>
      <c r="K276">
        <f t="shared" ref="K276" si="845">_xlfn.BITXOR(MOD(K273*K275 +1, 256), HEX2DEC("c3"))</f>
        <v>98</v>
      </c>
      <c r="L276">
        <f t="shared" ref="L276" si="846">_xlfn.BITXOR(MOD(L273*L275 +1, 256), HEX2DEC("c3"))</f>
        <v>226</v>
      </c>
      <c r="M276">
        <f t="shared" ref="M276" si="847">_xlfn.BITXOR(MOD(M273*M275 +1, 256), HEX2DEC("c3"))</f>
        <v>80</v>
      </c>
      <c r="N276">
        <f t="shared" ref="N276" si="848">_xlfn.BITXOR(MOD(N273*N275 +1, 256), HEX2DEC("c3"))</f>
        <v>2</v>
      </c>
      <c r="O276">
        <f t="shared" ref="O276" si="849">_xlfn.BITXOR(MOD(O273*O275 +1, 256), HEX2DEC("c3"))</f>
        <v>203</v>
      </c>
      <c r="P276">
        <f t="shared" ref="P276" si="850">_xlfn.BITXOR(MOD(P273*P275 +1, 256), HEX2DEC("c3"))</f>
        <v>83</v>
      </c>
      <c r="Q276">
        <f t="shared" ref="Q276" si="851">_xlfn.BITXOR(MOD(Q273*Q275 +1, 256), HEX2DEC("c3"))</f>
        <v>223</v>
      </c>
      <c r="R276">
        <f t="shared" ref="R276" si="852">_xlfn.BITXOR(MOD(R273*R275 +1, 256), HEX2DEC("c3"))</f>
        <v>2</v>
      </c>
      <c r="S276">
        <f t="shared" ref="S276" si="853">_xlfn.BITXOR(MOD(S273*S275 +1, 256), HEX2DEC("c3"))</f>
        <v>58</v>
      </c>
      <c r="T276">
        <f t="shared" ref="T276" si="854">_xlfn.BITXOR(MOD(T273*T275 +1, 256), HEX2DEC("c3"))</f>
        <v>98</v>
      </c>
      <c r="U276">
        <f t="shared" ref="U276" si="855">_xlfn.BITXOR(MOD(U273*U275 +1, 256), HEX2DEC("c3"))</f>
        <v>103</v>
      </c>
      <c r="V276">
        <f t="shared" ref="V276" si="856">_xlfn.BITXOR(MOD(V273*V275 +1, 256), HEX2DEC("c3"))</f>
        <v>98</v>
      </c>
      <c r="W276">
        <f t="shared" ref="W276" si="857">_xlfn.BITXOR(MOD(W273*W275 +1, 256), HEX2DEC("c3"))</f>
        <v>30</v>
      </c>
    </row>
    <row r="277" spans="7:23" x14ac:dyDescent="0.25">
      <c r="G277" t="s">
        <v>30</v>
      </c>
      <c r="H277">
        <f>_xlfn.BITXOR(H276, _xlfn.BITXOR(I276, _xlfn.BITXOR(J276, _xlfn.BITXOR(K276, _xlfn.BITXOR(L276, _xlfn.BITXOR(M276, _xlfn.BITXOR(N276, _xlfn.BITXOR(O276, _xlfn.BITXOR(P276, _xlfn.BITXOR(Q276, _xlfn.BITXOR(R276, _xlfn.BITXOR(S276, _xlfn.BITXOR(T276, _xlfn.BITXOR(U276, _xlfn.BITXOR(V276, W276)))))))))))))))</f>
        <v>182</v>
      </c>
      <c r="I277">
        <f>H276</f>
        <v>74</v>
      </c>
      <c r="J277">
        <f t="shared" ref="J277:W277" si="858">I276</f>
        <v>202</v>
      </c>
      <c r="K277">
        <f t="shared" si="858"/>
        <v>226</v>
      </c>
      <c r="L277">
        <f t="shared" si="858"/>
        <v>98</v>
      </c>
      <c r="M277">
        <f t="shared" si="858"/>
        <v>226</v>
      </c>
      <c r="N277">
        <f t="shared" si="858"/>
        <v>80</v>
      </c>
      <c r="O277">
        <f t="shared" si="858"/>
        <v>2</v>
      </c>
      <c r="P277">
        <f t="shared" si="858"/>
        <v>203</v>
      </c>
      <c r="Q277">
        <f t="shared" si="858"/>
        <v>83</v>
      </c>
      <c r="R277">
        <f t="shared" si="858"/>
        <v>223</v>
      </c>
      <c r="S277">
        <f t="shared" si="858"/>
        <v>2</v>
      </c>
      <c r="T277">
        <f t="shared" si="858"/>
        <v>58</v>
      </c>
      <c r="U277">
        <f t="shared" si="858"/>
        <v>98</v>
      </c>
      <c r="V277">
        <f t="shared" si="858"/>
        <v>103</v>
      </c>
      <c r="W277">
        <f t="shared" si="858"/>
        <v>98</v>
      </c>
    </row>
    <row r="278" spans="7:23" x14ac:dyDescent="0.25">
      <c r="G278" s="1" t="str">
        <f>G270</f>
        <v>Раунд</v>
      </c>
      <c r="H278" s="1">
        <f>H270+1</f>
        <v>6</v>
      </c>
    </row>
    <row r="279" spans="7:23" x14ac:dyDescent="0.25">
      <c r="G279" t="str">
        <f>"С"&amp;H278</f>
        <v>С6</v>
      </c>
      <c r="H279">
        <f>'Мастер Ключ'!B$37</f>
        <v>244</v>
      </c>
      <c r="I279">
        <f>'Мастер Ключ'!C$37</f>
        <v>188</v>
      </c>
      <c r="J279">
        <f>'Мастер Ключ'!D$37</f>
        <v>250</v>
      </c>
      <c r="K279">
        <f>'Мастер Ключ'!E$37</f>
        <v>2</v>
      </c>
      <c r="L279">
        <f>'Мастер Ключ'!F$37</f>
        <v>60</v>
      </c>
      <c r="M279">
        <f>'Мастер Ключ'!G$37</f>
        <v>34</v>
      </c>
      <c r="N279">
        <f>'Мастер Ключ'!H$37</f>
        <v>238</v>
      </c>
      <c r="O279">
        <f>'Мастер Ключ'!I$37</f>
        <v>66</v>
      </c>
      <c r="P279">
        <f>'Мастер Ключ'!J$37</f>
        <v>132</v>
      </c>
      <c r="Q279">
        <f>'Мастер Ключ'!K$37</f>
        <v>8</v>
      </c>
      <c r="R279">
        <f>'Мастер Ключ'!L$37</f>
        <v>244</v>
      </c>
      <c r="S279">
        <f>'Мастер Ключ'!M$37</f>
        <v>66</v>
      </c>
      <c r="T279">
        <f>'Мастер Ключ'!N$37</f>
        <v>14</v>
      </c>
      <c r="U279">
        <f>'Мастер Ключ'!O$37</f>
        <v>34</v>
      </c>
      <c r="V279">
        <f>'Мастер Ключ'!P$37</f>
        <v>172</v>
      </c>
      <c r="W279">
        <f>'Мастер Ключ'!Q$37</f>
        <v>2</v>
      </c>
    </row>
    <row r="280" spans="7:23" x14ac:dyDescent="0.25">
      <c r="G280" t="str">
        <f>"k= "&amp;G268&amp;"Ꚛ"&amp;G279</f>
        <v>k= K8ꚚС6</v>
      </c>
      <c r="H280">
        <f>_xlfn.BITXOR(H268,H279)</f>
        <v>217</v>
      </c>
      <c r="I280">
        <f>_xlfn.BITXOR(I268,I279)</f>
        <v>228</v>
      </c>
      <c r="J280">
        <f>_xlfn.BITXOR(J268,J279)</f>
        <v>224</v>
      </c>
      <c r="K280">
        <f t="shared" ref="K280" si="859">_xlfn.BITXOR(K268,K279)</f>
        <v>0</v>
      </c>
      <c r="L280">
        <f t="shared" ref="L280" si="860">_xlfn.BITXOR(L268,L279)</f>
        <v>161</v>
      </c>
      <c r="M280">
        <f t="shared" ref="M280" si="861">_xlfn.BITXOR(M268,M279)</f>
        <v>0</v>
      </c>
      <c r="N280">
        <f t="shared" ref="N280" si="862">_xlfn.BITXOR(N268,N279)</f>
        <v>236</v>
      </c>
      <c r="O280">
        <f t="shared" ref="O280" si="863">_xlfn.BITXOR(O268,O279)</f>
        <v>128</v>
      </c>
      <c r="P280">
        <f t="shared" ref="P280" si="864">_xlfn.BITXOR(P268,P279)</f>
        <v>186</v>
      </c>
      <c r="Q280">
        <f t="shared" ref="Q280" si="865">_xlfn.BITXOR(Q268,Q279)</f>
        <v>180</v>
      </c>
      <c r="R280">
        <f t="shared" ref="R280" si="866">_xlfn.BITXOR(R268,R279)</f>
        <v>47</v>
      </c>
      <c r="S280">
        <f t="shared" ref="S280" si="867">_xlfn.BITXOR(S268,S279)</f>
        <v>192</v>
      </c>
      <c r="T280">
        <f t="shared" ref="T280" si="868">_xlfn.BITXOR(T268,T279)</f>
        <v>50</v>
      </c>
      <c r="U280">
        <f t="shared" ref="U280" si="869">_xlfn.BITXOR(U268,U279)</f>
        <v>224</v>
      </c>
      <c r="V280">
        <f t="shared" ref="V280" si="870">_xlfn.BITXOR(V268,V279)</f>
        <v>119</v>
      </c>
      <c r="W280">
        <f t="shared" ref="W280" si="871">_xlfn.BITXOR(W268,W279)</f>
        <v>32</v>
      </c>
    </row>
    <row r="281" spans="7:23" x14ac:dyDescent="0.25">
      <c r="G281" t="s">
        <v>29</v>
      </c>
      <c r="H281" t="str">
        <f>INDEX('Мастер Ключ'!$C$49:$C$304, H280+1)</f>
        <v>083</v>
      </c>
      <c r="I281" t="str">
        <f>INDEX('Мастер Ключ'!$C$49:$C$304, I280+1)</f>
        <v>045</v>
      </c>
      <c r="J281" t="str">
        <f>INDEX('Мастер Ключ'!$C$49:$C$304, J280+1)</f>
        <v>032</v>
      </c>
      <c r="K281" t="str">
        <f>INDEX('Мастер Ключ'!$C$49:$C$304, K280+1)</f>
        <v>252</v>
      </c>
      <c r="L281" t="str">
        <f>INDEX('Мастер Ключ'!$C$49:$C$304, L280+1)</f>
        <v>151</v>
      </c>
      <c r="M281" t="str">
        <f>INDEX('Мастер Ключ'!$C$49:$C$304, M280+1)</f>
        <v>252</v>
      </c>
      <c r="N281" t="str">
        <f>INDEX('Мастер Ключ'!$C$49:$C$304, N280+1)</f>
        <v>190</v>
      </c>
      <c r="O281" t="str">
        <f>INDEX('Мастер Ключ'!$C$49:$C$304, O280+1)</f>
        <v>223</v>
      </c>
      <c r="P281" t="str">
        <f>INDEX('Мастер Ключ'!$C$49:$C$304, P280+1)</f>
        <v>165</v>
      </c>
      <c r="Q281" t="str">
        <f>INDEX('Мастер Ключ'!$C$49:$C$304, Q280+1)</f>
        <v>039</v>
      </c>
      <c r="R281" t="str">
        <f>INDEX('Мастер Ключ'!$C$49:$C$304, R280+1)</f>
        <v>079</v>
      </c>
      <c r="S281" t="str">
        <f>INDEX('Мастер Ключ'!$C$49:$C$304, S280+1)</f>
        <v>007</v>
      </c>
      <c r="T281" t="str">
        <f>INDEX('Мастер Ключ'!$C$49:$C$304, T280+1)</f>
        <v>002</v>
      </c>
      <c r="U281" t="str">
        <f>INDEX('Мастер Ключ'!$C$49:$C$304, U280+1)</f>
        <v>032</v>
      </c>
      <c r="V281" t="str">
        <f>INDEX('Мастер Ключ'!$C$49:$C$304, V280+1)</f>
        <v>126</v>
      </c>
      <c r="W281" t="str">
        <f>INDEX('Мастер Ключ'!$C$49:$C$304, W280+1)</f>
        <v>249</v>
      </c>
    </row>
    <row r="282" spans="7:23" x14ac:dyDescent="0.25">
      <c r="G282" t="s">
        <v>26</v>
      </c>
    </row>
    <row r="283" spans="7:23" x14ac:dyDescent="0.25">
      <c r="G283" t="s">
        <v>27</v>
      </c>
      <c r="H283">
        <f>'Мастер Ключ'!B$13</f>
        <v>1</v>
      </c>
      <c r="I283">
        <f>'Мастер Ключ'!C$13</f>
        <v>148</v>
      </c>
      <c r="J283">
        <f>'Мастер Ключ'!D$13</f>
        <v>32</v>
      </c>
      <c r="K283">
        <f>'Мастер Ключ'!E$13</f>
        <v>133</v>
      </c>
      <c r="L283">
        <f>'Мастер Ключ'!F$13</f>
        <v>16</v>
      </c>
      <c r="M283">
        <f>'Мастер Ключ'!G$13</f>
        <v>194</v>
      </c>
      <c r="N283">
        <f>'Мастер Ключ'!H$13</f>
        <v>192</v>
      </c>
      <c r="O283">
        <f>'Мастер Ключ'!I$13</f>
        <v>1</v>
      </c>
      <c r="P283">
        <f>'Мастер Ключ'!J$13</f>
        <v>251</v>
      </c>
      <c r="Q283">
        <f>'Мастер Ключ'!K$13</f>
        <v>1</v>
      </c>
      <c r="R283">
        <f>'Мастер Ключ'!L$13</f>
        <v>192</v>
      </c>
      <c r="S283">
        <f>'Мастер Ключ'!M$13</f>
        <v>194</v>
      </c>
      <c r="T283">
        <f>'Мастер Ключ'!N$13</f>
        <v>16</v>
      </c>
      <c r="U283">
        <f>'Мастер Ключ'!O$13</f>
        <v>133</v>
      </c>
      <c r="V283">
        <f>'Мастер Ключ'!P$13</f>
        <v>32</v>
      </c>
      <c r="W283">
        <f>'Мастер Ключ'!Q$13</f>
        <v>148</v>
      </c>
    </row>
    <row r="284" spans="7:23" x14ac:dyDescent="0.25">
      <c r="G284" t="s">
        <v>28</v>
      </c>
      <c r="H284">
        <f>_xlfn.BITXOR(MOD(H281*H283 +1, 256), HEX2DEC("c3"))</f>
        <v>151</v>
      </c>
      <c r="I284">
        <f t="shared" ref="I284" si="872">_xlfn.BITXOR(MOD(I281*I283 +1, 256), HEX2DEC("c3"))</f>
        <v>198</v>
      </c>
      <c r="J284">
        <f t="shared" ref="J284" si="873">_xlfn.BITXOR(MOD(J281*J283 +1, 256), HEX2DEC("c3"))</f>
        <v>194</v>
      </c>
      <c r="K284">
        <f t="shared" ref="K284" si="874">_xlfn.BITXOR(MOD(K281*K283 +1, 256), HEX2DEC("c3"))</f>
        <v>46</v>
      </c>
      <c r="L284">
        <f t="shared" ref="L284" si="875">_xlfn.BITXOR(MOD(L281*L283 +1, 256), HEX2DEC("c3"))</f>
        <v>178</v>
      </c>
      <c r="M284">
        <f t="shared" ref="M284" si="876">_xlfn.BITXOR(MOD(M281*M283 +1, 256), HEX2DEC("c3"))</f>
        <v>58</v>
      </c>
      <c r="N284">
        <f t="shared" ref="N284" si="877">_xlfn.BITXOR(MOD(N281*N283 +1, 256), HEX2DEC("c3"))</f>
        <v>66</v>
      </c>
      <c r="O284">
        <f t="shared" ref="O284" si="878">_xlfn.BITXOR(MOD(O281*O283 +1, 256), HEX2DEC("c3"))</f>
        <v>35</v>
      </c>
      <c r="P284">
        <f t="shared" ref="P284" si="879">_xlfn.BITXOR(MOD(P281*P283 +1, 256), HEX2DEC("c3"))</f>
        <v>11</v>
      </c>
      <c r="Q284">
        <f t="shared" ref="Q284" si="880">_xlfn.BITXOR(MOD(Q281*Q283 +1, 256), HEX2DEC("c3"))</f>
        <v>235</v>
      </c>
      <c r="R284">
        <f t="shared" ref="R284" si="881">_xlfn.BITXOR(MOD(R281*R283 +1, 256), HEX2DEC("c3"))</f>
        <v>130</v>
      </c>
      <c r="S284">
        <f t="shared" ref="S284" si="882">_xlfn.BITXOR(MOD(S281*S283 +1, 256), HEX2DEC("c3"))</f>
        <v>140</v>
      </c>
      <c r="T284">
        <f t="shared" ref="T284" si="883">_xlfn.BITXOR(MOD(T281*T283 +1, 256), HEX2DEC("c3"))</f>
        <v>226</v>
      </c>
      <c r="U284">
        <f t="shared" ref="U284" si="884">_xlfn.BITXOR(MOD(U281*U283 +1, 256), HEX2DEC("c3"))</f>
        <v>98</v>
      </c>
      <c r="V284">
        <f t="shared" ref="V284" si="885">_xlfn.BITXOR(MOD(V281*V283 +1, 256), HEX2DEC("c3"))</f>
        <v>2</v>
      </c>
      <c r="W284">
        <f t="shared" ref="W284" si="886">_xlfn.BITXOR(MOD(W281*W283 +1, 256), HEX2DEC("c3"))</f>
        <v>54</v>
      </c>
    </row>
    <row r="285" spans="7:23" x14ac:dyDescent="0.25">
      <c r="G285" t="s">
        <v>30</v>
      </c>
      <c r="H285">
        <f>_xlfn.BITXOR(H284, _xlfn.BITXOR(I284, _xlfn.BITXOR(J284, _xlfn.BITXOR(K284, _xlfn.BITXOR(L284, _xlfn.BITXOR(M284, _xlfn.BITXOR(N284, _xlfn.BITXOR(O284, _xlfn.BITXOR(P284, _xlfn.BITXOR(Q284, _xlfn.BITXOR(R284, _xlfn.BITXOR(S284, _xlfn.BITXOR(T284, _xlfn.BITXOR(U284, _xlfn.BITXOR(V284, W284)))))))))))))))</f>
        <v>14</v>
      </c>
      <c r="I285">
        <f>H284</f>
        <v>151</v>
      </c>
      <c r="J285">
        <f>I284</f>
        <v>198</v>
      </c>
      <c r="K285">
        <f t="shared" ref="K285:W285" si="887">J284</f>
        <v>194</v>
      </c>
      <c r="L285">
        <f t="shared" si="887"/>
        <v>46</v>
      </c>
      <c r="M285">
        <f t="shared" si="887"/>
        <v>178</v>
      </c>
      <c r="N285">
        <f t="shared" si="887"/>
        <v>58</v>
      </c>
      <c r="O285">
        <f t="shared" si="887"/>
        <v>66</v>
      </c>
      <c r="P285">
        <f t="shared" si="887"/>
        <v>35</v>
      </c>
      <c r="Q285">
        <f t="shared" si="887"/>
        <v>11</v>
      </c>
      <c r="R285">
        <f t="shared" si="887"/>
        <v>235</v>
      </c>
      <c r="S285">
        <f t="shared" si="887"/>
        <v>130</v>
      </c>
      <c r="T285">
        <f t="shared" si="887"/>
        <v>140</v>
      </c>
      <c r="U285">
        <f t="shared" si="887"/>
        <v>226</v>
      </c>
      <c r="V285">
        <f t="shared" si="887"/>
        <v>98</v>
      </c>
      <c r="W285">
        <f t="shared" si="887"/>
        <v>2</v>
      </c>
    </row>
    <row r="287" spans="7:23" x14ac:dyDescent="0.25">
      <c r="G287" t="str">
        <f>$G268</f>
        <v>K8</v>
      </c>
      <c r="H287">
        <f>H277</f>
        <v>182</v>
      </c>
      <c r="I287">
        <f t="shared" ref="I287:W287" si="888">I277</f>
        <v>74</v>
      </c>
      <c r="J287">
        <f t="shared" si="888"/>
        <v>202</v>
      </c>
      <c r="K287">
        <f t="shared" si="888"/>
        <v>226</v>
      </c>
      <c r="L287">
        <f t="shared" si="888"/>
        <v>98</v>
      </c>
      <c r="M287">
        <f t="shared" si="888"/>
        <v>226</v>
      </c>
      <c r="N287">
        <f t="shared" si="888"/>
        <v>80</v>
      </c>
      <c r="O287">
        <f t="shared" si="888"/>
        <v>2</v>
      </c>
      <c r="P287">
        <f t="shared" si="888"/>
        <v>203</v>
      </c>
      <c r="Q287">
        <f t="shared" si="888"/>
        <v>83</v>
      </c>
      <c r="R287">
        <f t="shared" si="888"/>
        <v>223</v>
      </c>
      <c r="S287">
        <f t="shared" si="888"/>
        <v>2</v>
      </c>
      <c r="T287">
        <f t="shared" si="888"/>
        <v>58</v>
      </c>
      <c r="U287">
        <f t="shared" si="888"/>
        <v>98</v>
      </c>
      <c r="V287">
        <f t="shared" si="888"/>
        <v>103</v>
      </c>
      <c r="W287">
        <f t="shared" si="888"/>
        <v>98</v>
      </c>
    </row>
    <row r="288" spans="7:23" x14ac:dyDescent="0.25">
      <c r="G288" t="str">
        <f>$G269</f>
        <v>K7</v>
      </c>
      <c r="H288">
        <f>H285</f>
        <v>14</v>
      </c>
      <c r="I288">
        <f t="shared" ref="I288:W288" si="889">I285</f>
        <v>151</v>
      </c>
      <c r="J288">
        <f t="shared" si="889"/>
        <v>198</v>
      </c>
      <c r="K288">
        <f t="shared" si="889"/>
        <v>194</v>
      </c>
      <c r="L288">
        <f t="shared" si="889"/>
        <v>46</v>
      </c>
      <c r="M288">
        <f t="shared" si="889"/>
        <v>178</v>
      </c>
      <c r="N288">
        <f t="shared" si="889"/>
        <v>58</v>
      </c>
      <c r="O288">
        <f t="shared" si="889"/>
        <v>66</v>
      </c>
      <c r="P288">
        <f t="shared" si="889"/>
        <v>35</v>
      </c>
      <c r="Q288">
        <f t="shared" si="889"/>
        <v>11</v>
      </c>
      <c r="R288">
        <f t="shared" si="889"/>
        <v>235</v>
      </c>
      <c r="S288">
        <f t="shared" si="889"/>
        <v>130</v>
      </c>
      <c r="T288">
        <f t="shared" si="889"/>
        <v>140</v>
      </c>
      <c r="U288">
        <f t="shared" si="889"/>
        <v>226</v>
      </c>
      <c r="V288">
        <f t="shared" si="889"/>
        <v>98</v>
      </c>
      <c r="W288">
        <f t="shared" si="889"/>
        <v>2</v>
      </c>
    </row>
    <row r="289" spans="7:23" x14ac:dyDescent="0.25">
      <c r="G289" s="1" t="s">
        <v>20</v>
      </c>
      <c r="H289" s="1">
        <f>H278+1</f>
        <v>7</v>
      </c>
    </row>
    <row r="290" spans="7:23" x14ac:dyDescent="0.25">
      <c r="G290" t="str">
        <f>"С"&amp;H289</f>
        <v>С7</v>
      </c>
      <c r="H290">
        <f>'Мастер Ключ'!B$41</f>
        <v>230</v>
      </c>
      <c r="I290">
        <f>'Мастер Ключ'!C$41</f>
        <v>67</v>
      </c>
      <c r="J290">
        <f>'Мастер Ключ'!D$41</f>
        <v>14</v>
      </c>
      <c r="K290">
        <f>'Мастер Ключ'!E$41</f>
        <v>34</v>
      </c>
      <c r="L290">
        <f>'Мастер Ключ'!F$41</f>
        <v>71</v>
      </c>
      <c r="M290">
        <f>'Мастер Ключ'!G$41</f>
        <v>50</v>
      </c>
      <c r="N290">
        <f>'Мастер Ключ'!H$41</f>
        <v>44</v>
      </c>
      <c r="O290">
        <f>'Мастер Ключ'!I$41</f>
        <v>130</v>
      </c>
      <c r="P290">
        <f>'Мастер Ключ'!J$41</f>
        <v>139</v>
      </c>
      <c r="Q290">
        <f>'Мастер Ключ'!K$41</f>
        <v>5</v>
      </c>
      <c r="R290">
        <f>'Мастер Ключ'!L$41</f>
        <v>251</v>
      </c>
      <c r="S290">
        <f>'Мастер Ключ'!M$41</f>
        <v>130</v>
      </c>
      <c r="T290">
        <f>'Мастер Ключ'!N$41</f>
        <v>76</v>
      </c>
      <c r="U290">
        <f>'Мастер Ключ'!O$41</f>
        <v>50</v>
      </c>
      <c r="V290">
        <f>'Мастер Ключ'!P$41</f>
        <v>55</v>
      </c>
      <c r="W290">
        <f>'Мастер Ключ'!Q$41</f>
        <v>34</v>
      </c>
    </row>
    <row r="291" spans="7:23" x14ac:dyDescent="0.25">
      <c r="G291" t="str">
        <f>"k= "&amp;$G288&amp;"Ꚛ"&amp;G290</f>
        <v>k= K7ꚚС7</v>
      </c>
      <c r="H291">
        <f>_xlfn.BITXOR(H288,H290)</f>
        <v>232</v>
      </c>
      <c r="I291">
        <f t="shared" ref="I291" si="890">_xlfn.BITXOR(I288,I290)</f>
        <v>212</v>
      </c>
      <c r="J291">
        <f t="shared" ref="J291" si="891">_xlfn.BITXOR(J288,J290)</f>
        <v>200</v>
      </c>
      <c r="K291">
        <f t="shared" ref="K291" si="892">_xlfn.BITXOR(K288,K290)</f>
        <v>224</v>
      </c>
      <c r="L291">
        <f t="shared" ref="L291" si="893">_xlfn.BITXOR(L288,L290)</f>
        <v>105</v>
      </c>
      <c r="M291">
        <f t="shared" ref="M291" si="894">_xlfn.BITXOR(M288,M290)</f>
        <v>128</v>
      </c>
      <c r="N291">
        <f t="shared" ref="N291" si="895">_xlfn.BITXOR(N288,N290)</f>
        <v>22</v>
      </c>
      <c r="O291">
        <f t="shared" ref="O291" si="896">_xlfn.BITXOR(O288,O290)</f>
        <v>192</v>
      </c>
      <c r="P291">
        <f t="shared" ref="P291" si="897">_xlfn.BITXOR(P288,P290)</f>
        <v>168</v>
      </c>
      <c r="Q291">
        <f t="shared" ref="Q291" si="898">_xlfn.BITXOR(Q288,Q290)</f>
        <v>14</v>
      </c>
      <c r="R291">
        <f t="shared" ref="R291" si="899">_xlfn.BITXOR(R288,R290)</f>
        <v>16</v>
      </c>
      <c r="S291">
        <f t="shared" ref="S291" si="900">_xlfn.BITXOR(S288,S290)</f>
        <v>0</v>
      </c>
      <c r="T291">
        <f t="shared" ref="T291" si="901">_xlfn.BITXOR(T288,T290)</f>
        <v>192</v>
      </c>
      <c r="U291">
        <f t="shared" ref="U291" si="902">_xlfn.BITXOR(U288,U290)</f>
        <v>208</v>
      </c>
      <c r="V291">
        <f t="shared" ref="V291" si="903">_xlfn.BITXOR(V288,V290)</f>
        <v>85</v>
      </c>
      <c r="W291">
        <f t="shared" ref="W291" si="904">_xlfn.BITXOR(W288,W290)</f>
        <v>32</v>
      </c>
    </row>
    <row r="292" spans="7:23" x14ac:dyDescent="0.25">
      <c r="G292" t="s">
        <v>29</v>
      </c>
      <c r="H292" t="str">
        <f>INDEX('Мастер Ключ'!$C$49:$C$304, H291+1)</f>
        <v>203</v>
      </c>
      <c r="I292" t="str">
        <f>INDEX('Мастер Ключ'!$C$49:$C$304, I291+1)</f>
        <v>076</v>
      </c>
      <c r="J292" t="str">
        <f>INDEX('Мастер Ключ'!$C$49:$C$304, J291+1)</f>
        <v>048</v>
      </c>
      <c r="K292" t="str">
        <f>INDEX('Мастер Ключ'!$C$49:$C$304, K291+1)</f>
        <v>032</v>
      </c>
      <c r="L292" t="str">
        <f>INDEX('Мастер Ключ'!$C$49:$C$304, L291+1)</f>
        <v>145</v>
      </c>
      <c r="M292" t="str">
        <f>INDEX('Мастер Ключ'!$C$49:$C$304, M291+1)</f>
        <v>223</v>
      </c>
      <c r="N292" t="str">
        <f>INDEX('Мастер Ключ'!$C$49:$C$304, N291+1)</f>
        <v>153</v>
      </c>
      <c r="O292" t="str">
        <f>INDEX('Мастер Ключ'!$C$49:$C$304, O291+1)</f>
        <v>007</v>
      </c>
      <c r="P292" t="str">
        <f>INDEX('Мастер Ключ'!$C$49:$C$304, P291+1)</f>
        <v>026</v>
      </c>
      <c r="Q292" t="str">
        <f>INDEX('Мастер Ключ'!$C$49:$C$304, Q291+1)</f>
        <v>004</v>
      </c>
      <c r="R292" t="str">
        <f>INDEX('Мастер Ключ'!$C$49:$C$304, R291+1)</f>
        <v>233</v>
      </c>
      <c r="S292" t="str">
        <f>INDEX('Мастер Ключ'!$C$49:$C$304, S291+1)</f>
        <v>252</v>
      </c>
      <c r="T292" t="str">
        <f>INDEX('Мастер Ключ'!$C$49:$C$304, T291+1)</f>
        <v>007</v>
      </c>
      <c r="U292" t="str">
        <f>INDEX('Мастер Ключ'!$C$49:$C$304, U291+1)</f>
        <v>225</v>
      </c>
      <c r="V292" t="str">
        <f>INDEX('Мастер Ключ'!$C$49:$C$304, V291+1)</f>
        <v>012</v>
      </c>
      <c r="W292" t="str">
        <f>INDEX('Мастер Ключ'!$C$49:$C$304, W291+1)</f>
        <v>249</v>
      </c>
    </row>
    <row r="293" spans="7:23" x14ac:dyDescent="0.25">
      <c r="G293" t="s">
        <v>26</v>
      </c>
    </row>
    <row r="294" spans="7:23" x14ac:dyDescent="0.25">
      <c r="G294" t="s">
        <v>27</v>
      </c>
      <c r="H294">
        <f>'Мастер Ключ'!B$13</f>
        <v>1</v>
      </c>
      <c r="I294">
        <f>'Мастер Ключ'!C$13</f>
        <v>148</v>
      </c>
      <c r="J294">
        <f>'Мастер Ключ'!D$13</f>
        <v>32</v>
      </c>
      <c r="K294">
        <f>'Мастер Ключ'!E$13</f>
        <v>133</v>
      </c>
      <c r="L294">
        <f>'Мастер Ключ'!F$13</f>
        <v>16</v>
      </c>
      <c r="M294">
        <f>'Мастер Ключ'!G$13</f>
        <v>194</v>
      </c>
      <c r="N294">
        <f>'Мастер Ключ'!H$13</f>
        <v>192</v>
      </c>
      <c r="O294">
        <f>'Мастер Ключ'!I$13</f>
        <v>1</v>
      </c>
      <c r="P294">
        <f>'Мастер Ключ'!J$13</f>
        <v>251</v>
      </c>
      <c r="Q294">
        <f>'Мастер Ключ'!K$13</f>
        <v>1</v>
      </c>
      <c r="R294">
        <f>'Мастер Ключ'!L$13</f>
        <v>192</v>
      </c>
      <c r="S294">
        <f>'Мастер Ключ'!M$13</f>
        <v>194</v>
      </c>
      <c r="T294">
        <f>'Мастер Ключ'!N$13</f>
        <v>16</v>
      </c>
      <c r="U294">
        <f>'Мастер Ключ'!O$13</f>
        <v>133</v>
      </c>
      <c r="V294">
        <f>'Мастер Ключ'!P$13</f>
        <v>32</v>
      </c>
      <c r="W294">
        <f>'Мастер Ключ'!Q$13</f>
        <v>148</v>
      </c>
    </row>
    <row r="295" spans="7:23" x14ac:dyDescent="0.25">
      <c r="G295" t="s">
        <v>28</v>
      </c>
      <c r="H295">
        <f>_xlfn.BITXOR(MOD(H292*H294 +1, 256), HEX2DEC("c3"))</f>
        <v>15</v>
      </c>
      <c r="I295">
        <f t="shared" ref="I295" si="905">_xlfn.BITXOR(MOD(I292*I294 +1, 256), HEX2DEC("c3"))</f>
        <v>50</v>
      </c>
      <c r="J295">
        <f t="shared" ref="J295" si="906">_xlfn.BITXOR(MOD(J292*J294 +1, 256), HEX2DEC("c3"))</f>
        <v>194</v>
      </c>
      <c r="K295">
        <f t="shared" ref="K295" si="907">_xlfn.BITXOR(MOD(K292*K294 +1, 256), HEX2DEC("c3"))</f>
        <v>98</v>
      </c>
      <c r="L295">
        <f t="shared" ref="L295" si="908">_xlfn.BITXOR(MOD(L292*L294 +1, 256), HEX2DEC("c3"))</f>
        <v>210</v>
      </c>
      <c r="M295">
        <f t="shared" ref="M295" si="909">_xlfn.BITXOR(MOD(M292*M294 +1, 256), HEX2DEC("c3"))</f>
        <v>60</v>
      </c>
      <c r="N295">
        <f t="shared" ref="N295" si="910">_xlfn.BITXOR(MOD(N292*N294 +1, 256), HEX2DEC("c3"))</f>
        <v>2</v>
      </c>
      <c r="O295">
        <f t="shared" ref="O295" si="911">_xlfn.BITXOR(MOD(O292*O294 +1, 256), HEX2DEC("c3"))</f>
        <v>203</v>
      </c>
      <c r="P295">
        <f t="shared" ref="P295" si="912">_xlfn.BITXOR(MOD(P292*P294 +1, 256), HEX2DEC("c3"))</f>
        <v>188</v>
      </c>
      <c r="Q295">
        <f t="shared" ref="Q295" si="913">_xlfn.BITXOR(MOD(Q292*Q294 +1, 256), HEX2DEC("c3"))</f>
        <v>198</v>
      </c>
      <c r="R295">
        <f t="shared" ref="R295" si="914">_xlfn.BITXOR(MOD(R292*R294 +1, 256), HEX2DEC("c3"))</f>
        <v>2</v>
      </c>
      <c r="S295">
        <f t="shared" ref="S295" si="915">_xlfn.BITXOR(MOD(S292*S294 +1, 256), HEX2DEC("c3"))</f>
        <v>58</v>
      </c>
      <c r="T295">
        <f t="shared" ref="T295" si="916">_xlfn.BITXOR(MOD(T292*T294 +1, 256), HEX2DEC("c3"))</f>
        <v>178</v>
      </c>
      <c r="U295">
        <f t="shared" ref="U295" si="917">_xlfn.BITXOR(MOD(U292*U294 +1, 256), HEX2DEC("c3"))</f>
        <v>37</v>
      </c>
      <c r="V295">
        <f t="shared" ref="V295" si="918">_xlfn.BITXOR(MOD(V292*V294 +1, 256), HEX2DEC("c3"))</f>
        <v>66</v>
      </c>
      <c r="W295">
        <f t="shared" ref="W295" si="919">_xlfn.BITXOR(MOD(W292*W294 +1, 256), HEX2DEC("c3"))</f>
        <v>54</v>
      </c>
    </row>
    <row r="296" spans="7:23" x14ac:dyDescent="0.25">
      <c r="G296" t="s">
        <v>30</v>
      </c>
      <c r="H296">
        <f>_xlfn.BITXOR(H295, _xlfn.BITXOR(I295, _xlfn.BITXOR(J295, _xlfn.BITXOR(K295, _xlfn.BITXOR(L295, _xlfn.BITXOR(M295, _xlfn.BITXOR(N295, _xlfn.BITXOR(O295, _xlfn.BITXOR(P295, _xlfn.BITXOR(Q295, _xlfn.BITXOR(R295, _xlfn.BITXOR(S295, _xlfn.BITXOR(T295, _xlfn.BITXOR(U295, _xlfn.BITXOR(V295, W295)))))))))))))))</f>
        <v>27</v>
      </c>
      <c r="I296">
        <f>H295</f>
        <v>15</v>
      </c>
      <c r="J296">
        <f t="shared" ref="J296:W296" si="920">I295</f>
        <v>50</v>
      </c>
      <c r="K296">
        <f t="shared" si="920"/>
        <v>194</v>
      </c>
      <c r="L296">
        <f t="shared" si="920"/>
        <v>98</v>
      </c>
      <c r="M296">
        <f t="shared" si="920"/>
        <v>210</v>
      </c>
      <c r="N296">
        <f t="shared" si="920"/>
        <v>60</v>
      </c>
      <c r="O296">
        <f t="shared" si="920"/>
        <v>2</v>
      </c>
      <c r="P296">
        <f t="shared" si="920"/>
        <v>203</v>
      </c>
      <c r="Q296">
        <f t="shared" si="920"/>
        <v>188</v>
      </c>
      <c r="R296">
        <f t="shared" si="920"/>
        <v>198</v>
      </c>
      <c r="S296">
        <f t="shared" si="920"/>
        <v>2</v>
      </c>
      <c r="T296">
        <f t="shared" si="920"/>
        <v>58</v>
      </c>
      <c r="U296">
        <f t="shared" si="920"/>
        <v>178</v>
      </c>
      <c r="V296">
        <f t="shared" si="920"/>
        <v>37</v>
      </c>
      <c r="W296">
        <f t="shared" si="920"/>
        <v>66</v>
      </c>
    </row>
    <row r="297" spans="7:23" x14ac:dyDescent="0.25">
      <c r="G297" s="1" t="str">
        <f>G289</f>
        <v>Раунд</v>
      </c>
      <c r="H297" s="1">
        <f>H289+1</f>
        <v>8</v>
      </c>
    </row>
    <row r="298" spans="7:23" x14ac:dyDescent="0.25">
      <c r="G298" t="str">
        <f>"С"&amp;H297</f>
        <v>С8</v>
      </c>
      <c r="H298">
        <f>'Мастер Ключ'!B$45</f>
        <v>96</v>
      </c>
      <c r="I298">
        <f>'Мастер Ключ'!C$45</f>
        <v>66</v>
      </c>
      <c r="J298">
        <f>'Мастер Ключ'!D$45</f>
        <v>162</v>
      </c>
      <c r="K298">
        <f>'Мастер Ключ'!E$45</f>
        <v>194</v>
      </c>
      <c r="L298">
        <f>'Мастер Ключ'!F$45</f>
        <v>202</v>
      </c>
      <c r="M298">
        <f>'Мастер Ключ'!G$45</f>
        <v>194</v>
      </c>
      <c r="N298">
        <f>'Мастер Ключ'!H$45</f>
        <v>114</v>
      </c>
      <c r="O298">
        <f>'Мастер Ключ'!I$45</f>
        <v>194</v>
      </c>
      <c r="P298">
        <f>'Мастер Ключ'!J$45</f>
        <v>138</v>
      </c>
      <c r="Q298">
        <f>'Мастер Ключ'!K$45</f>
        <v>2</v>
      </c>
      <c r="R298">
        <f>'Мастер Ключ'!L$45</f>
        <v>250</v>
      </c>
      <c r="S298">
        <f>'Мастер Ключ'!M$45</f>
        <v>194</v>
      </c>
      <c r="T298">
        <f>'Мастер Ключ'!N$45</f>
        <v>146</v>
      </c>
      <c r="U298">
        <f>'Мастер Ключ'!O$45</f>
        <v>194</v>
      </c>
      <c r="V298">
        <f>'Мастер Ключ'!P$45</f>
        <v>186</v>
      </c>
      <c r="W298">
        <f>'Мастер Ключ'!Q$45</f>
        <v>194</v>
      </c>
    </row>
    <row r="299" spans="7:23" x14ac:dyDescent="0.25">
      <c r="G299" t="str">
        <f>"k= "&amp;G287&amp;"Ꚛ"&amp;G298</f>
        <v>k= K8ꚚС8</v>
      </c>
      <c r="H299">
        <f>_xlfn.BITXOR(H287,H298)</f>
        <v>214</v>
      </c>
      <c r="I299">
        <f>_xlfn.BITXOR(I287,I298)</f>
        <v>8</v>
      </c>
      <c r="J299">
        <f>_xlfn.BITXOR(J287,J298)</f>
        <v>104</v>
      </c>
      <c r="K299">
        <f t="shared" ref="K299" si="921">_xlfn.BITXOR(K287,K298)</f>
        <v>32</v>
      </c>
      <c r="L299">
        <f t="shared" ref="L299" si="922">_xlfn.BITXOR(L287,L298)</f>
        <v>168</v>
      </c>
      <c r="M299">
        <f t="shared" ref="M299" si="923">_xlfn.BITXOR(M287,M298)</f>
        <v>32</v>
      </c>
      <c r="N299">
        <f t="shared" ref="N299" si="924">_xlfn.BITXOR(N287,N298)</f>
        <v>34</v>
      </c>
      <c r="O299">
        <f t="shared" ref="O299" si="925">_xlfn.BITXOR(O287,O298)</f>
        <v>192</v>
      </c>
      <c r="P299">
        <f t="shared" ref="P299" si="926">_xlfn.BITXOR(P287,P298)</f>
        <v>65</v>
      </c>
      <c r="Q299">
        <f t="shared" ref="Q299" si="927">_xlfn.BITXOR(Q287,Q298)</f>
        <v>81</v>
      </c>
      <c r="R299">
        <f t="shared" ref="R299" si="928">_xlfn.BITXOR(R287,R298)</f>
        <v>37</v>
      </c>
      <c r="S299">
        <f t="shared" ref="S299" si="929">_xlfn.BITXOR(S287,S298)</f>
        <v>192</v>
      </c>
      <c r="T299">
        <f t="shared" ref="T299" si="930">_xlfn.BITXOR(T287,T298)</f>
        <v>168</v>
      </c>
      <c r="U299">
        <f t="shared" ref="U299" si="931">_xlfn.BITXOR(U287,U298)</f>
        <v>160</v>
      </c>
      <c r="V299">
        <f t="shared" ref="V299" si="932">_xlfn.BITXOR(V287,V298)</f>
        <v>221</v>
      </c>
      <c r="W299">
        <f t="shared" ref="W299" si="933">_xlfn.BITXOR(W287,W298)</f>
        <v>160</v>
      </c>
    </row>
    <row r="300" spans="7:23" x14ac:dyDescent="0.25">
      <c r="G300" t="s">
        <v>29</v>
      </c>
      <c r="H300" t="str">
        <f>INDEX('Мастер Ключ'!$C$49:$C$304, H299+1)</f>
        <v>248</v>
      </c>
      <c r="I300" t="str">
        <f>INDEX('Мастер Ключ'!$C$49:$C$304, I299+1)</f>
        <v>251</v>
      </c>
      <c r="J300" t="str">
        <f>INDEX('Мастер Ключ'!$C$49:$C$304, J299+1)</f>
        <v>243</v>
      </c>
      <c r="K300" t="str">
        <f>INDEX('Мастер Ключ'!$C$49:$C$304, K299+1)</f>
        <v>249</v>
      </c>
      <c r="L300" t="str">
        <f>INDEX('Мастер Ключ'!$C$49:$C$304, L299+1)</f>
        <v>026</v>
      </c>
      <c r="M300" t="str">
        <f>INDEX('Мастер Ключ'!$C$49:$C$304, M299+1)</f>
        <v>249</v>
      </c>
      <c r="N300" t="str">
        <f>INDEX('Мастер Ключ'!$C$49:$C$304, N299+1)</f>
        <v>101</v>
      </c>
      <c r="O300" t="str">
        <f>INDEX('Мастер Ключ'!$C$49:$C$304, O299+1)</f>
        <v>007</v>
      </c>
      <c r="P300" t="str">
        <f>INDEX('Мастер Ключ'!$C$49:$C$304, P299+1)</f>
        <v>052</v>
      </c>
      <c r="Q300" t="str">
        <f>INDEX('Мастер Ключ'!$C$49:$C$304, Q299+1)</f>
        <v>112</v>
      </c>
      <c r="R300" t="str">
        <f>INDEX('Мастер Ключ'!$C$49:$C$304, R299+1)</f>
        <v>092</v>
      </c>
      <c r="S300" t="str">
        <f>INDEX('Мастер Ключ'!$C$49:$C$304, S299+1)</f>
        <v>007</v>
      </c>
      <c r="T300" t="str">
        <f>INDEX('Мастер Ключ'!$C$49:$C$304, T299+1)</f>
        <v>026</v>
      </c>
      <c r="U300" t="str">
        <f>INDEX('Мастер Ключ'!$C$49:$C$304, U299+1)</f>
        <v>167</v>
      </c>
      <c r="V300" t="str">
        <f>INDEX('Мастер Ключ'!$C$49:$C$304, V299+1)</f>
        <v>216</v>
      </c>
      <c r="W300" t="str">
        <f>INDEX('Мастер Ключ'!$C$49:$C$304, W299+1)</f>
        <v>167</v>
      </c>
    </row>
    <row r="301" spans="7:23" x14ac:dyDescent="0.25">
      <c r="G301" t="s">
        <v>26</v>
      </c>
    </row>
    <row r="302" spans="7:23" x14ac:dyDescent="0.25">
      <c r="G302" t="s">
        <v>27</v>
      </c>
      <c r="H302">
        <f>'Мастер Ключ'!B$13</f>
        <v>1</v>
      </c>
      <c r="I302">
        <f>'Мастер Ключ'!C$13</f>
        <v>148</v>
      </c>
      <c r="J302">
        <f>'Мастер Ключ'!D$13</f>
        <v>32</v>
      </c>
      <c r="K302">
        <f>'Мастер Ключ'!E$13</f>
        <v>133</v>
      </c>
      <c r="L302">
        <f>'Мастер Ключ'!F$13</f>
        <v>16</v>
      </c>
      <c r="M302">
        <f>'Мастер Ключ'!G$13</f>
        <v>194</v>
      </c>
      <c r="N302">
        <f>'Мастер Ключ'!H$13</f>
        <v>192</v>
      </c>
      <c r="O302">
        <f>'Мастер Ключ'!I$13</f>
        <v>1</v>
      </c>
      <c r="P302">
        <f>'Мастер Ключ'!J$13</f>
        <v>251</v>
      </c>
      <c r="Q302">
        <f>'Мастер Ключ'!K$13</f>
        <v>1</v>
      </c>
      <c r="R302">
        <f>'Мастер Ключ'!L$13</f>
        <v>192</v>
      </c>
      <c r="S302">
        <f>'Мастер Ключ'!M$13</f>
        <v>194</v>
      </c>
      <c r="T302">
        <f>'Мастер Ключ'!N$13</f>
        <v>16</v>
      </c>
      <c r="U302">
        <f>'Мастер Ключ'!O$13</f>
        <v>133</v>
      </c>
      <c r="V302">
        <f>'Мастер Ключ'!P$13</f>
        <v>32</v>
      </c>
      <c r="W302">
        <f>'Мастер Ключ'!Q$13</f>
        <v>148</v>
      </c>
    </row>
    <row r="303" spans="7:23" x14ac:dyDescent="0.25">
      <c r="G303" t="s">
        <v>28</v>
      </c>
      <c r="H303">
        <f>_xlfn.BITXOR(MOD(H300*H302 +1, 256), HEX2DEC("c3"))</f>
        <v>58</v>
      </c>
      <c r="I303">
        <f t="shared" ref="I303" si="934">_xlfn.BITXOR(MOD(I300*I302 +1, 256), HEX2DEC("c3"))</f>
        <v>222</v>
      </c>
      <c r="J303">
        <f t="shared" ref="J303" si="935">_xlfn.BITXOR(MOD(J300*J302 +1, 256), HEX2DEC("c3"))</f>
        <v>162</v>
      </c>
      <c r="K303">
        <f t="shared" ref="K303" si="936">_xlfn.BITXOR(MOD(K300*K302 +1, 256), HEX2DEC("c3"))</f>
        <v>157</v>
      </c>
      <c r="L303">
        <f t="shared" ref="L303" si="937">_xlfn.BITXOR(MOD(L300*L302 +1, 256), HEX2DEC("c3"))</f>
        <v>98</v>
      </c>
      <c r="M303">
        <f t="shared" ref="M303" si="938">_xlfn.BITXOR(MOD(M300*M302 +1, 256), HEX2DEC("c3"))</f>
        <v>112</v>
      </c>
      <c r="N303">
        <f t="shared" ref="N303" si="939">_xlfn.BITXOR(MOD(N300*N302 +1, 256), HEX2DEC("c3"))</f>
        <v>2</v>
      </c>
      <c r="O303">
        <f t="shared" ref="O303" si="940">_xlfn.BITXOR(MOD(O300*O302 +1, 256), HEX2DEC("c3"))</f>
        <v>203</v>
      </c>
      <c r="P303">
        <f t="shared" ref="P303" si="941">_xlfn.BITXOR(MOD(P300*P302 +1, 256), HEX2DEC("c3"))</f>
        <v>62</v>
      </c>
      <c r="Q303">
        <f t="shared" ref="Q303" si="942">_xlfn.BITXOR(MOD(Q300*Q302 +1, 256), HEX2DEC("c3"))</f>
        <v>178</v>
      </c>
      <c r="R303">
        <f t="shared" ref="R303" si="943">_xlfn.BITXOR(MOD(R300*R302 +1, 256), HEX2DEC("c3"))</f>
        <v>194</v>
      </c>
      <c r="S303">
        <f t="shared" ref="S303" si="944">_xlfn.BITXOR(MOD(S300*S302 +1, 256), HEX2DEC("c3"))</f>
        <v>140</v>
      </c>
      <c r="T303">
        <f t="shared" ref="T303" si="945">_xlfn.BITXOR(MOD(T300*T302 +1, 256), HEX2DEC("c3"))</f>
        <v>98</v>
      </c>
      <c r="U303">
        <f t="shared" ref="U303" si="946">_xlfn.BITXOR(MOD(U300*U302 +1, 256), HEX2DEC("c3"))</f>
        <v>7</v>
      </c>
      <c r="V303">
        <f t="shared" ref="V303" si="947">_xlfn.BITXOR(MOD(V300*V302 +1, 256), HEX2DEC("c3"))</f>
        <v>194</v>
      </c>
      <c r="W303">
        <f t="shared" ref="W303" si="948">_xlfn.BITXOR(MOD(W300*W302 +1, 256), HEX2DEC("c3"))</f>
        <v>78</v>
      </c>
    </row>
    <row r="304" spans="7:23" x14ac:dyDescent="0.25">
      <c r="G304" t="s">
        <v>30</v>
      </c>
      <c r="H304">
        <f>_xlfn.BITXOR(H303, _xlfn.BITXOR(I303, _xlfn.BITXOR(J303, _xlfn.BITXOR(K303, _xlfn.BITXOR(L303, _xlfn.BITXOR(M303, _xlfn.BITXOR(N303, _xlfn.BITXOR(O303, _xlfn.BITXOR(P303, _xlfn.BITXOR(Q303, _xlfn.BITXOR(R303, _xlfn.BITXOR(S303, _xlfn.BITXOR(T303, _xlfn.BITXOR(U303, _xlfn.BITXOR(V303, W303)))))))))))))))</f>
        <v>43</v>
      </c>
      <c r="I304">
        <f>H303</f>
        <v>58</v>
      </c>
      <c r="J304">
        <f>I303</f>
        <v>222</v>
      </c>
      <c r="K304">
        <f t="shared" ref="K304:W304" si="949">J303</f>
        <v>162</v>
      </c>
      <c r="L304">
        <f t="shared" si="949"/>
        <v>157</v>
      </c>
      <c r="M304">
        <f t="shared" si="949"/>
        <v>98</v>
      </c>
      <c r="N304">
        <f t="shared" si="949"/>
        <v>112</v>
      </c>
      <c r="O304">
        <f t="shared" si="949"/>
        <v>2</v>
      </c>
      <c r="P304">
        <f t="shared" si="949"/>
        <v>203</v>
      </c>
      <c r="Q304">
        <f t="shared" si="949"/>
        <v>62</v>
      </c>
      <c r="R304">
        <f t="shared" si="949"/>
        <v>178</v>
      </c>
      <c r="S304">
        <f t="shared" si="949"/>
        <v>194</v>
      </c>
      <c r="T304">
        <f t="shared" si="949"/>
        <v>140</v>
      </c>
      <c r="U304">
        <f t="shared" si="949"/>
        <v>98</v>
      </c>
      <c r="V304">
        <f t="shared" si="949"/>
        <v>7</v>
      </c>
      <c r="W304">
        <f t="shared" si="949"/>
        <v>194</v>
      </c>
    </row>
    <row r="306" spans="7:23" x14ac:dyDescent="0.25">
      <c r="G306" s="1" t="s">
        <v>38</v>
      </c>
      <c r="H306" s="1">
        <f>H296</f>
        <v>27</v>
      </c>
      <c r="I306" s="1">
        <f t="shared" ref="I306:W306" si="950">I296</f>
        <v>15</v>
      </c>
      <c r="J306" s="1">
        <f t="shared" si="950"/>
        <v>50</v>
      </c>
      <c r="K306" s="1">
        <f t="shared" si="950"/>
        <v>194</v>
      </c>
      <c r="L306" s="1">
        <f t="shared" si="950"/>
        <v>98</v>
      </c>
      <c r="M306" s="1">
        <f t="shared" si="950"/>
        <v>210</v>
      </c>
      <c r="N306" s="1">
        <f t="shared" si="950"/>
        <v>60</v>
      </c>
      <c r="O306" s="1">
        <f t="shared" si="950"/>
        <v>2</v>
      </c>
      <c r="P306" s="1">
        <f t="shared" si="950"/>
        <v>203</v>
      </c>
      <c r="Q306" s="1">
        <f t="shared" si="950"/>
        <v>188</v>
      </c>
      <c r="R306" s="1">
        <f t="shared" si="950"/>
        <v>198</v>
      </c>
      <c r="S306" s="1">
        <f t="shared" si="950"/>
        <v>2</v>
      </c>
      <c r="T306" s="1">
        <f t="shared" si="950"/>
        <v>58</v>
      </c>
      <c r="U306" s="1">
        <f t="shared" si="950"/>
        <v>178</v>
      </c>
      <c r="V306" s="1">
        <f t="shared" si="950"/>
        <v>37</v>
      </c>
      <c r="W306" s="1">
        <f t="shared" si="950"/>
        <v>66</v>
      </c>
    </row>
    <row r="307" spans="7:23" x14ac:dyDescent="0.25">
      <c r="G307" s="1" t="s">
        <v>37</v>
      </c>
      <c r="H307" s="1">
        <f>H304</f>
        <v>43</v>
      </c>
      <c r="I307" s="1">
        <f t="shared" ref="I307:W307" si="951">I304</f>
        <v>58</v>
      </c>
      <c r="J307" s="1">
        <f t="shared" si="951"/>
        <v>222</v>
      </c>
      <c r="K307" s="1">
        <f t="shared" si="951"/>
        <v>162</v>
      </c>
      <c r="L307" s="1">
        <f t="shared" si="951"/>
        <v>157</v>
      </c>
      <c r="M307" s="1">
        <f t="shared" si="951"/>
        <v>98</v>
      </c>
      <c r="N307" s="1">
        <f t="shared" si="951"/>
        <v>112</v>
      </c>
      <c r="O307" s="1">
        <f t="shared" si="951"/>
        <v>2</v>
      </c>
      <c r="P307" s="1">
        <f t="shared" si="951"/>
        <v>203</v>
      </c>
      <c r="Q307" s="1">
        <f t="shared" si="951"/>
        <v>62</v>
      </c>
      <c r="R307" s="1">
        <f t="shared" si="951"/>
        <v>178</v>
      </c>
      <c r="S307" s="1">
        <f t="shared" si="951"/>
        <v>194</v>
      </c>
      <c r="T307" s="1">
        <f t="shared" si="951"/>
        <v>140</v>
      </c>
      <c r="U307" s="1">
        <f t="shared" si="951"/>
        <v>98</v>
      </c>
      <c r="V307" s="1">
        <f t="shared" si="951"/>
        <v>7</v>
      </c>
      <c r="W307" s="1">
        <f t="shared" si="951"/>
        <v>194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1"/>
  <sheetViews>
    <sheetView zoomScale="115" zoomScaleNormal="115" workbookViewId="0">
      <selection sqref="A1:W61"/>
    </sheetView>
  </sheetViews>
  <sheetFormatPr defaultRowHeight="15" x14ac:dyDescent="0.25"/>
  <sheetData>
    <row r="1" spans="1:23" x14ac:dyDescent="0.25">
      <c r="A1" t="str">
        <f>'Мастер Ключ'!A1</f>
        <v>Криптографический алгоритм КУЗНЕЧИК</v>
      </c>
      <c r="G1" t="s">
        <v>40</v>
      </c>
      <c r="I1" s="1" t="s">
        <v>47</v>
      </c>
    </row>
    <row r="2" spans="1:23" x14ac:dyDescent="0.25">
      <c r="A2" t="s">
        <v>39</v>
      </c>
      <c r="G2" t="s">
        <v>41</v>
      </c>
      <c r="I2">
        <f>LEN(I1)</f>
        <v>16</v>
      </c>
      <c r="J2" t="s">
        <v>5</v>
      </c>
    </row>
    <row r="3" spans="1:23" x14ac:dyDescent="0.25">
      <c r="G3" t="s">
        <v>8</v>
      </c>
      <c r="H3">
        <v>16</v>
      </c>
      <c r="I3">
        <f>H3-1</f>
        <v>15</v>
      </c>
      <c r="J3">
        <f t="shared" ref="J3:W3" si="0">I3-1</f>
        <v>14</v>
      </c>
      <c r="K3">
        <f t="shared" si="0"/>
        <v>13</v>
      </c>
      <c r="L3">
        <f t="shared" si="0"/>
        <v>12</v>
      </c>
      <c r="M3">
        <f t="shared" si="0"/>
        <v>11</v>
      </c>
      <c r="N3">
        <f t="shared" si="0"/>
        <v>10</v>
      </c>
      <c r="O3">
        <f t="shared" si="0"/>
        <v>9</v>
      </c>
      <c r="P3">
        <f t="shared" si="0"/>
        <v>8</v>
      </c>
      <c r="Q3">
        <f t="shared" si="0"/>
        <v>7</v>
      </c>
      <c r="R3">
        <f t="shared" si="0"/>
        <v>6</v>
      </c>
      <c r="S3">
        <f t="shared" si="0"/>
        <v>5</v>
      </c>
      <c r="T3">
        <f t="shared" si="0"/>
        <v>4</v>
      </c>
      <c r="U3">
        <f t="shared" si="0"/>
        <v>3</v>
      </c>
      <c r="V3">
        <f t="shared" si="0"/>
        <v>2</v>
      </c>
      <c r="W3">
        <f t="shared" si="0"/>
        <v>1</v>
      </c>
    </row>
    <row r="4" spans="1:23" x14ac:dyDescent="0.25">
      <c r="G4" t="s">
        <v>42</v>
      </c>
      <c r="H4" t="str">
        <f>MID($I$1, H3, 1)</f>
        <v>С</v>
      </c>
      <c r="I4" t="str">
        <f t="shared" ref="I4:J4" si="1">MID($I$1, I3, 1)</f>
        <v>А</v>
      </c>
      <c r="J4" t="str">
        <f t="shared" si="1"/>
        <v>Б</v>
      </c>
      <c r="K4" t="str">
        <f t="shared" ref="K4" si="2">MID($I$1, K3, 1)</f>
        <v>И</v>
      </c>
      <c r="L4" t="str">
        <f t="shared" ref="L4" si="3">MID($I$1, L3, 1)</f>
        <v>О</v>
      </c>
      <c r="M4" t="str">
        <f t="shared" ref="M4" si="4">MID($I$1, M3, 1)</f>
        <v>3</v>
      </c>
      <c r="N4" t="str">
        <f t="shared" ref="N4" si="5">MID($I$1, N3, 1)</f>
        <v>_</v>
      </c>
      <c r="O4" t="str">
        <f t="shared" ref="O4" si="6">MID($I$1, O3, 1)</f>
        <v>С</v>
      </c>
      <c r="P4" t="str">
        <f t="shared" ref="P4" si="7">MID($I$1, P3, 1)</f>
        <v>_</v>
      </c>
      <c r="Q4" t="str">
        <f t="shared" ref="Q4" si="8">MID($I$1, Q3, 1)</f>
        <v>А</v>
      </c>
      <c r="R4" t="str">
        <f t="shared" ref="R4" si="9">MID($I$1, R3, 1)</f>
        <v>_</v>
      </c>
      <c r="S4" t="str">
        <f t="shared" ref="S4" si="10">MID($I$1, S3, 1)</f>
        <v>в</v>
      </c>
      <c r="T4" t="str">
        <f t="shared" ref="T4" si="11">MID($I$1, T3, 1)</f>
        <v>о</v>
      </c>
      <c r="U4" t="str">
        <f t="shared" ref="U4" si="12">MID($I$1, U3, 1)</f>
        <v>л</v>
      </c>
      <c r="V4" t="str">
        <f t="shared" ref="V4" si="13">MID($I$1, V3, 1)</f>
        <v>р</v>
      </c>
      <c r="W4" t="str">
        <f t="shared" ref="W4" si="14">MID($I$1, W3, 1)</f>
        <v>О</v>
      </c>
    </row>
    <row r="5" spans="1:23" x14ac:dyDescent="0.25">
      <c r="G5" t="s">
        <v>43</v>
      </c>
      <c r="H5">
        <f>CODE(H4)</f>
        <v>209</v>
      </c>
      <c r="I5">
        <f t="shared" ref="I5:J5" si="15">CODE(I4)</f>
        <v>192</v>
      </c>
      <c r="J5">
        <f t="shared" si="15"/>
        <v>193</v>
      </c>
      <c r="K5">
        <f t="shared" ref="K5" si="16">CODE(K4)</f>
        <v>200</v>
      </c>
      <c r="L5">
        <f t="shared" ref="L5" si="17">CODE(L4)</f>
        <v>206</v>
      </c>
      <c r="M5">
        <f t="shared" ref="M5" si="18">CODE(M4)</f>
        <v>51</v>
      </c>
      <c r="N5">
        <f t="shared" ref="N5" si="19">CODE(N4)</f>
        <v>95</v>
      </c>
      <c r="O5">
        <f t="shared" ref="O5" si="20">CODE(O4)</f>
        <v>209</v>
      </c>
      <c r="P5">
        <f t="shared" ref="P5" si="21">CODE(P4)</f>
        <v>95</v>
      </c>
      <c r="Q5">
        <f t="shared" ref="Q5" si="22">CODE(Q4)</f>
        <v>192</v>
      </c>
      <c r="R5">
        <f t="shared" ref="R5" si="23">CODE(R4)</f>
        <v>95</v>
      </c>
      <c r="S5">
        <f t="shared" ref="S5" si="24">CODE(S4)</f>
        <v>226</v>
      </c>
      <c r="T5">
        <f t="shared" ref="T5" si="25">CODE(T4)</f>
        <v>238</v>
      </c>
      <c r="U5">
        <f t="shared" ref="U5" si="26">CODE(U4)</f>
        <v>235</v>
      </c>
      <c r="V5">
        <f t="shared" ref="V5" si="27">CODE(V4)</f>
        <v>240</v>
      </c>
      <c r="W5">
        <f t="shared" ref="W5" si="28">CODE(W4)</f>
        <v>206</v>
      </c>
    </row>
    <row r="6" spans="1:23" x14ac:dyDescent="0.25">
      <c r="G6" s="1" t="s">
        <v>20</v>
      </c>
      <c r="H6" s="1">
        <v>1</v>
      </c>
    </row>
    <row r="7" spans="1:23" x14ac:dyDescent="0.25">
      <c r="G7" t="str">
        <f>"K"&amp;H6</f>
        <v>K1</v>
      </c>
      <c r="H7">
        <f>'Раундовые ключи'!H$3</f>
        <v>45</v>
      </c>
      <c r="I7">
        <f>'Раундовые ключи'!I$3</f>
        <v>48</v>
      </c>
      <c r="J7">
        <f>'Раундовые ключи'!J$3</f>
        <v>50</v>
      </c>
      <c r="K7">
        <f>'Раундовые ключи'!K$3</f>
        <v>48</v>
      </c>
      <c r="L7">
        <f>'Раундовые ключи'!L$3</f>
        <v>45</v>
      </c>
      <c r="M7">
        <f>'Раундовые ключи'!M$3</f>
        <v>48</v>
      </c>
      <c r="N7">
        <f>'Раундовые ключи'!N$3</f>
        <v>50</v>
      </c>
      <c r="O7">
        <f>'Раундовые ключи'!O$3</f>
        <v>49</v>
      </c>
      <c r="P7">
        <f>'Раундовые ключи'!P$3</f>
        <v>49</v>
      </c>
      <c r="Q7">
        <f>'Раундовые ключи'!Q$3</f>
        <v>45</v>
      </c>
      <c r="R7">
        <f>'Раундовые ключи'!R$3</f>
        <v>209</v>
      </c>
      <c r="S7">
        <f>'Раундовые ключи'!S$3</f>
        <v>192</v>
      </c>
      <c r="T7">
        <f>'Раундовые ключи'!T$3</f>
        <v>193</v>
      </c>
      <c r="U7">
        <f>'Раундовые ключи'!U$3</f>
        <v>200</v>
      </c>
      <c r="V7">
        <f>'Раундовые ключи'!V$3</f>
        <v>206</v>
      </c>
      <c r="W7">
        <f>'Раундовые ключи'!W$3</f>
        <v>51</v>
      </c>
    </row>
    <row r="8" spans="1:23" x14ac:dyDescent="0.25">
      <c r="G8" t="str">
        <f>"k= OTꚚ"&amp;G7</f>
        <v>k= OTꚚK1</v>
      </c>
      <c r="H8">
        <f>_xlfn.BITXOR(H5,H7)</f>
        <v>252</v>
      </c>
      <c r="I8">
        <f t="shared" ref="I8:W8" si="29">_xlfn.BITXOR(I5,I7)</f>
        <v>240</v>
      </c>
      <c r="J8">
        <f t="shared" si="29"/>
        <v>243</v>
      </c>
      <c r="K8">
        <f t="shared" si="29"/>
        <v>248</v>
      </c>
      <c r="L8">
        <f t="shared" si="29"/>
        <v>227</v>
      </c>
      <c r="M8">
        <f t="shared" si="29"/>
        <v>3</v>
      </c>
      <c r="N8">
        <f t="shared" si="29"/>
        <v>109</v>
      </c>
      <c r="O8">
        <f t="shared" si="29"/>
        <v>224</v>
      </c>
      <c r="P8">
        <f t="shared" si="29"/>
        <v>110</v>
      </c>
      <c r="Q8">
        <f t="shared" si="29"/>
        <v>237</v>
      </c>
      <c r="R8">
        <f t="shared" si="29"/>
        <v>142</v>
      </c>
      <c r="S8">
        <f t="shared" si="29"/>
        <v>34</v>
      </c>
      <c r="T8">
        <f t="shared" si="29"/>
        <v>47</v>
      </c>
      <c r="U8">
        <f t="shared" si="29"/>
        <v>35</v>
      </c>
      <c r="V8">
        <f t="shared" si="29"/>
        <v>62</v>
      </c>
      <c r="W8">
        <f t="shared" si="29"/>
        <v>253</v>
      </c>
    </row>
    <row r="9" spans="1:23" x14ac:dyDescent="0.25">
      <c r="G9" t="s">
        <v>29</v>
      </c>
      <c r="H9" t="str">
        <f>INDEX('Мастер Ключ'!$C$49:$C$304, H8+1)</f>
        <v>057</v>
      </c>
      <c r="I9" t="str">
        <f>INDEX('Мастер Ключ'!$C$49:$C$304, I8+1)</f>
        <v>089</v>
      </c>
      <c r="J9" t="str">
        <f>INDEX('Мастер Ключ'!$C$49:$C$304, J8+1)</f>
        <v>210</v>
      </c>
      <c r="K9" t="str">
        <f>INDEX('Мастер Ключ'!$C$49:$C$304, K8+1)</f>
        <v>209</v>
      </c>
      <c r="L9" t="str">
        <f>INDEX('Мастер Ключ'!$C$49:$C$304, L8+1)</f>
        <v>164</v>
      </c>
      <c r="M9" t="str">
        <f>INDEX('Мастер Ключ'!$C$49:$C$304, M8+1)</f>
        <v>017</v>
      </c>
      <c r="N9" t="str">
        <f>INDEX('Мастер Ключ'!$C$49:$C$304, N8+1)</f>
        <v>158</v>
      </c>
      <c r="O9" t="str">
        <f>INDEX('Мастер Ключ'!$C$49:$C$304, O8+1)</f>
        <v>032</v>
      </c>
      <c r="P9" t="str">
        <f>INDEX('Мастер Ключ'!$C$49:$C$304, P8+1)</f>
        <v>178</v>
      </c>
      <c r="Q9" t="str">
        <f>INDEX('Мастер Ключ'!$C$49:$C$304, Q8+1)</f>
        <v>229</v>
      </c>
      <c r="R9" t="str">
        <f>INDEX('Мастер Ключ'!$C$49:$C$304, R8+1)</f>
        <v>185</v>
      </c>
      <c r="S9" t="str">
        <f>INDEX('Мастер Ключ'!$C$49:$C$304, S8+1)</f>
        <v>101</v>
      </c>
      <c r="T9" t="str">
        <f>INDEX('Мастер Ключ'!$C$49:$C$304, T8+1)</f>
        <v>079</v>
      </c>
      <c r="U9" t="str">
        <f>INDEX('Мастер Ключ'!$C$49:$C$304, U8+1)</f>
        <v>090</v>
      </c>
      <c r="V9" t="str">
        <f>INDEX('Мастер Ключ'!$C$49:$C$304, V8+1)</f>
        <v>211</v>
      </c>
      <c r="W9" t="str">
        <f>INDEX('Мастер Ключ'!$C$49:$C$304, W8+1)</f>
        <v>075</v>
      </c>
    </row>
    <row r="10" spans="1:23" x14ac:dyDescent="0.25">
      <c r="G10" t="s">
        <v>27</v>
      </c>
      <c r="H10">
        <f>'Мастер Ключ'!B$13</f>
        <v>1</v>
      </c>
      <c r="I10">
        <f>'Мастер Ключ'!C$13</f>
        <v>148</v>
      </c>
      <c r="J10">
        <f>'Мастер Ключ'!D$13</f>
        <v>32</v>
      </c>
      <c r="K10">
        <f>'Мастер Ключ'!E$13</f>
        <v>133</v>
      </c>
      <c r="L10">
        <f>'Мастер Ключ'!F$13</f>
        <v>16</v>
      </c>
      <c r="M10">
        <f>'Мастер Ключ'!G$13</f>
        <v>194</v>
      </c>
      <c r="N10">
        <f>'Мастер Ключ'!H$13</f>
        <v>192</v>
      </c>
      <c r="O10">
        <f>'Мастер Ключ'!I$13</f>
        <v>1</v>
      </c>
      <c r="P10">
        <f>'Мастер Ключ'!J$13</f>
        <v>251</v>
      </c>
      <c r="Q10">
        <f>'Мастер Ключ'!K$13</f>
        <v>1</v>
      </c>
      <c r="R10">
        <f>'Мастер Ключ'!L$13</f>
        <v>192</v>
      </c>
      <c r="S10">
        <f>'Мастер Ключ'!M$13</f>
        <v>194</v>
      </c>
      <c r="T10">
        <f>'Мастер Ключ'!N$13</f>
        <v>16</v>
      </c>
      <c r="U10">
        <f>'Мастер Ключ'!O$13</f>
        <v>133</v>
      </c>
      <c r="V10">
        <f>'Мастер Ключ'!P$13</f>
        <v>32</v>
      </c>
      <c r="W10">
        <f>'Мастер Ключ'!Q$13</f>
        <v>148</v>
      </c>
    </row>
    <row r="11" spans="1:23" x14ac:dyDescent="0.25">
      <c r="G11" t="s">
        <v>44</v>
      </c>
      <c r="H11">
        <f>_xlfn.BITXOR(MOD(H8*H10 +1, 256), HEX2DEC("c3"))</f>
        <v>62</v>
      </c>
      <c r="I11">
        <f t="shared" ref="I11:W11" si="30">_xlfn.BITXOR(MOD(I8*I10 +1, 256), HEX2DEC("c3"))</f>
        <v>2</v>
      </c>
      <c r="J11">
        <f t="shared" si="30"/>
        <v>162</v>
      </c>
      <c r="K11">
        <f t="shared" si="30"/>
        <v>26</v>
      </c>
      <c r="L11">
        <f t="shared" si="30"/>
        <v>242</v>
      </c>
      <c r="M11">
        <f t="shared" si="30"/>
        <v>132</v>
      </c>
      <c r="N11">
        <f t="shared" si="30"/>
        <v>2</v>
      </c>
      <c r="O11">
        <f t="shared" si="30"/>
        <v>34</v>
      </c>
      <c r="P11">
        <f t="shared" si="30"/>
        <v>24</v>
      </c>
      <c r="Q11">
        <f t="shared" si="30"/>
        <v>45</v>
      </c>
      <c r="R11">
        <f t="shared" si="30"/>
        <v>66</v>
      </c>
      <c r="S11">
        <f t="shared" si="30"/>
        <v>6</v>
      </c>
      <c r="T11">
        <f t="shared" si="30"/>
        <v>50</v>
      </c>
      <c r="U11">
        <f t="shared" si="30"/>
        <v>243</v>
      </c>
      <c r="V11">
        <f t="shared" si="30"/>
        <v>2</v>
      </c>
      <c r="W11">
        <f t="shared" si="30"/>
        <v>134</v>
      </c>
    </row>
    <row r="12" spans="1:23" x14ac:dyDescent="0.25">
      <c r="G12" t="s">
        <v>45</v>
      </c>
      <c r="H12">
        <f>_xlfn.BITXOR(H11, _xlfn.BITXOR(I11, _xlfn.BITXOR(J11, _xlfn.BITXOR(K11, _xlfn.BITXOR(L11, _xlfn.BITXOR(M11, _xlfn.BITXOR(N11, _xlfn.BITXOR(O11, _xlfn.BITXOR(P11, _xlfn.BITXOR(Q11, _xlfn.BITXOR(R11, _xlfn.BITXOR(S11, _xlfn.BITXOR(T11, _xlfn.BITXOR(U11, _xlfn.BITXOR(V11, W11)))))))))))))))</f>
        <v>230</v>
      </c>
      <c r="I12">
        <f>H11</f>
        <v>62</v>
      </c>
      <c r="J12">
        <f t="shared" ref="J12:W12" si="31">I11</f>
        <v>2</v>
      </c>
      <c r="K12">
        <f t="shared" si="31"/>
        <v>162</v>
      </c>
      <c r="L12">
        <f t="shared" si="31"/>
        <v>26</v>
      </c>
      <c r="M12">
        <f t="shared" si="31"/>
        <v>242</v>
      </c>
      <c r="N12">
        <f t="shared" si="31"/>
        <v>132</v>
      </c>
      <c r="O12">
        <f t="shared" si="31"/>
        <v>2</v>
      </c>
      <c r="P12">
        <f t="shared" si="31"/>
        <v>34</v>
      </c>
      <c r="Q12">
        <f t="shared" si="31"/>
        <v>24</v>
      </c>
      <c r="R12">
        <f t="shared" si="31"/>
        <v>45</v>
      </c>
      <c r="S12">
        <f t="shared" si="31"/>
        <v>66</v>
      </c>
      <c r="T12">
        <f t="shared" si="31"/>
        <v>6</v>
      </c>
      <c r="U12">
        <f t="shared" si="31"/>
        <v>50</v>
      </c>
      <c r="V12">
        <f t="shared" si="31"/>
        <v>243</v>
      </c>
      <c r="W12">
        <f t="shared" si="31"/>
        <v>2</v>
      </c>
    </row>
    <row r="13" spans="1:23" x14ac:dyDescent="0.25">
      <c r="G13" s="1" t="str">
        <f>G6</f>
        <v>Раунд</v>
      </c>
      <c r="H13" s="1">
        <f>H6+1</f>
        <v>2</v>
      </c>
    </row>
    <row r="14" spans="1:23" x14ac:dyDescent="0.25">
      <c r="G14" t="str">
        <f>"K"&amp;H13</f>
        <v>K2</v>
      </c>
      <c r="H14">
        <f>'Раундовые ключи'!H$2</f>
        <v>55</v>
      </c>
      <c r="I14">
        <f>'Раундовые ключи'!I$2</f>
        <v>53</v>
      </c>
      <c r="J14">
        <f>'Раундовые ключи'!J$2</f>
        <v>58</v>
      </c>
      <c r="K14">
        <f>'Раундовые ключи'!K$2</f>
        <v>54</v>
      </c>
      <c r="L14">
        <f>'Раундовые ключи'!L$2</f>
        <v>49</v>
      </c>
      <c r="M14">
        <f>'Раундовые ключи'!M$2</f>
        <v>45</v>
      </c>
      <c r="N14">
        <f>'Раундовые ключи'!N$2</f>
        <v>51</v>
      </c>
      <c r="O14">
        <f>'Раундовые ключи'!O$2</f>
        <v>50</v>
      </c>
      <c r="P14">
        <f>'Раундовые ключи'!P$2</f>
        <v>48</v>
      </c>
      <c r="Q14">
        <f>'Раундовые ключи'!Q$2</f>
        <v>50</v>
      </c>
      <c r="R14">
        <f>'Раундовые ключи'!R$2</f>
        <v>46</v>
      </c>
      <c r="S14">
        <f>'Раундовые ключи'!S$2</f>
        <v>51</v>
      </c>
      <c r="T14">
        <f>'Раундовые ключи'!T$2</f>
        <v>48</v>
      </c>
      <c r="U14">
        <f>'Раундовые ключи'!U$2</f>
        <v>46</v>
      </c>
      <c r="V14">
        <f>'Раундовые ключи'!V$2</f>
        <v>51</v>
      </c>
      <c r="W14">
        <f>'Раундовые ключи'!W$2</f>
        <v>48</v>
      </c>
    </row>
    <row r="15" spans="1:23" x14ac:dyDescent="0.25">
      <c r="G15" t="str">
        <f>"k= ШTꚚ"&amp;G14</f>
        <v>k= ШTꚚK2</v>
      </c>
      <c r="H15">
        <f>_xlfn.BITXOR(H12,H14)</f>
        <v>209</v>
      </c>
      <c r="I15">
        <f t="shared" ref="I15" si="32">_xlfn.BITXOR(I12,I14)</f>
        <v>11</v>
      </c>
      <c r="J15">
        <f t="shared" ref="J15" si="33">_xlfn.BITXOR(J12,J14)</f>
        <v>56</v>
      </c>
      <c r="K15">
        <f t="shared" ref="K15" si="34">_xlfn.BITXOR(K12,K14)</f>
        <v>148</v>
      </c>
      <c r="L15">
        <f t="shared" ref="L15" si="35">_xlfn.BITXOR(L12,L14)</f>
        <v>43</v>
      </c>
      <c r="M15">
        <f t="shared" ref="M15" si="36">_xlfn.BITXOR(M12,M14)</f>
        <v>223</v>
      </c>
      <c r="N15">
        <f t="shared" ref="N15" si="37">_xlfn.BITXOR(N12,N14)</f>
        <v>183</v>
      </c>
      <c r="O15">
        <f t="shared" ref="O15" si="38">_xlfn.BITXOR(O12,O14)</f>
        <v>48</v>
      </c>
      <c r="P15">
        <f t="shared" ref="P15" si="39">_xlfn.BITXOR(P12,P14)</f>
        <v>18</v>
      </c>
      <c r="Q15">
        <f t="shared" ref="Q15" si="40">_xlfn.BITXOR(Q12,Q14)</f>
        <v>42</v>
      </c>
      <c r="R15">
        <f t="shared" ref="R15" si="41">_xlfn.BITXOR(R12,R14)</f>
        <v>3</v>
      </c>
      <c r="S15">
        <f t="shared" ref="S15" si="42">_xlfn.BITXOR(S12,S14)</f>
        <v>113</v>
      </c>
      <c r="T15">
        <f t="shared" ref="T15" si="43">_xlfn.BITXOR(T12,T14)</f>
        <v>54</v>
      </c>
      <c r="U15">
        <f t="shared" ref="U15" si="44">_xlfn.BITXOR(U12,U14)</f>
        <v>28</v>
      </c>
      <c r="V15">
        <f t="shared" ref="V15" si="45">_xlfn.BITXOR(V12,V14)</f>
        <v>192</v>
      </c>
      <c r="W15">
        <f t="shared" ref="W15" si="46">_xlfn.BITXOR(W12,W14)</f>
        <v>50</v>
      </c>
    </row>
    <row r="16" spans="1:23" x14ac:dyDescent="0.25">
      <c r="G16" t="s">
        <v>29</v>
      </c>
      <c r="H16" t="str">
        <f>INDEX('Мастер Ключ'!$C$49:$C$304, H15+1)</f>
        <v>027</v>
      </c>
      <c r="I16" t="str">
        <f>INDEX('Мастер Ключ'!$C$49:$C$304, I15+1)</f>
        <v>218</v>
      </c>
      <c r="J16" t="str">
        <f>INDEX('Мастер Ключ'!$C$49:$C$304, J15+1)</f>
        <v>006</v>
      </c>
      <c r="K16" t="str">
        <f>INDEX('Мастер Ключ'!$C$49:$C$304, K15+1)</f>
        <v>122</v>
      </c>
      <c r="L16" t="str">
        <f>INDEX('Мастер Ключ'!$C$49:$C$304, L15+1)</f>
        <v>066</v>
      </c>
      <c r="M16" t="str">
        <f>INDEX('Мастер Ключ'!$C$49:$C$304, M15+1)</f>
        <v>097</v>
      </c>
      <c r="N16" t="str">
        <f>INDEX('Мастер Ключ'!$C$49:$C$304, N15+1)</f>
        <v>407</v>
      </c>
      <c r="O16" t="str">
        <f>INDEX('Мастер Ключ'!$C$49:$C$304, O15+1)</f>
        <v>005</v>
      </c>
      <c r="P16" t="str">
        <f>INDEX('Мастер Ключ'!$C$49:$C$304, P15+1)</f>
        <v>240</v>
      </c>
      <c r="Q16" t="str">
        <f>INDEX('Мастер Ключ'!$C$49:$C$304, Q15+1)</f>
        <v>060</v>
      </c>
      <c r="R16" t="str">
        <f>INDEX('Мастер Ключ'!$C$49:$C$304, R15+1)</f>
        <v>017</v>
      </c>
      <c r="S16" t="str">
        <f>INDEX('Мастер Ключ'!$C$49:$C$304, S15+1)</f>
        <v>117</v>
      </c>
      <c r="T16" t="str">
        <f>INDEX('Мастер Ключ'!$C$49:$C$304, T15+1)</f>
        <v>143</v>
      </c>
      <c r="U16" t="str">
        <f>INDEX('Мастер Ключ'!$C$49:$C$304, U15+1)</f>
        <v>020</v>
      </c>
      <c r="V16" t="str">
        <f>INDEX('Мастер Ключ'!$C$49:$C$304, V15+1)</f>
        <v>007</v>
      </c>
      <c r="W16" t="str">
        <f>INDEX('Мастер Ключ'!$C$49:$C$304, W15+1)</f>
        <v>002</v>
      </c>
    </row>
    <row r="17" spans="7:23" x14ac:dyDescent="0.25">
      <c r="G17" t="s">
        <v>27</v>
      </c>
      <c r="H17">
        <f>'Мастер Ключ'!B$13</f>
        <v>1</v>
      </c>
      <c r="I17">
        <f>'Мастер Ключ'!C$13</f>
        <v>148</v>
      </c>
      <c r="J17">
        <f>'Мастер Ключ'!D$13</f>
        <v>32</v>
      </c>
      <c r="K17">
        <f>'Мастер Ключ'!E$13</f>
        <v>133</v>
      </c>
      <c r="L17">
        <f>'Мастер Ключ'!F$13</f>
        <v>16</v>
      </c>
      <c r="M17">
        <f>'Мастер Ключ'!G$13</f>
        <v>194</v>
      </c>
      <c r="N17">
        <f>'Мастер Ключ'!H$13</f>
        <v>192</v>
      </c>
      <c r="O17">
        <f>'Мастер Ключ'!I$13</f>
        <v>1</v>
      </c>
      <c r="P17">
        <f>'Мастер Ключ'!J$13</f>
        <v>251</v>
      </c>
      <c r="Q17">
        <f>'Мастер Ключ'!K$13</f>
        <v>1</v>
      </c>
      <c r="R17">
        <f>'Мастер Ключ'!L$13</f>
        <v>192</v>
      </c>
      <c r="S17">
        <f>'Мастер Ключ'!M$13</f>
        <v>194</v>
      </c>
      <c r="T17">
        <f>'Мастер Ключ'!N$13</f>
        <v>16</v>
      </c>
      <c r="U17">
        <f>'Мастер Ключ'!O$13</f>
        <v>133</v>
      </c>
      <c r="V17">
        <f>'Мастер Ключ'!P$13</f>
        <v>32</v>
      </c>
      <c r="W17">
        <f>'Мастер Ключ'!Q$13</f>
        <v>148</v>
      </c>
    </row>
    <row r="18" spans="7:23" x14ac:dyDescent="0.25">
      <c r="G18" t="s">
        <v>44</v>
      </c>
      <c r="H18">
        <f>_xlfn.BITXOR(MOD(H15*H17 +1, 256), HEX2DEC("c3"))</f>
        <v>17</v>
      </c>
      <c r="I18">
        <f t="shared" ref="I18" si="47">_xlfn.BITXOR(MOD(I15*I17 +1, 256), HEX2DEC("c3"))</f>
        <v>158</v>
      </c>
      <c r="J18">
        <f t="shared" ref="J18" si="48">_xlfn.BITXOR(MOD(J15*J17 +1, 256), HEX2DEC("c3"))</f>
        <v>194</v>
      </c>
      <c r="K18">
        <f t="shared" ref="K18" si="49">_xlfn.BITXOR(MOD(K15*K17 +1, 256), HEX2DEC("c3"))</f>
        <v>38</v>
      </c>
      <c r="L18">
        <f t="shared" ref="L18" si="50">_xlfn.BITXOR(MOD(L15*L17 +1, 256), HEX2DEC("c3"))</f>
        <v>114</v>
      </c>
      <c r="M18">
        <f t="shared" ref="M18" si="51">_xlfn.BITXOR(MOD(M15*M17 +1, 256), HEX2DEC("c3"))</f>
        <v>60</v>
      </c>
      <c r="N18">
        <f t="shared" ref="N18" si="52">_xlfn.BITXOR(MOD(N15*N17 +1, 256), HEX2DEC("c3"))</f>
        <v>130</v>
      </c>
      <c r="O18">
        <f t="shared" ref="O18" si="53">_xlfn.BITXOR(MOD(O15*O17 +1, 256), HEX2DEC("c3"))</f>
        <v>242</v>
      </c>
      <c r="P18">
        <f t="shared" ref="P18" si="54">_xlfn.BITXOR(MOD(P15*P17 +1, 256), HEX2DEC("c3"))</f>
        <v>100</v>
      </c>
      <c r="Q18">
        <f t="shared" ref="Q18" si="55">_xlfn.BITXOR(MOD(Q15*Q17 +1, 256), HEX2DEC("c3"))</f>
        <v>232</v>
      </c>
      <c r="R18">
        <f t="shared" ref="R18" si="56">_xlfn.BITXOR(MOD(R15*R17 +1, 256), HEX2DEC("c3"))</f>
        <v>130</v>
      </c>
      <c r="S18">
        <f t="shared" ref="S18" si="57">_xlfn.BITXOR(MOD(S15*S17 +1, 256), HEX2DEC("c3"))</f>
        <v>96</v>
      </c>
      <c r="T18">
        <f t="shared" ref="T18" si="58">_xlfn.BITXOR(MOD(T15*T17 +1, 256), HEX2DEC("c3"))</f>
        <v>162</v>
      </c>
      <c r="U18">
        <f t="shared" ref="U18" si="59">_xlfn.BITXOR(MOD(U15*U17 +1, 256), HEX2DEC("c3"))</f>
        <v>78</v>
      </c>
      <c r="V18">
        <f t="shared" ref="V18" si="60">_xlfn.BITXOR(MOD(V15*V17 +1, 256), HEX2DEC("c3"))</f>
        <v>194</v>
      </c>
      <c r="W18">
        <f t="shared" ref="W18" si="61">_xlfn.BITXOR(MOD(W15*W17 +1, 256), HEX2DEC("c3"))</f>
        <v>42</v>
      </c>
    </row>
    <row r="19" spans="7:23" x14ac:dyDescent="0.25">
      <c r="G19" t="s">
        <v>45</v>
      </c>
      <c r="H19">
        <f>_xlfn.BITXOR(H18, _xlfn.BITXOR(I18, _xlfn.BITXOR(J18, _xlfn.BITXOR(K18, _xlfn.BITXOR(L18, _xlfn.BITXOR(M18, _xlfn.BITXOR(N18, _xlfn.BITXOR(O18, _xlfn.BITXOR(P18, _xlfn.BITXOR(Q18, _xlfn.BITXOR(R18, _xlfn.BITXOR(S18, _xlfn.BITXOR(T18, _xlfn.BITXOR(U18, _xlfn.BITXOR(V18, W18)))))))))))))))</f>
        <v>63</v>
      </c>
      <c r="I19">
        <f>H18</f>
        <v>17</v>
      </c>
      <c r="J19">
        <f t="shared" ref="J19:W19" si="62">I18</f>
        <v>158</v>
      </c>
      <c r="K19">
        <f t="shared" si="62"/>
        <v>194</v>
      </c>
      <c r="L19">
        <f t="shared" si="62"/>
        <v>38</v>
      </c>
      <c r="M19">
        <f t="shared" si="62"/>
        <v>114</v>
      </c>
      <c r="N19">
        <f t="shared" si="62"/>
        <v>60</v>
      </c>
      <c r="O19">
        <f t="shared" si="62"/>
        <v>130</v>
      </c>
      <c r="P19">
        <f t="shared" si="62"/>
        <v>242</v>
      </c>
      <c r="Q19">
        <f t="shared" si="62"/>
        <v>100</v>
      </c>
      <c r="R19">
        <f t="shared" si="62"/>
        <v>232</v>
      </c>
      <c r="S19">
        <f t="shared" si="62"/>
        <v>130</v>
      </c>
      <c r="T19">
        <f t="shared" si="62"/>
        <v>96</v>
      </c>
      <c r="U19">
        <f t="shared" si="62"/>
        <v>162</v>
      </c>
      <c r="V19">
        <f t="shared" si="62"/>
        <v>78</v>
      </c>
      <c r="W19">
        <f t="shared" si="62"/>
        <v>194</v>
      </c>
    </row>
    <row r="20" spans="7:23" x14ac:dyDescent="0.25">
      <c r="G20" s="1" t="str">
        <f>G13</f>
        <v>Раунд</v>
      </c>
      <c r="H20" s="1">
        <f>H13+1</f>
        <v>3</v>
      </c>
    </row>
    <row r="21" spans="7:23" x14ac:dyDescent="0.25">
      <c r="G21" t="str">
        <f>"K"&amp;H20</f>
        <v>K3</v>
      </c>
      <c r="H21">
        <f>'Раундовые ключи'!H$79</f>
        <v>69</v>
      </c>
      <c r="I21">
        <f>'Раундовые ключи'!I$79</f>
        <v>140</v>
      </c>
      <c r="J21">
        <f>'Раундовые ключи'!J$79</f>
        <v>46</v>
      </c>
      <c r="K21">
        <f>'Раундовые ключи'!K$79</f>
        <v>98</v>
      </c>
      <c r="L21">
        <f>'Раундовые ключи'!L$79</f>
        <v>219</v>
      </c>
      <c r="M21">
        <f>'Раундовые ключи'!M$79</f>
        <v>18</v>
      </c>
      <c r="N21">
        <f>'Раундовые ключи'!N$79</f>
        <v>40</v>
      </c>
      <c r="O21">
        <f>'Раундовые ключи'!O$79</f>
        <v>130</v>
      </c>
      <c r="P21">
        <f>'Раундовые ключи'!P$79</f>
        <v>35</v>
      </c>
      <c r="Q21">
        <f>'Раундовые ключи'!Q$79</f>
        <v>170</v>
      </c>
      <c r="R21">
        <f>'Раундовые ключи'!R$79</f>
        <v>178</v>
      </c>
      <c r="S21">
        <f>'Раундовые ключи'!S$79</f>
        <v>2</v>
      </c>
      <c r="T21">
        <f>'Раундовые ключи'!T$79</f>
        <v>58</v>
      </c>
      <c r="U21">
        <f>'Раундовые ключи'!U$79</f>
        <v>162</v>
      </c>
      <c r="V21">
        <f>'Раундовые ключи'!V$79</f>
        <v>7</v>
      </c>
      <c r="W21">
        <f>'Раундовые ключи'!W$79</f>
        <v>2</v>
      </c>
    </row>
    <row r="22" spans="7:23" x14ac:dyDescent="0.25">
      <c r="G22" t="str">
        <f>"k= ШTꚚ"&amp;G21</f>
        <v>k= ШTꚚK3</v>
      </c>
      <c r="H22">
        <f>_xlfn.BITXOR(H19,H21)</f>
        <v>122</v>
      </c>
      <c r="I22">
        <f t="shared" ref="I22:W22" si="63">_xlfn.BITXOR(I19,I21)</f>
        <v>157</v>
      </c>
      <c r="J22">
        <f t="shared" si="63"/>
        <v>176</v>
      </c>
      <c r="K22">
        <f t="shared" si="63"/>
        <v>160</v>
      </c>
      <c r="L22">
        <f t="shared" si="63"/>
        <v>253</v>
      </c>
      <c r="M22">
        <f t="shared" si="63"/>
        <v>96</v>
      </c>
      <c r="N22">
        <f t="shared" si="63"/>
        <v>20</v>
      </c>
      <c r="O22">
        <f t="shared" si="63"/>
        <v>0</v>
      </c>
      <c r="P22">
        <f t="shared" si="63"/>
        <v>209</v>
      </c>
      <c r="Q22">
        <f t="shared" si="63"/>
        <v>206</v>
      </c>
      <c r="R22">
        <f t="shared" si="63"/>
        <v>90</v>
      </c>
      <c r="S22">
        <f t="shared" si="63"/>
        <v>128</v>
      </c>
      <c r="T22">
        <f t="shared" si="63"/>
        <v>90</v>
      </c>
      <c r="U22">
        <f t="shared" si="63"/>
        <v>0</v>
      </c>
      <c r="V22">
        <f t="shared" si="63"/>
        <v>73</v>
      </c>
      <c r="W22">
        <f t="shared" si="63"/>
        <v>192</v>
      </c>
    </row>
    <row r="23" spans="7:23" x14ac:dyDescent="0.25">
      <c r="G23" t="s">
        <v>29</v>
      </c>
      <c r="H23" t="str">
        <f>INDEX('Мастер Ключ'!$C$49:$C$304, H22+1)</f>
        <v>198</v>
      </c>
      <c r="I23" t="str">
        <f>INDEX('Мастер Ключ'!$C$49:$C$304, I22+1)</f>
        <v>051</v>
      </c>
      <c r="J23" t="str">
        <f>INDEX('Мастер Ключ'!$C$49:$C$304, J22+1)</f>
        <v>173</v>
      </c>
      <c r="K23" t="str">
        <f>INDEX('Мастер Ключ'!$C$49:$C$304, K22+1)</f>
        <v>167</v>
      </c>
      <c r="L23" t="str">
        <f>INDEX('Мастер Ключ'!$C$49:$C$304, L22+1)</f>
        <v>075</v>
      </c>
      <c r="M23" t="str">
        <f>INDEX('Мастер Ключ'!$C$49:$C$304, M22+1)</f>
        <v>021</v>
      </c>
      <c r="N23" t="str">
        <f>INDEX('Мастер Ключ'!$C$49:$C$304, N22+1)</f>
        <v>147</v>
      </c>
      <c r="O23" t="str">
        <f>INDEX('Мастер Ключ'!$C$49:$C$304, O22+1)</f>
        <v>252</v>
      </c>
      <c r="P23" t="str">
        <f>INDEX('Мастер Ключ'!$C$49:$C$304, P22+1)</f>
        <v>027</v>
      </c>
      <c r="Q23" t="str">
        <f>INDEX('Мастер Ключ'!$C$49:$C$304, Q22+1)</f>
        <v>231</v>
      </c>
      <c r="R23" t="str">
        <f>INDEX('Мастер Ключ'!$C$49:$C$304, R22+1)</f>
        <v>019</v>
      </c>
      <c r="S23" t="str">
        <f>INDEX('Мастер Ключ'!$C$49:$C$304, S22+1)</f>
        <v>223</v>
      </c>
      <c r="T23" t="str">
        <f>INDEX('Мастер Ключ'!$C$49:$C$304, T22+1)</f>
        <v>019</v>
      </c>
      <c r="U23" t="str">
        <f>INDEX('Мастер Ключ'!$C$49:$C$304, U22+1)</f>
        <v>252</v>
      </c>
      <c r="V23" t="str">
        <f>INDEX('Мастер Ключ'!$C$49:$C$304, V22+1)</f>
        <v>042</v>
      </c>
      <c r="W23" t="str">
        <f>INDEX('Мастер Ключ'!$C$49:$C$304, W22+1)</f>
        <v>007</v>
      </c>
    </row>
    <row r="24" spans="7:23" x14ac:dyDescent="0.25">
      <c r="G24" t="s">
        <v>27</v>
      </c>
      <c r="H24">
        <f>'Мастер Ключ'!B$13</f>
        <v>1</v>
      </c>
      <c r="I24">
        <f>'Мастер Ключ'!C$13</f>
        <v>148</v>
      </c>
      <c r="J24">
        <f>'Мастер Ключ'!D$13</f>
        <v>32</v>
      </c>
      <c r="K24">
        <f>'Мастер Ключ'!E$13</f>
        <v>133</v>
      </c>
      <c r="L24">
        <f>'Мастер Ключ'!F$13</f>
        <v>16</v>
      </c>
      <c r="M24">
        <f>'Мастер Ключ'!G$13</f>
        <v>194</v>
      </c>
      <c r="N24">
        <f>'Мастер Ключ'!H$13</f>
        <v>192</v>
      </c>
      <c r="O24">
        <f>'Мастер Ключ'!I$13</f>
        <v>1</v>
      </c>
      <c r="P24">
        <f>'Мастер Ключ'!J$13</f>
        <v>251</v>
      </c>
      <c r="Q24">
        <f>'Мастер Ключ'!K$13</f>
        <v>1</v>
      </c>
      <c r="R24">
        <f>'Мастер Ключ'!L$13</f>
        <v>192</v>
      </c>
      <c r="S24">
        <f>'Мастер Ключ'!M$13</f>
        <v>194</v>
      </c>
      <c r="T24">
        <f>'Мастер Ключ'!N$13</f>
        <v>16</v>
      </c>
      <c r="U24">
        <f>'Мастер Ключ'!O$13</f>
        <v>133</v>
      </c>
      <c r="V24">
        <f>'Мастер Ключ'!P$13</f>
        <v>32</v>
      </c>
      <c r="W24">
        <f>'Мастер Ключ'!Q$13</f>
        <v>148</v>
      </c>
    </row>
    <row r="25" spans="7:23" x14ac:dyDescent="0.25">
      <c r="G25" t="s">
        <v>44</v>
      </c>
      <c r="H25">
        <f>_xlfn.BITXOR(MOD(H22*H24 +1, 256), HEX2DEC("c3"))</f>
        <v>184</v>
      </c>
      <c r="I25">
        <f t="shared" ref="I25" si="64">_xlfn.BITXOR(MOD(I22*I24 +1, 256), HEX2DEC("c3"))</f>
        <v>6</v>
      </c>
      <c r="J25">
        <f t="shared" ref="J25" si="65">_xlfn.BITXOR(MOD(J22*J24 +1, 256), HEX2DEC("c3"))</f>
        <v>194</v>
      </c>
      <c r="K25">
        <f t="shared" ref="K25" si="66">_xlfn.BITXOR(MOD(K22*K24 +1, 256), HEX2DEC("c3"))</f>
        <v>226</v>
      </c>
      <c r="L25">
        <f t="shared" ref="L25" si="67">_xlfn.BITXOR(MOD(L22*L24 +1, 256), HEX2DEC("c3"))</f>
        <v>18</v>
      </c>
      <c r="M25">
        <f t="shared" ref="M25" si="68">_xlfn.BITXOR(MOD(M22*M24 +1, 256), HEX2DEC("c3"))</f>
        <v>2</v>
      </c>
      <c r="N25">
        <f t="shared" ref="N25" si="69">_xlfn.BITXOR(MOD(N22*N24 +1, 256), HEX2DEC("c3"))</f>
        <v>194</v>
      </c>
      <c r="O25">
        <f t="shared" ref="O25" si="70">_xlfn.BITXOR(MOD(O22*O24 +1, 256), HEX2DEC("c3"))</f>
        <v>194</v>
      </c>
      <c r="P25">
        <f t="shared" ref="P25" si="71">_xlfn.BITXOR(MOD(P22*P24 +1, 256), HEX2DEC("c3"))</f>
        <v>47</v>
      </c>
      <c r="Q25">
        <f t="shared" ref="Q25" si="72">_xlfn.BITXOR(MOD(Q22*Q24 +1, 256), HEX2DEC("c3"))</f>
        <v>12</v>
      </c>
      <c r="R25">
        <f t="shared" ref="R25" si="73">_xlfn.BITXOR(MOD(R22*R24 +1, 256), HEX2DEC("c3"))</f>
        <v>66</v>
      </c>
      <c r="S25">
        <f t="shared" ref="S25" si="74">_xlfn.BITXOR(MOD(S22*S24 +1, 256), HEX2DEC("c3"))</f>
        <v>194</v>
      </c>
      <c r="T25">
        <f t="shared" ref="T25" si="75">_xlfn.BITXOR(MOD(T22*T24 +1, 256), HEX2DEC("c3"))</f>
        <v>98</v>
      </c>
      <c r="U25">
        <f t="shared" ref="U25" si="76">_xlfn.BITXOR(MOD(U22*U24 +1, 256), HEX2DEC("c3"))</f>
        <v>194</v>
      </c>
      <c r="V25">
        <f t="shared" ref="V25" si="77">_xlfn.BITXOR(MOD(V22*V24 +1, 256), HEX2DEC("c3"))</f>
        <v>226</v>
      </c>
      <c r="W25">
        <f t="shared" ref="W25" si="78">_xlfn.BITXOR(MOD(W22*W24 +1, 256), HEX2DEC("c3"))</f>
        <v>194</v>
      </c>
    </row>
    <row r="26" spans="7:23" x14ac:dyDescent="0.25">
      <c r="G26" t="s">
        <v>45</v>
      </c>
      <c r="H26">
        <f>_xlfn.BITXOR(H25, _xlfn.BITXOR(I25, _xlfn.BITXOR(J25, _xlfn.BITXOR(K25, _xlfn.BITXOR(L25, _xlfn.BITXOR(M25, _xlfn.BITXOR(N25, _xlfn.BITXOR(O25, _xlfn.BITXOR(P25, _xlfn.BITXOR(Q25, _xlfn.BITXOR(R25, _xlfn.BITXOR(S25, _xlfn.BITXOR(T25, _xlfn.BITXOR(U25, _xlfn.BITXOR(V25, W25)))))))))))))))</f>
        <v>173</v>
      </c>
      <c r="I26">
        <f>H25</f>
        <v>184</v>
      </c>
      <c r="J26">
        <f t="shared" ref="J26:W26" si="79">I25</f>
        <v>6</v>
      </c>
      <c r="K26">
        <f t="shared" si="79"/>
        <v>194</v>
      </c>
      <c r="L26">
        <f t="shared" si="79"/>
        <v>226</v>
      </c>
      <c r="M26">
        <f t="shared" si="79"/>
        <v>18</v>
      </c>
      <c r="N26">
        <f t="shared" si="79"/>
        <v>2</v>
      </c>
      <c r="O26">
        <f t="shared" si="79"/>
        <v>194</v>
      </c>
      <c r="P26">
        <f t="shared" si="79"/>
        <v>194</v>
      </c>
      <c r="Q26">
        <f t="shared" si="79"/>
        <v>47</v>
      </c>
      <c r="R26">
        <f t="shared" si="79"/>
        <v>12</v>
      </c>
      <c r="S26">
        <f t="shared" si="79"/>
        <v>66</v>
      </c>
      <c r="T26">
        <f t="shared" si="79"/>
        <v>194</v>
      </c>
      <c r="U26">
        <f t="shared" si="79"/>
        <v>98</v>
      </c>
      <c r="V26">
        <f t="shared" si="79"/>
        <v>194</v>
      </c>
      <c r="W26">
        <f t="shared" si="79"/>
        <v>226</v>
      </c>
    </row>
    <row r="27" spans="7:23" x14ac:dyDescent="0.25">
      <c r="G27" s="1" t="str">
        <f>G20</f>
        <v>Раунд</v>
      </c>
      <c r="H27" s="1">
        <f>H20+1</f>
        <v>4</v>
      </c>
    </row>
    <row r="28" spans="7:23" x14ac:dyDescent="0.25">
      <c r="G28" t="str">
        <f>"K"&amp;H27</f>
        <v>K4</v>
      </c>
      <c r="H28">
        <f>'Раундовые ключи'!H$78</f>
        <v>171</v>
      </c>
      <c r="I28">
        <f>'Раундовые ключи'!I$78</f>
        <v>80</v>
      </c>
      <c r="J28">
        <f>'Раундовые ключи'!J$78</f>
        <v>194</v>
      </c>
      <c r="K28">
        <f>'Раундовые ключи'!K$78</f>
        <v>34</v>
      </c>
      <c r="L28">
        <f>'Раундовые ключи'!L$78</f>
        <v>7</v>
      </c>
      <c r="M28">
        <f>'Раундовые ключи'!M$78</f>
        <v>34</v>
      </c>
      <c r="N28">
        <f>'Раундовые ключи'!N$78</f>
        <v>212</v>
      </c>
      <c r="O28">
        <f>'Раундовые ключи'!O$78</f>
        <v>2</v>
      </c>
      <c r="P28">
        <f>'Раундовые ключи'!P$78</f>
        <v>203</v>
      </c>
      <c r="Q28">
        <f>'Раундовые ключи'!Q$78</f>
        <v>168</v>
      </c>
      <c r="R28">
        <f>'Раундовые ключи'!R$78</f>
        <v>198</v>
      </c>
      <c r="S28">
        <f>'Раундовые ключи'!S$78</f>
        <v>194</v>
      </c>
      <c r="T28">
        <f>'Раундовые ключи'!T$78</f>
        <v>60</v>
      </c>
      <c r="U28">
        <f>'Раундовые ключи'!U$78</f>
        <v>2</v>
      </c>
      <c r="V28">
        <f>'Раундовые ключи'!V$78</f>
        <v>37</v>
      </c>
      <c r="W28">
        <f>'Раундовые ключи'!W$78</f>
        <v>162</v>
      </c>
    </row>
    <row r="29" spans="7:23" x14ac:dyDescent="0.25">
      <c r="G29" t="str">
        <f>"k= ШTꚚ"&amp;G28</f>
        <v>k= ШTꚚK4</v>
      </c>
      <c r="H29">
        <f>_xlfn.BITXOR(H26,H28)</f>
        <v>6</v>
      </c>
      <c r="I29">
        <f t="shared" ref="I29" si="80">_xlfn.BITXOR(I26,I28)</f>
        <v>232</v>
      </c>
      <c r="J29">
        <f t="shared" ref="J29" si="81">_xlfn.BITXOR(J26,J28)</f>
        <v>196</v>
      </c>
      <c r="K29">
        <f t="shared" ref="K29" si="82">_xlfn.BITXOR(K26,K28)</f>
        <v>224</v>
      </c>
      <c r="L29">
        <f t="shared" ref="L29" si="83">_xlfn.BITXOR(L26,L28)</f>
        <v>229</v>
      </c>
      <c r="M29">
        <f t="shared" ref="M29" si="84">_xlfn.BITXOR(M26,M28)</f>
        <v>48</v>
      </c>
      <c r="N29">
        <f t="shared" ref="N29" si="85">_xlfn.BITXOR(N26,N28)</f>
        <v>214</v>
      </c>
      <c r="O29">
        <f t="shared" ref="O29" si="86">_xlfn.BITXOR(O26,O28)</f>
        <v>192</v>
      </c>
      <c r="P29">
        <f t="shared" ref="P29" si="87">_xlfn.BITXOR(P26,P28)</f>
        <v>9</v>
      </c>
      <c r="Q29">
        <f t="shared" ref="Q29" si="88">_xlfn.BITXOR(Q26,Q28)</f>
        <v>135</v>
      </c>
      <c r="R29">
        <f t="shared" ref="R29" si="89">_xlfn.BITXOR(R26,R28)</f>
        <v>202</v>
      </c>
      <c r="S29">
        <f t="shared" ref="S29" si="90">_xlfn.BITXOR(S26,S28)</f>
        <v>128</v>
      </c>
      <c r="T29">
        <f t="shared" ref="T29" si="91">_xlfn.BITXOR(T26,T28)</f>
        <v>254</v>
      </c>
      <c r="U29">
        <f t="shared" ref="U29" si="92">_xlfn.BITXOR(U26,U28)</f>
        <v>96</v>
      </c>
      <c r="V29">
        <f t="shared" ref="V29" si="93">_xlfn.BITXOR(V26,V28)</f>
        <v>231</v>
      </c>
      <c r="W29">
        <f t="shared" ref="W29" si="94">_xlfn.BITXOR(W26,W28)</f>
        <v>64</v>
      </c>
    </row>
    <row r="30" spans="7:23" x14ac:dyDescent="0.25">
      <c r="G30" t="s">
        <v>29</v>
      </c>
      <c r="H30" t="str">
        <f>INDEX('Мастер Ключ'!$C$49:$C$304, H29+1)</f>
        <v>049</v>
      </c>
      <c r="I30" t="str">
        <f>INDEX('Мастер Ключ'!$C$49:$C$304, I29+1)</f>
        <v>203</v>
      </c>
      <c r="J30" t="str">
        <f>INDEX('Мастер Ключ'!$C$49:$C$304, J29+1)</f>
        <v>134</v>
      </c>
      <c r="K30" t="str">
        <f>INDEX('Мастер Ключ'!$C$49:$C$304, K29+1)</f>
        <v>032</v>
      </c>
      <c r="L30" t="str">
        <f>INDEX('Мастер Ключ'!$C$49:$C$304, L29+1)</f>
        <v>043</v>
      </c>
      <c r="M30" t="str">
        <f>INDEX('Мастер Ключ'!$C$49:$C$304, M29+1)</f>
        <v>005</v>
      </c>
      <c r="N30" t="str">
        <f>INDEX('Мастер Ключ'!$C$49:$C$304, N29+1)</f>
        <v>248</v>
      </c>
      <c r="O30" t="str">
        <f>INDEX('Мастер Ключ'!$C$49:$C$304, O29+1)</f>
        <v>007</v>
      </c>
      <c r="P30" t="str">
        <f>INDEX('Мастер Ключ'!$C$49:$C$304, P29+1)</f>
        <v>196</v>
      </c>
      <c r="Q30" t="str">
        <f>INDEX('Мастер Ключ'!$C$49:$C$304, Q29+1)</f>
        <v>201</v>
      </c>
      <c r="R30" t="str">
        <f>INDEX('Мастер Ключ'!$C$49:$C$304, R29+1)</f>
        <v>107</v>
      </c>
      <c r="S30" t="str">
        <f>INDEX('Мастер Ключ'!$C$49:$C$304, S29+1)</f>
        <v>223</v>
      </c>
      <c r="T30" t="str">
        <f>INDEX('Мастер Ключ'!$C$49:$C$304, T29+1)</f>
        <v>099</v>
      </c>
      <c r="U30" t="str">
        <f>INDEX('Мастер Ключ'!$C$49:$C$304, U29+1)</f>
        <v>021</v>
      </c>
      <c r="V30" t="str">
        <f>INDEX('Мастер Ключ'!$C$49:$C$304, V29+1)</f>
        <v>091</v>
      </c>
      <c r="W30" t="str">
        <f>INDEX('Мастер Ключ'!$C$49:$C$304, W29+1)</f>
        <v>235</v>
      </c>
    </row>
    <row r="31" spans="7:23" x14ac:dyDescent="0.25">
      <c r="G31" t="s">
        <v>27</v>
      </c>
      <c r="H31">
        <f>'Мастер Ключ'!B$13</f>
        <v>1</v>
      </c>
      <c r="I31">
        <f>'Мастер Ключ'!C$13</f>
        <v>148</v>
      </c>
      <c r="J31">
        <f>'Мастер Ключ'!D$13</f>
        <v>32</v>
      </c>
      <c r="K31">
        <f>'Мастер Ключ'!E$13</f>
        <v>133</v>
      </c>
      <c r="L31">
        <f>'Мастер Ключ'!F$13</f>
        <v>16</v>
      </c>
      <c r="M31">
        <f>'Мастер Ключ'!G$13</f>
        <v>194</v>
      </c>
      <c r="N31">
        <f>'Мастер Ключ'!H$13</f>
        <v>192</v>
      </c>
      <c r="O31">
        <f>'Мастер Ключ'!I$13</f>
        <v>1</v>
      </c>
      <c r="P31">
        <f>'Мастер Ключ'!J$13</f>
        <v>251</v>
      </c>
      <c r="Q31">
        <f>'Мастер Ключ'!K$13</f>
        <v>1</v>
      </c>
      <c r="R31">
        <f>'Мастер Ключ'!L$13</f>
        <v>192</v>
      </c>
      <c r="S31">
        <f>'Мастер Ключ'!M$13</f>
        <v>194</v>
      </c>
      <c r="T31">
        <f>'Мастер Ключ'!N$13</f>
        <v>16</v>
      </c>
      <c r="U31">
        <f>'Мастер Ключ'!O$13</f>
        <v>133</v>
      </c>
      <c r="V31">
        <f>'Мастер Ключ'!P$13</f>
        <v>32</v>
      </c>
      <c r="W31">
        <f>'Мастер Ключ'!Q$13</f>
        <v>148</v>
      </c>
    </row>
    <row r="32" spans="7:23" x14ac:dyDescent="0.25">
      <c r="G32" t="s">
        <v>44</v>
      </c>
      <c r="H32">
        <f>_xlfn.BITXOR(MOD(H29*H31 +1, 256), HEX2DEC("c3"))</f>
        <v>196</v>
      </c>
      <c r="I32">
        <f t="shared" ref="I32" si="95">_xlfn.BITXOR(MOD(I29*I31 +1, 256), HEX2DEC("c3"))</f>
        <v>226</v>
      </c>
      <c r="J32">
        <f t="shared" ref="J32" si="96">_xlfn.BITXOR(MOD(J29*J31 +1, 256), HEX2DEC("c3"))</f>
        <v>66</v>
      </c>
      <c r="K32">
        <f t="shared" ref="K32" si="97">_xlfn.BITXOR(MOD(K29*K31 +1, 256), HEX2DEC("c3"))</f>
        <v>162</v>
      </c>
      <c r="L32">
        <f t="shared" ref="L32" si="98">_xlfn.BITXOR(MOD(L29*L31 +1, 256), HEX2DEC("c3"))</f>
        <v>146</v>
      </c>
      <c r="M32">
        <f t="shared" ref="M32" si="99">_xlfn.BITXOR(MOD(M29*M31 +1, 256), HEX2DEC("c3"))</f>
        <v>162</v>
      </c>
      <c r="N32">
        <f t="shared" ref="N32" si="100">_xlfn.BITXOR(MOD(N29*N31 +1, 256), HEX2DEC("c3"))</f>
        <v>66</v>
      </c>
      <c r="O32">
        <f t="shared" ref="O32" si="101">_xlfn.BITXOR(MOD(O29*O31 +1, 256), HEX2DEC("c3"))</f>
        <v>2</v>
      </c>
      <c r="P32">
        <f t="shared" ref="P32" si="102">_xlfn.BITXOR(MOD(P29*P31 +1, 256), HEX2DEC("c3"))</f>
        <v>23</v>
      </c>
      <c r="Q32">
        <f t="shared" ref="Q32" si="103">_xlfn.BITXOR(MOD(Q29*Q31 +1, 256), HEX2DEC("c3"))</f>
        <v>75</v>
      </c>
      <c r="R32">
        <f t="shared" ref="R32" si="104">_xlfn.BITXOR(MOD(R29*R31 +1, 256), HEX2DEC("c3"))</f>
        <v>66</v>
      </c>
      <c r="S32">
        <f t="shared" ref="S32" si="105">_xlfn.BITXOR(MOD(S29*S31 +1, 256), HEX2DEC("c3"))</f>
        <v>194</v>
      </c>
      <c r="T32">
        <f t="shared" ref="T32" si="106">_xlfn.BITXOR(MOD(T29*T31 +1, 256), HEX2DEC("c3"))</f>
        <v>34</v>
      </c>
      <c r="U32">
        <f t="shared" ref="U32" si="107">_xlfn.BITXOR(MOD(U29*U31 +1, 256), HEX2DEC("c3"))</f>
        <v>34</v>
      </c>
      <c r="V32">
        <f t="shared" ref="V32" si="108">_xlfn.BITXOR(MOD(V29*V31 +1, 256), HEX2DEC("c3"))</f>
        <v>34</v>
      </c>
      <c r="W32">
        <f t="shared" ref="W32" si="109">_xlfn.BITXOR(MOD(W29*W31 +1, 256), HEX2DEC("c3"))</f>
        <v>194</v>
      </c>
    </row>
    <row r="33" spans="7:23" x14ac:dyDescent="0.25">
      <c r="G33" t="s">
        <v>45</v>
      </c>
      <c r="H33">
        <f>_xlfn.BITXOR(H32, _xlfn.BITXOR(I32, _xlfn.BITXOR(J32, _xlfn.BITXOR(K32, _xlfn.BITXOR(L32, _xlfn.BITXOR(M32, _xlfn.BITXOR(N32, _xlfn.BITXOR(O32, _xlfn.BITXOR(P32, _xlfn.BITXOR(Q32, _xlfn.BITXOR(R32, _xlfn.BITXOR(S32, _xlfn.BITXOR(T32, _xlfn.BITXOR(U32, _xlfn.BITXOR(V32, W32)))))))))))))))</f>
        <v>138</v>
      </c>
      <c r="I33">
        <f>H32</f>
        <v>196</v>
      </c>
      <c r="J33">
        <f t="shared" ref="J33:W33" si="110">I32</f>
        <v>226</v>
      </c>
      <c r="K33">
        <f t="shared" si="110"/>
        <v>66</v>
      </c>
      <c r="L33">
        <f t="shared" si="110"/>
        <v>162</v>
      </c>
      <c r="M33">
        <f t="shared" si="110"/>
        <v>146</v>
      </c>
      <c r="N33">
        <f t="shared" si="110"/>
        <v>162</v>
      </c>
      <c r="O33">
        <f t="shared" si="110"/>
        <v>66</v>
      </c>
      <c r="P33">
        <f t="shared" si="110"/>
        <v>2</v>
      </c>
      <c r="Q33">
        <f t="shared" si="110"/>
        <v>23</v>
      </c>
      <c r="R33">
        <f t="shared" si="110"/>
        <v>75</v>
      </c>
      <c r="S33">
        <f t="shared" si="110"/>
        <v>66</v>
      </c>
      <c r="T33">
        <f t="shared" si="110"/>
        <v>194</v>
      </c>
      <c r="U33">
        <f t="shared" si="110"/>
        <v>34</v>
      </c>
      <c r="V33">
        <f t="shared" si="110"/>
        <v>34</v>
      </c>
      <c r="W33">
        <f t="shared" si="110"/>
        <v>34</v>
      </c>
    </row>
    <row r="34" spans="7:23" x14ac:dyDescent="0.25">
      <c r="G34" s="1" t="s">
        <v>20</v>
      </c>
      <c r="H34" s="1">
        <v>5</v>
      </c>
    </row>
    <row r="35" spans="7:23" x14ac:dyDescent="0.25">
      <c r="G35" t="str">
        <f>"K"&amp;H34</f>
        <v>K5</v>
      </c>
      <c r="H35">
        <f>'Раундовые ключи'!H$155</f>
        <v>17</v>
      </c>
      <c r="I35">
        <f>'Раундовые ключи'!I$155</f>
        <v>70</v>
      </c>
      <c r="J35">
        <f>'Раундовые ключи'!J$155</f>
        <v>170</v>
      </c>
      <c r="K35">
        <f>'Раундовые ключи'!K$155</f>
        <v>130</v>
      </c>
      <c r="L35">
        <f>'Раундовые ключи'!L$155</f>
        <v>219</v>
      </c>
      <c r="M35">
        <f>'Раундовые ключи'!M$155</f>
        <v>178</v>
      </c>
      <c r="N35">
        <f>'Раундовые ключи'!N$155</f>
        <v>140</v>
      </c>
      <c r="O35">
        <f>'Раундовые ключи'!O$155</f>
        <v>2</v>
      </c>
      <c r="P35">
        <f>'Раундовые ключи'!P$155</f>
        <v>203</v>
      </c>
      <c r="Q35">
        <f>'Раундовые ключи'!Q$155</f>
        <v>253</v>
      </c>
      <c r="R35">
        <f>'Раундовые ключи'!R$155</f>
        <v>65</v>
      </c>
      <c r="S35">
        <f>'Раундовые ключи'!S$155</f>
        <v>194</v>
      </c>
      <c r="T35">
        <f>'Раундовые ключи'!T$155</f>
        <v>212</v>
      </c>
      <c r="U35">
        <f>'Раундовые ключи'!U$155</f>
        <v>98</v>
      </c>
      <c r="V35">
        <f>'Раундовые ключи'!V$155</f>
        <v>7</v>
      </c>
      <c r="W35">
        <f>'Раундовые ключи'!W$155</f>
        <v>130</v>
      </c>
    </row>
    <row r="36" spans="7:23" x14ac:dyDescent="0.25">
      <c r="G36" t="str">
        <f>"k= OTꚚ"&amp;G35</f>
        <v>k= OTꚚK5</v>
      </c>
      <c r="H36">
        <f>_xlfn.BITXOR(H33,H35)</f>
        <v>155</v>
      </c>
      <c r="I36">
        <f t="shared" ref="I36:W36" si="111">_xlfn.BITXOR(I33,I35)</f>
        <v>130</v>
      </c>
      <c r="J36">
        <f t="shared" si="111"/>
        <v>72</v>
      </c>
      <c r="K36">
        <f t="shared" si="111"/>
        <v>192</v>
      </c>
      <c r="L36">
        <f t="shared" si="111"/>
        <v>121</v>
      </c>
      <c r="M36">
        <f t="shared" si="111"/>
        <v>32</v>
      </c>
      <c r="N36">
        <f t="shared" si="111"/>
        <v>46</v>
      </c>
      <c r="O36">
        <f t="shared" si="111"/>
        <v>64</v>
      </c>
      <c r="P36">
        <f t="shared" si="111"/>
        <v>201</v>
      </c>
      <c r="Q36">
        <f t="shared" si="111"/>
        <v>234</v>
      </c>
      <c r="R36">
        <f t="shared" si="111"/>
        <v>10</v>
      </c>
      <c r="S36">
        <f t="shared" si="111"/>
        <v>128</v>
      </c>
      <c r="T36">
        <f t="shared" si="111"/>
        <v>22</v>
      </c>
      <c r="U36">
        <f t="shared" si="111"/>
        <v>64</v>
      </c>
      <c r="V36">
        <f t="shared" si="111"/>
        <v>37</v>
      </c>
      <c r="W36">
        <f t="shared" si="111"/>
        <v>160</v>
      </c>
    </row>
    <row r="37" spans="7:23" x14ac:dyDescent="0.25">
      <c r="G37" t="s">
        <v>29</v>
      </c>
      <c r="H37" t="str">
        <f>INDEX('Мастер Ключ'!$C$49:$C$304, H36+1)</f>
        <v>080</v>
      </c>
      <c r="I37" t="str">
        <f>INDEX('Мастер Ключ'!$C$49:$C$304, I36+1)</f>
        <v>036</v>
      </c>
      <c r="J37" t="str">
        <f>INDEX('Мастер Ключ'!$C$49:$C$304, J36+1)</f>
        <v>242</v>
      </c>
      <c r="K37" t="str">
        <f>INDEX('Мастер Ключ'!$C$49:$C$304, K36+1)</f>
        <v>007</v>
      </c>
      <c r="L37" t="str">
        <f>INDEX('Мастер Ключ'!$C$49:$C$304, L36+1)</f>
        <v>084</v>
      </c>
      <c r="M37" t="str">
        <f>INDEX('Мастер Ключ'!$C$49:$C$304, M36+1)</f>
        <v>249</v>
      </c>
      <c r="N37" t="str">
        <f>INDEX('Мастер Ключ'!$C$49:$C$304, N36+1)</f>
        <v>142</v>
      </c>
      <c r="O37" t="str">
        <f>INDEX('Мастер Ключ'!$C$49:$C$304, O36+1)</f>
        <v>235</v>
      </c>
      <c r="P37" t="str">
        <f>INDEX('Мастер Ключ'!$C$49:$C$304, P36+1)</f>
        <v>055</v>
      </c>
      <c r="Q37" t="str">
        <f>INDEX('Мастер Ключ'!$C$49:$C$304, Q36+1)</f>
        <v>037</v>
      </c>
      <c r="R37" t="str">
        <f>INDEX('Мастер Ключ'!$C$49:$C$304, R36+1)</f>
        <v>250</v>
      </c>
      <c r="S37" t="str">
        <f>INDEX('Мастер Ключ'!$C$49:$C$304, S36+1)</f>
        <v>223</v>
      </c>
      <c r="T37" t="str">
        <f>INDEX('Мастер Ключ'!$C$49:$C$304, T36+1)</f>
        <v>153</v>
      </c>
      <c r="U37" t="str">
        <f>INDEX('Мастер Ключ'!$C$49:$C$304, U36+1)</f>
        <v>235</v>
      </c>
      <c r="V37" t="str">
        <f>INDEX('Мастер Ключ'!$C$49:$C$304, V36+1)</f>
        <v>092</v>
      </c>
      <c r="W37" t="str">
        <f>INDEX('Мастер Ключ'!$C$49:$C$304, W36+1)</f>
        <v>167</v>
      </c>
    </row>
    <row r="38" spans="7:23" x14ac:dyDescent="0.25">
      <c r="G38" t="s">
        <v>27</v>
      </c>
      <c r="H38">
        <f>'Мастер Ключ'!B$13</f>
        <v>1</v>
      </c>
      <c r="I38">
        <f>'Мастер Ключ'!C$13</f>
        <v>148</v>
      </c>
      <c r="J38">
        <f>'Мастер Ключ'!D$13</f>
        <v>32</v>
      </c>
      <c r="K38">
        <f>'Мастер Ключ'!E$13</f>
        <v>133</v>
      </c>
      <c r="L38">
        <f>'Мастер Ключ'!F$13</f>
        <v>16</v>
      </c>
      <c r="M38">
        <f>'Мастер Ключ'!G$13</f>
        <v>194</v>
      </c>
      <c r="N38">
        <f>'Мастер Ключ'!H$13</f>
        <v>192</v>
      </c>
      <c r="O38">
        <f>'Мастер Ключ'!I$13</f>
        <v>1</v>
      </c>
      <c r="P38">
        <f>'Мастер Ключ'!J$13</f>
        <v>251</v>
      </c>
      <c r="Q38">
        <f>'Мастер Ключ'!K$13</f>
        <v>1</v>
      </c>
      <c r="R38">
        <f>'Мастер Ключ'!L$13</f>
        <v>192</v>
      </c>
      <c r="S38">
        <f>'Мастер Ключ'!M$13</f>
        <v>194</v>
      </c>
      <c r="T38">
        <f>'Мастер Ключ'!N$13</f>
        <v>16</v>
      </c>
      <c r="U38">
        <f>'Мастер Ключ'!O$13</f>
        <v>133</v>
      </c>
      <c r="V38">
        <f>'Мастер Ключ'!P$13</f>
        <v>32</v>
      </c>
      <c r="W38">
        <f>'Мастер Ключ'!Q$13</f>
        <v>148</v>
      </c>
    </row>
    <row r="39" spans="7:23" x14ac:dyDescent="0.25">
      <c r="G39" t="s">
        <v>44</v>
      </c>
      <c r="H39">
        <f>_xlfn.BITXOR(MOD(H36*H38 +1, 256), HEX2DEC("c3"))</f>
        <v>95</v>
      </c>
      <c r="I39">
        <f t="shared" ref="I39:W39" si="112">_xlfn.BITXOR(MOD(I36*I38 +1, 256), HEX2DEC("c3"))</f>
        <v>234</v>
      </c>
      <c r="J39">
        <f t="shared" si="112"/>
        <v>194</v>
      </c>
      <c r="K39">
        <f t="shared" si="112"/>
        <v>2</v>
      </c>
      <c r="L39">
        <f t="shared" si="112"/>
        <v>82</v>
      </c>
      <c r="M39">
        <f t="shared" si="112"/>
        <v>130</v>
      </c>
      <c r="N39">
        <f t="shared" si="112"/>
        <v>66</v>
      </c>
      <c r="O39">
        <f t="shared" si="112"/>
        <v>130</v>
      </c>
      <c r="P39">
        <f t="shared" si="112"/>
        <v>215</v>
      </c>
      <c r="Q39">
        <f t="shared" si="112"/>
        <v>40</v>
      </c>
      <c r="R39">
        <f t="shared" si="112"/>
        <v>66</v>
      </c>
      <c r="S39">
        <f t="shared" si="112"/>
        <v>194</v>
      </c>
      <c r="T39">
        <f t="shared" si="112"/>
        <v>162</v>
      </c>
      <c r="U39">
        <f t="shared" si="112"/>
        <v>130</v>
      </c>
      <c r="V39">
        <f t="shared" si="112"/>
        <v>98</v>
      </c>
      <c r="W39">
        <f t="shared" si="112"/>
        <v>66</v>
      </c>
    </row>
    <row r="40" spans="7:23" x14ac:dyDescent="0.25">
      <c r="G40" t="s">
        <v>45</v>
      </c>
      <c r="H40">
        <f>_xlfn.BITXOR(H39, _xlfn.BITXOR(I39, _xlfn.BITXOR(J39, _xlfn.BITXOR(K39, _xlfn.BITXOR(L39, _xlfn.BITXOR(M39, _xlfn.BITXOR(N39, _xlfn.BITXOR(O39, _xlfn.BITXOR(P39, _xlfn.BITXOR(Q39, _xlfn.BITXOR(R39, _xlfn.BITXOR(S39, _xlfn.BITXOR(T39, _xlfn.BITXOR(U39, _xlfn.BITXOR(V39, W39)))))))))))))))</f>
        <v>26</v>
      </c>
      <c r="I40">
        <f>H39</f>
        <v>95</v>
      </c>
      <c r="J40">
        <f t="shared" ref="J40" si="113">I39</f>
        <v>234</v>
      </c>
      <c r="K40">
        <f t="shared" ref="K40" si="114">J39</f>
        <v>194</v>
      </c>
      <c r="L40">
        <f t="shared" ref="L40" si="115">K39</f>
        <v>2</v>
      </c>
      <c r="M40">
        <f t="shared" ref="M40" si="116">L39</f>
        <v>82</v>
      </c>
      <c r="N40">
        <f t="shared" ref="N40" si="117">M39</f>
        <v>130</v>
      </c>
      <c r="O40">
        <f t="shared" ref="O40" si="118">N39</f>
        <v>66</v>
      </c>
      <c r="P40">
        <f t="shared" ref="P40" si="119">O39</f>
        <v>130</v>
      </c>
      <c r="Q40">
        <f t="shared" ref="Q40" si="120">P39</f>
        <v>215</v>
      </c>
      <c r="R40">
        <f t="shared" ref="R40" si="121">Q39</f>
        <v>40</v>
      </c>
      <c r="S40">
        <f t="shared" ref="S40" si="122">R39</f>
        <v>66</v>
      </c>
      <c r="T40">
        <f t="shared" ref="T40" si="123">S39</f>
        <v>194</v>
      </c>
      <c r="U40">
        <f t="shared" ref="U40" si="124">T39</f>
        <v>162</v>
      </c>
      <c r="V40">
        <f t="shared" ref="V40" si="125">U39</f>
        <v>130</v>
      </c>
      <c r="W40">
        <f t="shared" ref="W40" si="126">V39</f>
        <v>98</v>
      </c>
    </row>
    <row r="41" spans="7:23" x14ac:dyDescent="0.25">
      <c r="G41" s="1" t="str">
        <f>G34</f>
        <v>Раунд</v>
      </c>
      <c r="H41" s="1">
        <f>H34+1</f>
        <v>6</v>
      </c>
    </row>
    <row r="42" spans="7:23" x14ac:dyDescent="0.25">
      <c r="G42" t="str">
        <f>"K"&amp;H41</f>
        <v>K6</v>
      </c>
      <c r="H42">
        <f>'Раундовые ключи'!H$154</f>
        <v>113</v>
      </c>
      <c r="I42">
        <f>'Раундовые ключи'!I$154</f>
        <v>200</v>
      </c>
      <c r="J42">
        <f>'Раундовые ключи'!J$154</f>
        <v>142</v>
      </c>
      <c r="K42">
        <f>'Раундовые ключи'!K$154</f>
        <v>2</v>
      </c>
      <c r="L42">
        <f>'Раундовые ключи'!L$154</f>
        <v>7</v>
      </c>
      <c r="M42">
        <f>'Раундовые ключи'!M$154</f>
        <v>2</v>
      </c>
      <c r="N42">
        <f>'Раундовые ключи'!N$154</f>
        <v>176</v>
      </c>
      <c r="O42">
        <f>'Раундовые ключи'!O$154</f>
        <v>66</v>
      </c>
      <c r="P42">
        <f>'Раундовые ключи'!P$154</f>
        <v>35</v>
      </c>
      <c r="Q42">
        <f>'Раундовые ключи'!Q$154</f>
        <v>168</v>
      </c>
      <c r="R42">
        <f>'Раундовые ключи'!R$154</f>
        <v>130</v>
      </c>
      <c r="S42">
        <f>'Раундовые ключи'!S$154</f>
        <v>2</v>
      </c>
      <c r="T42">
        <f>'Раундовые ключи'!T$154</f>
        <v>140</v>
      </c>
      <c r="U42">
        <f>'Раундовые ключи'!U$154</f>
        <v>226</v>
      </c>
      <c r="V42">
        <f>'Раундовые ключи'!V$154</f>
        <v>103</v>
      </c>
      <c r="W42">
        <f>'Раундовые ключи'!W$154</f>
        <v>130</v>
      </c>
    </row>
    <row r="43" spans="7:23" x14ac:dyDescent="0.25">
      <c r="G43" t="str">
        <f>"k= ШTꚚ"&amp;G42</f>
        <v>k= ШTꚚK6</v>
      </c>
      <c r="H43">
        <f>_xlfn.BITXOR(H40,H42)</f>
        <v>107</v>
      </c>
      <c r="I43">
        <f t="shared" ref="I43:W43" si="127">_xlfn.BITXOR(I40,I42)</f>
        <v>151</v>
      </c>
      <c r="J43">
        <f t="shared" si="127"/>
        <v>100</v>
      </c>
      <c r="K43">
        <f t="shared" si="127"/>
        <v>192</v>
      </c>
      <c r="L43">
        <f t="shared" si="127"/>
        <v>5</v>
      </c>
      <c r="M43">
        <f t="shared" si="127"/>
        <v>80</v>
      </c>
      <c r="N43">
        <f t="shared" si="127"/>
        <v>50</v>
      </c>
      <c r="O43">
        <f t="shared" si="127"/>
        <v>0</v>
      </c>
      <c r="P43">
        <f t="shared" si="127"/>
        <v>161</v>
      </c>
      <c r="Q43">
        <f t="shared" si="127"/>
        <v>127</v>
      </c>
      <c r="R43">
        <f t="shared" si="127"/>
        <v>170</v>
      </c>
      <c r="S43">
        <f t="shared" si="127"/>
        <v>64</v>
      </c>
      <c r="T43">
        <f t="shared" si="127"/>
        <v>78</v>
      </c>
      <c r="U43">
        <f t="shared" si="127"/>
        <v>64</v>
      </c>
      <c r="V43">
        <f t="shared" si="127"/>
        <v>229</v>
      </c>
      <c r="W43">
        <f t="shared" si="127"/>
        <v>224</v>
      </c>
    </row>
    <row r="44" spans="7:23" x14ac:dyDescent="0.25">
      <c r="G44" t="s">
        <v>29</v>
      </c>
      <c r="H44" t="str">
        <f>INDEX('Мастер Ключ'!$C$49:$C$304, H43+1)</f>
        <v>111</v>
      </c>
      <c r="I44" t="str">
        <f>INDEX('Мастер Ключ'!$C$49:$C$304, I43+1)</f>
        <v>188</v>
      </c>
      <c r="J44" t="str">
        <f>INDEX('Мастер Ключ'!$C$49:$C$304, J43+1)</f>
        <v>016</v>
      </c>
      <c r="K44" t="str">
        <f>INDEX('Мастер Ключ'!$C$49:$C$304, K43+1)</f>
        <v>007</v>
      </c>
      <c r="L44" t="str">
        <f>INDEX('Мастер Ключ'!$C$49:$C$304, L43+1)</f>
        <v>110</v>
      </c>
      <c r="M44" t="str">
        <f>INDEX('Мастер Ключ'!$C$49:$C$304, M43+1)</f>
        <v>181</v>
      </c>
      <c r="N44" t="str">
        <f>INDEX('Мастер Ключ'!$C$49:$C$304, N43+1)</f>
        <v>002</v>
      </c>
      <c r="O44" t="str">
        <f>INDEX('Мастер Ключ'!$C$49:$C$304, O43+1)</f>
        <v>252</v>
      </c>
      <c r="P44" t="str">
        <f>INDEX('Мастер Ключ'!$C$49:$C$304, P43+1)</f>
        <v>151</v>
      </c>
      <c r="Q44" t="str">
        <f>INDEX('Мастер Ключ'!$C$49:$C$304, Q43+1)</f>
        <v>087</v>
      </c>
      <c r="R44" t="str">
        <f>INDEX('Мастер Ключ'!$C$49:$C$304, R43+1)</f>
        <v>056</v>
      </c>
      <c r="S44" t="str">
        <f>INDEX('Мастер Ключ'!$C$49:$C$304, S43+1)</f>
        <v>235</v>
      </c>
      <c r="T44" t="str">
        <f>INDEX('Мастер Ключ'!$C$49:$C$304, T43+1)</f>
        <v>206</v>
      </c>
      <c r="U44" t="str">
        <f>INDEX('Мастер Ключ'!$C$49:$C$304, U43+1)</f>
        <v>235</v>
      </c>
      <c r="V44" t="str">
        <f>INDEX('Мастер Ключ'!$C$49:$C$304, V43+1)</f>
        <v>043</v>
      </c>
      <c r="W44" t="str">
        <f>INDEX('Мастер Ключ'!$C$49:$C$304, W43+1)</f>
        <v>032</v>
      </c>
    </row>
    <row r="45" spans="7:23" x14ac:dyDescent="0.25">
      <c r="G45" t="s">
        <v>27</v>
      </c>
      <c r="H45">
        <f>'Мастер Ключ'!B$13</f>
        <v>1</v>
      </c>
      <c r="I45">
        <f>'Мастер Ключ'!C$13</f>
        <v>148</v>
      </c>
      <c r="J45">
        <f>'Мастер Ключ'!D$13</f>
        <v>32</v>
      </c>
      <c r="K45">
        <f>'Мастер Ключ'!E$13</f>
        <v>133</v>
      </c>
      <c r="L45">
        <f>'Мастер Ключ'!F$13</f>
        <v>16</v>
      </c>
      <c r="M45">
        <f>'Мастер Ключ'!G$13</f>
        <v>194</v>
      </c>
      <c r="N45">
        <f>'Мастер Ключ'!H$13</f>
        <v>192</v>
      </c>
      <c r="O45">
        <f>'Мастер Ключ'!I$13</f>
        <v>1</v>
      </c>
      <c r="P45">
        <f>'Мастер Ключ'!J$13</f>
        <v>251</v>
      </c>
      <c r="Q45">
        <f>'Мастер Ключ'!K$13</f>
        <v>1</v>
      </c>
      <c r="R45">
        <f>'Мастер Ключ'!L$13</f>
        <v>192</v>
      </c>
      <c r="S45">
        <f>'Мастер Ключ'!M$13</f>
        <v>194</v>
      </c>
      <c r="T45">
        <f>'Мастер Ключ'!N$13</f>
        <v>16</v>
      </c>
      <c r="U45">
        <f>'Мастер Ключ'!O$13</f>
        <v>133</v>
      </c>
      <c r="V45">
        <f>'Мастер Ключ'!P$13</f>
        <v>32</v>
      </c>
      <c r="W45">
        <f>'Мастер Ключ'!Q$13</f>
        <v>148</v>
      </c>
    </row>
    <row r="46" spans="7:23" x14ac:dyDescent="0.25">
      <c r="G46" t="s">
        <v>44</v>
      </c>
      <c r="H46">
        <f>_xlfn.BITXOR(MOD(H43*H45 +1, 256), HEX2DEC("c3"))</f>
        <v>175</v>
      </c>
      <c r="I46">
        <f t="shared" ref="I46:W46" si="128">_xlfn.BITXOR(MOD(I43*I45 +1, 256), HEX2DEC("c3"))</f>
        <v>142</v>
      </c>
      <c r="J46">
        <f t="shared" si="128"/>
        <v>66</v>
      </c>
      <c r="K46">
        <f t="shared" si="128"/>
        <v>2</v>
      </c>
      <c r="L46">
        <f t="shared" si="128"/>
        <v>146</v>
      </c>
      <c r="M46">
        <f t="shared" si="128"/>
        <v>98</v>
      </c>
      <c r="N46">
        <f t="shared" si="128"/>
        <v>66</v>
      </c>
      <c r="O46">
        <f t="shared" si="128"/>
        <v>194</v>
      </c>
      <c r="P46">
        <f t="shared" si="128"/>
        <v>31</v>
      </c>
      <c r="Q46">
        <f t="shared" si="128"/>
        <v>67</v>
      </c>
      <c r="R46">
        <f t="shared" si="128"/>
        <v>66</v>
      </c>
      <c r="S46">
        <f t="shared" si="128"/>
        <v>66</v>
      </c>
      <c r="T46">
        <f t="shared" si="128"/>
        <v>34</v>
      </c>
      <c r="U46">
        <f t="shared" si="128"/>
        <v>130</v>
      </c>
      <c r="V46">
        <f t="shared" si="128"/>
        <v>98</v>
      </c>
      <c r="W46">
        <f t="shared" si="128"/>
        <v>66</v>
      </c>
    </row>
    <row r="47" spans="7:23" x14ac:dyDescent="0.25">
      <c r="G47" t="s">
        <v>45</v>
      </c>
      <c r="H47">
        <f>_xlfn.BITXOR(H46, _xlfn.BITXOR(I46, _xlfn.BITXOR(J46, _xlfn.BITXOR(K46, _xlfn.BITXOR(L46, _xlfn.BITXOR(M46, _xlfn.BITXOR(N46, _xlfn.BITXOR(O46, _xlfn.BITXOR(P46, _xlfn.BITXOR(Q46, _xlfn.BITXOR(R46, _xlfn.BITXOR(S46, _xlfn.BITXOR(T46, _xlfn.BITXOR(U46, _xlfn.BITXOR(V46, W46)))))))))))))))</f>
        <v>205</v>
      </c>
      <c r="I47">
        <f>H46</f>
        <v>175</v>
      </c>
      <c r="J47">
        <f t="shared" ref="J47" si="129">I46</f>
        <v>142</v>
      </c>
      <c r="K47">
        <f t="shared" ref="K47" si="130">J46</f>
        <v>66</v>
      </c>
      <c r="L47">
        <f t="shared" ref="L47" si="131">K46</f>
        <v>2</v>
      </c>
      <c r="M47">
        <f t="shared" ref="M47" si="132">L46</f>
        <v>146</v>
      </c>
      <c r="N47">
        <f t="shared" ref="N47" si="133">M46</f>
        <v>98</v>
      </c>
      <c r="O47">
        <f t="shared" ref="O47" si="134">N46</f>
        <v>66</v>
      </c>
      <c r="P47">
        <f t="shared" ref="P47" si="135">O46</f>
        <v>194</v>
      </c>
      <c r="Q47">
        <f t="shared" ref="Q47" si="136">P46</f>
        <v>31</v>
      </c>
      <c r="R47">
        <f t="shared" ref="R47" si="137">Q46</f>
        <v>67</v>
      </c>
      <c r="S47">
        <f t="shared" ref="S47" si="138">R46</f>
        <v>66</v>
      </c>
      <c r="T47">
        <f t="shared" ref="T47" si="139">S46</f>
        <v>66</v>
      </c>
      <c r="U47">
        <f t="shared" ref="U47" si="140">T46</f>
        <v>34</v>
      </c>
      <c r="V47">
        <f t="shared" ref="V47" si="141">U46</f>
        <v>130</v>
      </c>
      <c r="W47">
        <f t="shared" ref="W47" si="142">V46</f>
        <v>98</v>
      </c>
    </row>
    <row r="48" spans="7:23" x14ac:dyDescent="0.25">
      <c r="G48" s="1" t="str">
        <f>G41</f>
        <v>Раунд</v>
      </c>
      <c r="H48" s="1">
        <f>H41+1</f>
        <v>7</v>
      </c>
    </row>
    <row r="49" spans="7:23" x14ac:dyDescent="0.25">
      <c r="G49" t="str">
        <f>"K"&amp;H48</f>
        <v>K7</v>
      </c>
      <c r="H49">
        <f>'Раундовые ключи'!H$231</f>
        <v>224</v>
      </c>
      <c r="I49">
        <f>'Раундовые ключи'!I$231</f>
        <v>12</v>
      </c>
      <c r="J49">
        <f>'Раундовые ключи'!J$231</f>
        <v>94</v>
      </c>
      <c r="K49">
        <f>'Раундовые ключи'!K$231</f>
        <v>98</v>
      </c>
      <c r="L49">
        <f>'Раундовые ключи'!L$231</f>
        <v>157</v>
      </c>
      <c r="M49">
        <f>'Раундовые ключи'!M$231</f>
        <v>50</v>
      </c>
      <c r="N49">
        <f>'Раундовые ключи'!N$231</f>
        <v>58</v>
      </c>
      <c r="O49">
        <f>'Раундовые ключи'!O$231</f>
        <v>130</v>
      </c>
      <c r="P49">
        <f>'Раундовые ключи'!P$231</f>
        <v>203</v>
      </c>
      <c r="Q49">
        <f>'Раундовые ключи'!Q$231</f>
        <v>170</v>
      </c>
      <c r="R49">
        <f>'Раундовые ключи'!R$231</f>
        <v>65</v>
      </c>
      <c r="S49">
        <f>'Раундовые ключи'!S$231</f>
        <v>194</v>
      </c>
      <c r="T49">
        <f>'Раундовые ключи'!T$231</f>
        <v>140</v>
      </c>
      <c r="U49">
        <f>'Раундовые ключи'!U$231</f>
        <v>66</v>
      </c>
      <c r="V49">
        <f>'Раундовые ключи'!V$231</f>
        <v>7</v>
      </c>
      <c r="W49">
        <f>'Раундовые ключи'!W$231</f>
        <v>194</v>
      </c>
    </row>
    <row r="50" spans="7:23" x14ac:dyDescent="0.25">
      <c r="G50" t="str">
        <f>"k= ШTꚚ"&amp;G49</f>
        <v>k= ШTꚚK7</v>
      </c>
      <c r="H50">
        <f>_xlfn.BITXOR(H47,H49)</f>
        <v>45</v>
      </c>
      <c r="I50">
        <f t="shared" ref="I50:W50" si="143">_xlfn.BITXOR(I47,I49)</f>
        <v>163</v>
      </c>
      <c r="J50">
        <f t="shared" si="143"/>
        <v>208</v>
      </c>
      <c r="K50">
        <f t="shared" si="143"/>
        <v>32</v>
      </c>
      <c r="L50">
        <f t="shared" si="143"/>
        <v>159</v>
      </c>
      <c r="M50">
        <f t="shared" si="143"/>
        <v>160</v>
      </c>
      <c r="N50">
        <f t="shared" si="143"/>
        <v>88</v>
      </c>
      <c r="O50">
        <f t="shared" si="143"/>
        <v>192</v>
      </c>
      <c r="P50">
        <f t="shared" si="143"/>
        <v>9</v>
      </c>
      <c r="Q50">
        <f t="shared" si="143"/>
        <v>181</v>
      </c>
      <c r="R50">
        <f t="shared" si="143"/>
        <v>2</v>
      </c>
      <c r="S50">
        <f t="shared" si="143"/>
        <v>128</v>
      </c>
      <c r="T50">
        <f t="shared" si="143"/>
        <v>206</v>
      </c>
      <c r="U50">
        <f t="shared" si="143"/>
        <v>96</v>
      </c>
      <c r="V50">
        <f t="shared" si="143"/>
        <v>133</v>
      </c>
      <c r="W50">
        <f t="shared" si="143"/>
        <v>160</v>
      </c>
    </row>
    <row r="51" spans="7:23" x14ac:dyDescent="0.25">
      <c r="G51" t="s">
        <v>29</v>
      </c>
      <c r="H51" t="str">
        <f>INDEX('Мастер Ключ'!$C$49:$C$304, H50+1)</f>
        <v>001</v>
      </c>
      <c r="I51" t="str">
        <f>INDEX('Мастер Ключ'!$C$49:$C$304, I50+1)</f>
        <v>115</v>
      </c>
      <c r="J51" t="str">
        <f>INDEX('Мастер Ключ'!$C$49:$C$304, J50+1)</f>
        <v>225</v>
      </c>
      <c r="K51" t="str">
        <f>INDEX('Мастер Ключ'!$C$49:$C$304, K50+1)</f>
        <v>249</v>
      </c>
      <c r="L51" t="str">
        <f>INDEX('Мастер Ключ'!$C$49:$C$304, L50+1)</f>
        <v>074</v>
      </c>
      <c r="M51" t="str">
        <f>INDEX('Мастер Ключ'!$C$49:$C$304, M50+1)</f>
        <v>167</v>
      </c>
      <c r="N51" t="str">
        <f>INDEX('Мастер Ключ'!$C$49:$C$304, N50+1)</f>
        <v>191</v>
      </c>
      <c r="O51" t="str">
        <f>INDEX('Мастер Ключ'!$C$49:$C$304, O50+1)</f>
        <v>007</v>
      </c>
      <c r="P51" t="str">
        <f>INDEX('Мастер Ключ'!$C$49:$C$304, P50+1)</f>
        <v>196</v>
      </c>
      <c r="Q51" t="str">
        <f>INDEX('Мастер Ключ'!$C$49:$C$304, Q50+1)</f>
        <v>094</v>
      </c>
      <c r="R51" t="str">
        <f>INDEX('Мастер Ключ'!$C$49:$C$304, R50+1)</f>
        <v>221</v>
      </c>
      <c r="S51" t="str">
        <f>INDEX('Мастер Ключ'!$C$49:$C$304, S50+1)</f>
        <v>223</v>
      </c>
      <c r="T51" t="str">
        <f>INDEX('Мастер Ключ'!$C$49:$C$304, T50+1)</f>
        <v>231</v>
      </c>
      <c r="U51" t="str">
        <f>INDEX('Мастер Ключ'!$C$49:$C$304, U50+1)</f>
        <v>021</v>
      </c>
      <c r="V51" t="str">
        <f>INDEX('Мастер Ключ'!$C$49:$C$304, V50+1)</f>
        <v>168</v>
      </c>
      <c r="W51" t="str">
        <f>INDEX('Мастер Ключ'!$C$49:$C$304, W50+1)</f>
        <v>167</v>
      </c>
    </row>
    <row r="52" spans="7:23" x14ac:dyDescent="0.25">
      <c r="G52" t="s">
        <v>27</v>
      </c>
      <c r="H52">
        <f>'Мастер Ключ'!B$13</f>
        <v>1</v>
      </c>
      <c r="I52">
        <f>'Мастер Ключ'!C$13</f>
        <v>148</v>
      </c>
      <c r="J52">
        <f>'Мастер Ключ'!D$13</f>
        <v>32</v>
      </c>
      <c r="K52">
        <f>'Мастер Ключ'!E$13</f>
        <v>133</v>
      </c>
      <c r="L52">
        <f>'Мастер Ключ'!F$13</f>
        <v>16</v>
      </c>
      <c r="M52">
        <f>'Мастер Ключ'!G$13</f>
        <v>194</v>
      </c>
      <c r="N52">
        <f>'Мастер Ключ'!H$13</f>
        <v>192</v>
      </c>
      <c r="O52">
        <f>'Мастер Ключ'!I$13</f>
        <v>1</v>
      </c>
      <c r="P52">
        <f>'Мастер Ключ'!J$13</f>
        <v>251</v>
      </c>
      <c r="Q52">
        <f>'Мастер Ключ'!K$13</f>
        <v>1</v>
      </c>
      <c r="R52">
        <f>'Мастер Ключ'!L$13</f>
        <v>192</v>
      </c>
      <c r="S52">
        <f>'Мастер Ключ'!M$13</f>
        <v>194</v>
      </c>
      <c r="T52">
        <f>'Мастер Ключ'!N$13</f>
        <v>16</v>
      </c>
      <c r="U52">
        <f>'Мастер Ключ'!O$13</f>
        <v>133</v>
      </c>
      <c r="V52">
        <f>'Мастер Ключ'!P$13</f>
        <v>32</v>
      </c>
      <c r="W52">
        <f>'Мастер Ключ'!Q$13</f>
        <v>148</v>
      </c>
    </row>
    <row r="53" spans="7:23" x14ac:dyDescent="0.25">
      <c r="G53" t="s">
        <v>44</v>
      </c>
      <c r="H53">
        <f>_xlfn.BITXOR(MOD(H50*H52 +1, 256), HEX2DEC("c3"))</f>
        <v>237</v>
      </c>
      <c r="I53">
        <f t="shared" ref="I53:W53" si="144">_xlfn.BITXOR(MOD(I50*I52 +1, 256), HEX2DEC("c3"))</f>
        <v>254</v>
      </c>
      <c r="J53">
        <f t="shared" si="144"/>
        <v>194</v>
      </c>
      <c r="K53">
        <f t="shared" si="144"/>
        <v>98</v>
      </c>
      <c r="L53">
        <f t="shared" si="144"/>
        <v>50</v>
      </c>
      <c r="M53">
        <f t="shared" si="144"/>
        <v>130</v>
      </c>
      <c r="N53">
        <f t="shared" si="144"/>
        <v>194</v>
      </c>
      <c r="O53">
        <f t="shared" si="144"/>
        <v>2</v>
      </c>
      <c r="P53">
        <f t="shared" si="144"/>
        <v>23</v>
      </c>
      <c r="Q53">
        <f t="shared" si="144"/>
        <v>117</v>
      </c>
      <c r="R53">
        <f t="shared" si="144"/>
        <v>66</v>
      </c>
      <c r="S53">
        <f t="shared" si="144"/>
        <v>194</v>
      </c>
      <c r="T53">
        <f t="shared" si="144"/>
        <v>34</v>
      </c>
      <c r="U53">
        <f t="shared" si="144"/>
        <v>34</v>
      </c>
      <c r="V53">
        <f t="shared" si="144"/>
        <v>98</v>
      </c>
      <c r="W53">
        <f t="shared" si="144"/>
        <v>66</v>
      </c>
    </row>
    <row r="54" spans="7:23" x14ac:dyDescent="0.25">
      <c r="G54" t="s">
        <v>45</v>
      </c>
      <c r="H54">
        <f>_xlfn.BITXOR(H53, _xlfn.BITXOR(I53, _xlfn.BITXOR(J53, _xlfn.BITXOR(K53, _xlfn.BITXOR(L53, _xlfn.BITXOR(M53, _xlfn.BITXOR(N53, _xlfn.BITXOR(O53, _xlfn.BITXOR(P53, _xlfn.BITXOR(Q53, _xlfn.BITXOR(R53, _xlfn.BITXOR(S53, _xlfn.BITXOR(T53, _xlfn.BITXOR(U53, _xlfn.BITXOR(V53, W53)))))))))))))))</f>
        <v>1</v>
      </c>
      <c r="I54">
        <f>H53</f>
        <v>237</v>
      </c>
      <c r="J54">
        <f t="shared" ref="J54" si="145">I53</f>
        <v>254</v>
      </c>
      <c r="K54">
        <f t="shared" ref="K54" si="146">J53</f>
        <v>194</v>
      </c>
      <c r="L54">
        <f t="shared" ref="L54" si="147">K53</f>
        <v>98</v>
      </c>
      <c r="M54">
        <f t="shared" ref="M54" si="148">L53</f>
        <v>50</v>
      </c>
      <c r="N54">
        <f t="shared" ref="N54" si="149">M53</f>
        <v>130</v>
      </c>
      <c r="O54">
        <f t="shared" ref="O54" si="150">N53</f>
        <v>194</v>
      </c>
      <c r="P54">
        <f t="shared" ref="P54" si="151">O53</f>
        <v>2</v>
      </c>
      <c r="Q54">
        <f t="shared" ref="Q54" si="152">P53</f>
        <v>23</v>
      </c>
      <c r="R54">
        <f t="shared" ref="R54" si="153">Q53</f>
        <v>117</v>
      </c>
      <c r="S54">
        <f t="shared" ref="S54" si="154">R53</f>
        <v>66</v>
      </c>
      <c r="T54">
        <f t="shared" ref="T54" si="155">S53</f>
        <v>194</v>
      </c>
      <c r="U54">
        <f t="shared" ref="U54" si="156">T53</f>
        <v>34</v>
      </c>
      <c r="V54">
        <f t="shared" ref="V54" si="157">U53</f>
        <v>34</v>
      </c>
      <c r="W54">
        <f t="shared" ref="W54" si="158">V53</f>
        <v>98</v>
      </c>
    </row>
    <row r="55" spans="7:23" x14ac:dyDescent="0.25">
      <c r="G55" s="1" t="str">
        <f>G48</f>
        <v>Раунд</v>
      </c>
      <c r="H55" s="1">
        <f>H48+1</f>
        <v>8</v>
      </c>
    </row>
    <row r="56" spans="7:23" x14ac:dyDescent="0.25">
      <c r="G56" t="str">
        <f>"K"&amp;H55</f>
        <v>K8</v>
      </c>
      <c r="H56">
        <f>'Раундовые ключи'!H$230</f>
        <v>218</v>
      </c>
      <c r="I56">
        <f>'Раундовые ключи'!I$230</f>
        <v>76</v>
      </c>
      <c r="J56">
        <f>'Раундовые ключи'!J$230</f>
        <v>130</v>
      </c>
      <c r="K56">
        <f>'Раундовые ключи'!K$230</f>
        <v>162</v>
      </c>
      <c r="L56">
        <f>'Раундовые ключи'!L$230</f>
        <v>219</v>
      </c>
      <c r="M56">
        <f>'Раундовые ключи'!M$230</f>
        <v>50</v>
      </c>
      <c r="N56">
        <f>'Раундовые ключи'!N$230</f>
        <v>38</v>
      </c>
      <c r="O56">
        <f>'Раундовые ключи'!O$230</f>
        <v>2</v>
      </c>
      <c r="P56">
        <f>'Раундовые ключи'!P$230</f>
        <v>35</v>
      </c>
      <c r="Q56">
        <f>'Раундовые ключи'!Q$230</f>
        <v>169</v>
      </c>
      <c r="R56">
        <f>'Раундовые ключи'!R$230</f>
        <v>130</v>
      </c>
      <c r="S56">
        <f>'Раундовые ключи'!S$230</f>
        <v>2</v>
      </c>
      <c r="T56">
        <f>'Раундовые ключи'!T$230</f>
        <v>58</v>
      </c>
      <c r="U56">
        <f>'Раундовые ключи'!U$230</f>
        <v>226</v>
      </c>
      <c r="V56">
        <f>'Раундовые ключи'!V$230</f>
        <v>37</v>
      </c>
      <c r="W56">
        <f>'Раундовые ключи'!W$230</f>
        <v>66</v>
      </c>
    </row>
    <row r="57" spans="7:23" x14ac:dyDescent="0.25">
      <c r="G57" t="str">
        <f>"k= ШTꚚ"&amp;G56</f>
        <v>k= ШTꚚK8</v>
      </c>
      <c r="H57">
        <f>_xlfn.BITXOR(H54,H56)</f>
        <v>219</v>
      </c>
      <c r="I57">
        <f t="shared" ref="I57:W57" si="159">_xlfn.BITXOR(I54,I56)</f>
        <v>161</v>
      </c>
      <c r="J57">
        <f t="shared" si="159"/>
        <v>124</v>
      </c>
      <c r="K57">
        <f t="shared" si="159"/>
        <v>96</v>
      </c>
      <c r="L57">
        <f t="shared" si="159"/>
        <v>185</v>
      </c>
      <c r="M57">
        <f t="shared" si="159"/>
        <v>0</v>
      </c>
      <c r="N57">
        <f t="shared" si="159"/>
        <v>164</v>
      </c>
      <c r="O57">
        <f t="shared" si="159"/>
        <v>192</v>
      </c>
      <c r="P57">
        <f t="shared" si="159"/>
        <v>33</v>
      </c>
      <c r="Q57">
        <f t="shared" si="159"/>
        <v>190</v>
      </c>
      <c r="R57">
        <f t="shared" si="159"/>
        <v>247</v>
      </c>
      <c r="S57">
        <f t="shared" si="159"/>
        <v>64</v>
      </c>
      <c r="T57">
        <f t="shared" si="159"/>
        <v>248</v>
      </c>
      <c r="U57">
        <f t="shared" si="159"/>
        <v>192</v>
      </c>
      <c r="V57">
        <f t="shared" si="159"/>
        <v>7</v>
      </c>
      <c r="W57">
        <f t="shared" si="159"/>
        <v>32</v>
      </c>
    </row>
    <row r="58" spans="7:23" x14ac:dyDescent="0.25">
      <c r="G58" t="s">
        <v>29</v>
      </c>
      <c r="H58" t="str">
        <f>INDEX('Мастер Ключ'!$C$49:$C$304, H57+1)</f>
        <v>144</v>
      </c>
      <c r="I58" t="str">
        <f>INDEX('Мастер Ключ'!$C$49:$C$304, I57+1)</f>
        <v>151</v>
      </c>
      <c r="J58" t="str">
        <f>INDEX('Мастер Ключ'!$C$49:$C$304, J57+1)</f>
        <v>195</v>
      </c>
      <c r="K58" t="str">
        <f>INDEX('Мастер Ключ'!$C$49:$C$304, K57+1)</f>
        <v>021</v>
      </c>
      <c r="L58" t="str">
        <f>INDEX('Мастер Ключ'!$C$49:$C$304, L57+1)</f>
        <v>163</v>
      </c>
      <c r="M58" t="str">
        <f>INDEX('Мастер Ключ'!$C$49:$C$304, M57+1)</f>
        <v>252</v>
      </c>
      <c r="N58" t="str">
        <f>INDEX('Мастер Ключ'!$C$49:$C$304, N57+1)</f>
        <v>030</v>
      </c>
      <c r="O58" t="str">
        <f>INDEX('Мастер Ключ'!$C$49:$C$304, O57+1)</f>
        <v>007</v>
      </c>
      <c r="P58" t="str">
        <f>INDEX('Мастер Ключ'!$C$49:$C$304, P57+1)</f>
        <v>024</v>
      </c>
      <c r="Q58" t="str">
        <f>INDEX('Мастер Ключ'!$C$49:$C$304, Q57+1)</f>
        <v>149</v>
      </c>
      <c r="R58" t="str">
        <f>INDEX('Мастер Ключ'!$C$49:$C$304, R57+1)</f>
        <v>192</v>
      </c>
      <c r="S58" t="str">
        <f>INDEX('Мастер Ключ'!$C$49:$C$304, S57+1)</f>
        <v>235</v>
      </c>
      <c r="T58" t="str">
        <f>INDEX('Мастер Ключ'!$C$49:$C$304, T57+1)</f>
        <v>209</v>
      </c>
      <c r="U58" t="str">
        <f>INDEX('Мастер Ключ'!$C$49:$C$304, U57+1)</f>
        <v>007</v>
      </c>
      <c r="V58" t="str">
        <f>INDEX('Мастер Ключ'!$C$49:$C$304, V57+1)</f>
        <v>022</v>
      </c>
      <c r="W58" t="str">
        <f>INDEX('Мастер Ключ'!$C$49:$C$304, W57+1)</f>
        <v>249</v>
      </c>
    </row>
    <row r="59" spans="7:23" x14ac:dyDescent="0.25">
      <c r="G59" t="s">
        <v>27</v>
      </c>
      <c r="H59">
        <f>'Мастер Ключ'!B$13</f>
        <v>1</v>
      </c>
      <c r="I59">
        <f>'Мастер Ключ'!C$13</f>
        <v>148</v>
      </c>
      <c r="J59">
        <f>'Мастер Ключ'!D$13</f>
        <v>32</v>
      </c>
      <c r="K59">
        <f>'Мастер Ключ'!E$13</f>
        <v>133</v>
      </c>
      <c r="L59">
        <f>'Мастер Ключ'!F$13</f>
        <v>16</v>
      </c>
      <c r="M59">
        <f>'Мастер Ключ'!G$13</f>
        <v>194</v>
      </c>
      <c r="N59">
        <f>'Мастер Ключ'!H$13</f>
        <v>192</v>
      </c>
      <c r="O59">
        <f>'Мастер Ключ'!I$13</f>
        <v>1</v>
      </c>
      <c r="P59">
        <f>'Мастер Ключ'!J$13</f>
        <v>251</v>
      </c>
      <c r="Q59">
        <f>'Мастер Ключ'!K$13</f>
        <v>1</v>
      </c>
      <c r="R59">
        <f>'Мастер Ключ'!L$13</f>
        <v>192</v>
      </c>
      <c r="S59">
        <f>'Мастер Ключ'!M$13</f>
        <v>194</v>
      </c>
      <c r="T59">
        <f>'Мастер Ключ'!N$13</f>
        <v>16</v>
      </c>
      <c r="U59">
        <f>'Мастер Ключ'!O$13</f>
        <v>133</v>
      </c>
      <c r="V59">
        <f>'Мастер Ключ'!P$13</f>
        <v>32</v>
      </c>
      <c r="W59">
        <f>'Мастер Ключ'!Q$13</f>
        <v>148</v>
      </c>
    </row>
    <row r="60" spans="7:23" x14ac:dyDescent="0.25">
      <c r="G60" t="s">
        <v>44</v>
      </c>
      <c r="H60">
        <f>_xlfn.BITXOR(MOD(H57*H59 +1, 256), HEX2DEC("c3"))</f>
        <v>31</v>
      </c>
      <c r="I60">
        <f t="shared" ref="I60:W60" si="160">_xlfn.BITXOR(MOD(I57*I59 +1, 256), HEX2DEC("c3"))</f>
        <v>214</v>
      </c>
      <c r="J60">
        <f t="shared" si="160"/>
        <v>66</v>
      </c>
      <c r="K60">
        <f t="shared" si="160"/>
        <v>34</v>
      </c>
      <c r="L60">
        <f t="shared" si="160"/>
        <v>82</v>
      </c>
      <c r="M60">
        <f t="shared" si="160"/>
        <v>194</v>
      </c>
      <c r="N60">
        <f t="shared" si="160"/>
        <v>194</v>
      </c>
      <c r="O60">
        <f t="shared" si="160"/>
        <v>2</v>
      </c>
      <c r="P60">
        <f t="shared" si="160"/>
        <v>159</v>
      </c>
      <c r="Q60">
        <f t="shared" si="160"/>
        <v>124</v>
      </c>
      <c r="R60">
        <f t="shared" si="160"/>
        <v>130</v>
      </c>
      <c r="S60">
        <f t="shared" si="160"/>
        <v>66</v>
      </c>
      <c r="T60">
        <f t="shared" si="160"/>
        <v>66</v>
      </c>
      <c r="U60">
        <f t="shared" si="160"/>
        <v>2</v>
      </c>
      <c r="V60">
        <f t="shared" si="160"/>
        <v>34</v>
      </c>
      <c r="W60">
        <f t="shared" si="160"/>
        <v>66</v>
      </c>
    </row>
    <row r="61" spans="7:23" x14ac:dyDescent="0.25">
      <c r="G61" t="s">
        <v>45</v>
      </c>
      <c r="H61">
        <f>_xlfn.BITXOR(H60, _xlfn.BITXOR(I60, _xlfn.BITXOR(J60, _xlfn.BITXOR(K60, _xlfn.BITXOR(L60, _xlfn.BITXOR(M60, _xlfn.BITXOR(N60, _xlfn.BITXOR(O60, _xlfn.BITXOR(P60, _xlfn.BITXOR(Q60, _xlfn.BITXOR(R60, _xlfn.BITXOR(S60, _xlfn.BITXOR(T60, _xlfn.BITXOR(U60, _xlfn.BITXOR(V60, W60)))))))))))))))</f>
        <v>250</v>
      </c>
      <c r="I61">
        <f>H60</f>
        <v>31</v>
      </c>
      <c r="J61">
        <f t="shared" ref="J61" si="161">I60</f>
        <v>214</v>
      </c>
      <c r="K61">
        <f t="shared" ref="K61" si="162">J60</f>
        <v>66</v>
      </c>
      <c r="L61">
        <f t="shared" ref="L61" si="163">K60</f>
        <v>34</v>
      </c>
      <c r="M61">
        <f t="shared" ref="M61" si="164">L60</f>
        <v>82</v>
      </c>
      <c r="N61">
        <f t="shared" ref="N61" si="165">M60</f>
        <v>194</v>
      </c>
      <c r="O61">
        <f t="shared" ref="O61" si="166">N60</f>
        <v>194</v>
      </c>
      <c r="P61">
        <f t="shared" ref="P61" si="167">O60</f>
        <v>2</v>
      </c>
      <c r="Q61">
        <f t="shared" ref="Q61" si="168">P60</f>
        <v>159</v>
      </c>
      <c r="R61">
        <f t="shared" ref="R61" si="169">Q60</f>
        <v>124</v>
      </c>
      <c r="S61">
        <f t="shared" ref="S61" si="170">R60</f>
        <v>130</v>
      </c>
      <c r="T61">
        <f t="shared" ref="T61" si="171">S60</f>
        <v>66</v>
      </c>
      <c r="U61">
        <f t="shared" ref="U61" si="172">T60</f>
        <v>66</v>
      </c>
      <c r="V61">
        <f t="shared" ref="V61" si="173">U60</f>
        <v>2</v>
      </c>
      <c r="W61">
        <f t="shared" ref="W61" si="174">V60</f>
        <v>34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6B60C-EF72-433D-8E20-A43610D54945}">
  <dimension ref="A1:W61"/>
  <sheetViews>
    <sheetView topLeftCell="A26" workbookViewId="0">
      <selection sqref="A1:W61"/>
    </sheetView>
  </sheetViews>
  <sheetFormatPr defaultRowHeight="15" x14ac:dyDescent="0.25"/>
  <sheetData>
    <row r="1" spans="1:23" x14ac:dyDescent="0.25">
      <c r="A1" t="str">
        <f>'Мастер Ключ'!A1</f>
        <v>Криптографический алгоритм КУЗНЕЧИК</v>
      </c>
      <c r="G1" t="s">
        <v>40</v>
      </c>
      <c r="I1" s="1" t="s">
        <v>48</v>
      </c>
    </row>
    <row r="2" spans="1:23" x14ac:dyDescent="0.25">
      <c r="A2" t="str">
        <f>'Мастер Ключ'!A2</f>
        <v>Генерация мастер-ключа и раундовых констант</v>
      </c>
      <c r="G2" t="s">
        <v>41</v>
      </c>
      <c r="I2">
        <f>LEN(I1)</f>
        <v>16</v>
      </c>
      <c r="J2" t="s">
        <v>5</v>
      </c>
    </row>
    <row r="3" spans="1:23" x14ac:dyDescent="0.25">
      <c r="A3">
        <f>'Мастер Ключ'!A3</f>
        <v>0</v>
      </c>
      <c r="G3" t="s">
        <v>8</v>
      </c>
      <c r="H3">
        <v>16</v>
      </c>
      <c r="I3">
        <f>H3-1</f>
        <v>15</v>
      </c>
      <c r="J3">
        <f t="shared" ref="J3:W3" si="0">I3-1</f>
        <v>14</v>
      </c>
      <c r="K3">
        <f t="shared" si="0"/>
        <v>13</v>
      </c>
      <c r="L3">
        <f t="shared" si="0"/>
        <v>12</v>
      </c>
      <c r="M3">
        <f t="shared" si="0"/>
        <v>11</v>
      </c>
      <c r="N3">
        <f t="shared" si="0"/>
        <v>10</v>
      </c>
      <c r="O3">
        <f t="shared" si="0"/>
        <v>9</v>
      </c>
      <c r="P3">
        <f t="shared" si="0"/>
        <v>8</v>
      </c>
      <c r="Q3">
        <f t="shared" si="0"/>
        <v>7</v>
      </c>
      <c r="R3">
        <f t="shared" si="0"/>
        <v>6</v>
      </c>
      <c r="S3">
        <f t="shared" si="0"/>
        <v>5</v>
      </c>
      <c r="T3">
        <f t="shared" si="0"/>
        <v>4</v>
      </c>
      <c r="U3">
        <f t="shared" si="0"/>
        <v>3</v>
      </c>
      <c r="V3">
        <f t="shared" si="0"/>
        <v>2</v>
      </c>
      <c r="W3">
        <f t="shared" si="0"/>
        <v>1</v>
      </c>
    </row>
    <row r="4" spans="1:23" x14ac:dyDescent="0.25">
      <c r="A4" t="str">
        <f>'Мастер Ключ'!A4</f>
        <v>Итерационные (или раундовые) ключи получаются путем определенных преобразований на основе мастер-ключа, длина которого, как мы уже знаем, составляет 256 бит</v>
      </c>
      <c r="G4" t="s">
        <v>42</v>
      </c>
      <c r="H4" t="str">
        <f>MID($I$1, H3, 1)</f>
        <v>0</v>
      </c>
      <c r="I4" t="str">
        <f t="shared" ref="I4:W4" si="1">MID($I$1, I3, 1)</f>
        <v>2</v>
      </c>
      <c r="J4" t="str">
        <f t="shared" si="1"/>
        <v>1</v>
      </c>
      <c r="K4" t="str">
        <f t="shared" si="1"/>
        <v>1</v>
      </c>
      <c r="L4" t="str">
        <f t="shared" si="1"/>
        <v>_</v>
      </c>
      <c r="M4" t="str">
        <f t="shared" si="1"/>
        <v>Н</v>
      </c>
      <c r="N4" t="str">
        <f t="shared" si="1"/>
        <v>_</v>
      </c>
      <c r="O4" t="str">
        <f t="shared" si="1"/>
        <v>К</v>
      </c>
      <c r="P4" t="str">
        <f t="shared" si="1"/>
        <v>_</v>
      </c>
      <c r="Q4" t="str">
        <f t="shared" si="1"/>
        <v>в</v>
      </c>
      <c r="R4" t="str">
        <f t="shared" si="1"/>
        <v>о</v>
      </c>
      <c r="S4" t="str">
        <f t="shared" si="1"/>
        <v>д</v>
      </c>
      <c r="T4" t="str">
        <f t="shared" si="1"/>
        <v>з</v>
      </c>
      <c r="U4" t="str">
        <f t="shared" si="1"/>
        <v>о</v>
      </c>
      <c r="V4" t="str">
        <f t="shared" si="1"/>
        <v>р</v>
      </c>
      <c r="W4" t="str">
        <f t="shared" si="1"/>
        <v>Д</v>
      </c>
    </row>
    <row r="5" spans="1:23" x14ac:dyDescent="0.25">
      <c r="G5" t="s">
        <v>43</v>
      </c>
      <c r="H5">
        <f>CODE(H4)</f>
        <v>48</v>
      </c>
      <c r="I5">
        <f t="shared" ref="I5:W5" si="2">CODE(I4)</f>
        <v>50</v>
      </c>
      <c r="J5">
        <f t="shared" si="2"/>
        <v>49</v>
      </c>
      <c r="K5">
        <f t="shared" si="2"/>
        <v>49</v>
      </c>
      <c r="L5">
        <f t="shared" si="2"/>
        <v>95</v>
      </c>
      <c r="M5">
        <f t="shared" si="2"/>
        <v>205</v>
      </c>
      <c r="N5">
        <f t="shared" si="2"/>
        <v>95</v>
      </c>
      <c r="O5">
        <f t="shared" si="2"/>
        <v>202</v>
      </c>
      <c r="P5">
        <f t="shared" si="2"/>
        <v>95</v>
      </c>
      <c r="Q5">
        <f t="shared" si="2"/>
        <v>226</v>
      </c>
      <c r="R5">
        <f t="shared" si="2"/>
        <v>238</v>
      </c>
      <c r="S5">
        <f t="shared" si="2"/>
        <v>228</v>
      </c>
      <c r="T5">
        <f t="shared" si="2"/>
        <v>231</v>
      </c>
      <c r="U5">
        <f t="shared" si="2"/>
        <v>238</v>
      </c>
      <c r="V5">
        <f t="shared" si="2"/>
        <v>240</v>
      </c>
      <c r="W5">
        <f t="shared" si="2"/>
        <v>196</v>
      </c>
    </row>
    <row r="6" spans="1:23" x14ac:dyDescent="0.25">
      <c r="G6" s="1" t="s">
        <v>20</v>
      </c>
      <c r="H6" s="1">
        <v>1</v>
      </c>
    </row>
    <row r="7" spans="1:23" x14ac:dyDescent="0.25">
      <c r="G7" t="str">
        <f>"K"&amp;H6</f>
        <v>K1</v>
      </c>
      <c r="H7">
        <f>'Раундовые ключи'!H$3</f>
        <v>45</v>
      </c>
      <c r="I7">
        <f>'Раундовые ключи'!I$3</f>
        <v>48</v>
      </c>
      <c r="J7">
        <f>'Раундовые ключи'!J$3</f>
        <v>50</v>
      </c>
      <c r="K7">
        <f>'Раундовые ключи'!K$3</f>
        <v>48</v>
      </c>
      <c r="L7">
        <f>'Раундовые ключи'!L$3</f>
        <v>45</v>
      </c>
      <c r="M7">
        <f>'Раундовые ключи'!M$3</f>
        <v>48</v>
      </c>
      <c r="N7">
        <f>'Раундовые ключи'!N$3</f>
        <v>50</v>
      </c>
      <c r="O7">
        <f>'Раундовые ключи'!O$3</f>
        <v>49</v>
      </c>
      <c r="P7">
        <f>'Раундовые ключи'!P$3</f>
        <v>49</v>
      </c>
      <c r="Q7">
        <f>'Раундовые ключи'!Q$3</f>
        <v>45</v>
      </c>
      <c r="R7">
        <f>'Раундовые ключи'!R$3</f>
        <v>209</v>
      </c>
      <c r="S7">
        <f>'Раундовые ключи'!S$3</f>
        <v>192</v>
      </c>
      <c r="T7">
        <f>'Раундовые ключи'!T$3</f>
        <v>193</v>
      </c>
      <c r="U7">
        <f>'Раундовые ключи'!U$3</f>
        <v>200</v>
      </c>
      <c r="V7">
        <f>'Раундовые ключи'!V$3</f>
        <v>206</v>
      </c>
      <c r="W7">
        <f>'Раундовые ключи'!W$3</f>
        <v>51</v>
      </c>
    </row>
    <row r="8" spans="1:23" x14ac:dyDescent="0.25">
      <c r="G8" t="str">
        <f>"k= OTꚚ"&amp;G7</f>
        <v>k= OTꚚK1</v>
      </c>
      <c r="H8">
        <f>_xlfn.BITXOR(H5,H7)</f>
        <v>29</v>
      </c>
      <c r="I8">
        <f t="shared" ref="I8:W8" si="3">_xlfn.BITXOR(I5,I7)</f>
        <v>2</v>
      </c>
      <c r="J8">
        <f t="shared" si="3"/>
        <v>3</v>
      </c>
      <c r="K8">
        <f t="shared" si="3"/>
        <v>1</v>
      </c>
      <c r="L8">
        <f t="shared" si="3"/>
        <v>114</v>
      </c>
      <c r="M8">
        <f t="shared" si="3"/>
        <v>253</v>
      </c>
      <c r="N8">
        <f t="shared" si="3"/>
        <v>109</v>
      </c>
      <c r="O8">
        <f t="shared" si="3"/>
        <v>251</v>
      </c>
      <c r="P8">
        <f t="shared" si="3"/>
        <v>110</v>
      </c>
      <c r="Q8">
        <f t="shared" si="3"/>
        <v>207</v>
      </c>
      <c r="R8">
        <f t="shared" si="3"/>
        <v>63</v>
      </c>
      <c r="S8">
        <f t="shared" si="3"/>
        <v>36</v>
      </c>
      <c r="T8">
        <f t="shared" si="3"/>
        <v>38</v>
      </c>
      <c r="U8">
        <f t="shared" si="3"/>
        <v>38</v>
      </c>
      <c r="V8">
        <f t="shared" si="3"/>
        <v>62</v>
      </c>
      <c r="W8">
        <f t="shared" si="3"/>
        <v>247</v>
      </c>
    </row>
    <row r="9" spans="1:23" x14ac:dyDescent="0.25">
      <c r="G9" t="s">
        <v>29</v>
      </c>
      <c r="H9" t="str">
        <f>INDEX('Мастер Ключ'!$C$49:$C$304, H8+1)</f>
        <v>205</v>
      </c>
      <c r="I9" t="str">
        <f>INDEX('Мастер Ключ'!$C$49:$C$304, I8+1)</f>
        <v>221</v>
      </c>
      <c r="J9" t="str">
        <f>INDEX('Мастер Ключ'!$C$49:$C$304, J8+1)</f>
        <v>017</v>
      </c>
      <c r="K9" t="str">
        <f>INDEX('Мастер Ключ'!$C$49:$C$304, K8+1)</f>
        <v>238</v>
      </c>
      <c r="L9" t="str">
        <f>INDEX('Мастер Ключ'!$C$49:$C$304, L8+1)</f>
        <v>025</v>
      </c>
      <c r="M9" t="str">
        <f>INDEX('Мастер Ключ'!$C$49:$C$304, M8+1)</f>
        <v>075</v>
      </c>
      <c r="N9" t="str">
        <f>INDEX('Мастер Ключ'!$C$49:$C$304, N8+1)</f>
        <v>158</v>
      </c>
      <c r="O9" t="str">
        <f>INDEX('Мастер Ключ'!$C$49:$C$304, O8+1)</f>
        <v>194</v>
      </c>
      <c r="P9" t="str">
        <f>INDEX('Мастер Ключ'!$C$49:$C$304, P8+1)</f>
        <v>178</v>
      </c>
      <c r="Q9" t="str">
        <f>INDEX('Мастер Ключ'!$C$49:$C$304, Q8+1)</f>
        <v>137</v>
      </c>
      <c r="R9" t="str">
        <f>INDEX('Мастер Ключ'!$C$49:$C$304, R8+1)</f>
        <v>031</v>
      </c>
      <c r="S9" t="str">
        <f>INDEX('Мастер Ключ'!$C$49:$C$304, S8+1)</f>
        <v>226</v>
      </c>
      <c r="T9" t="str">
        <f>INDEX('Мастер Ключ'!$C$49:$C$304, T8+1)</f>
        <v>239</v>
      </c>
      <c r="U9" t="str">
        <f>INDEX('Мастер Ключ'!$C$49:$C$304, U8+1)</f>
        <v>239</v>
      </c>
      <c r="V9" t="str">
        <f>INDEX('Мастер Ключ'!$C$49:$C$304, V8+1)</f>
        <v>211</v>
      </c>
      <c r="W9" t="str">
        <f>INDEX('Мастер Ключ'!$C$49:$C$304, W8+1)</f>
        <v>192</v>
      </c>
    </row>
    <row r="10" spans="1:23" x14ac:dyDescent="0.25">
      <c r="G10" t="s">
        <v>27</v>
      </c>
      <c r="H10">
        <f>'Мастер Ключ'!B$13</f>
        <v>1</v>
      </c>
      <c r="I10">
        <f>'Мастер Ключ'!C$13</f>
        <v>148</v>
      </c>
      <c r="J10">
        <f>'Мастер Ключ'!D$13</f>
        <v>32</v>
      </c>
      <c r="K10">
        <f>'Мастер Ключ'!E$13</f>
        <v>133</v>
      </c>
      <c r="L10">
        <f>'Мастер Ключ'!F$13</f>
        <v>16</v>
      </c>
      <c r="M10">
        <f>'Мастер Ключ'!G$13</f>
        <v>194</v>
      </c>
      <c r="N10">
        <f>'Мастер Ключ'!H$13</f>
        <v>192</v>
      </c>
      <c r="O10">
        <f>'Мастер Ключ'!I$13</f>
        <v>1</v>
      </c>
      <c r="P10">
        <f>'Мастер Ключ'!J$13</f>
        <v>251</v>
      </c>
      <c r="Q10">
        <f>'Мастер Ключ'!K$13</f>
        <v>1</v>
      </c>
      <c r="R10">
        <f>'Мастер Ключ'!L$13</f>
        <v>192</v>
      </c>
      <c r="S10">
        <f>'Мастер Ключ'!M$13</f>
        <v>194</v>
      </c>
      <c r="T10">
        <f>'Мастер Ключ'!N$13</f>
        <v>16</v>
      </c>
      <c r="U10">
        <f>'Мастер Ключ'!O$13</f>
        <v>133</v>
      </c>
      <c r="V10">
        <f>'Мастер Ключ'!P$13</f>
        <v>32</v>
      </c>
      <c r="W10">
        <f>'Мастер Ключ'!Q$13</f>
        <v>148</v>
      </c>
    </row>
    <row r="11" spans="1:23" x14ac:dyDescent="0.25">
      <c r="G11" t="s">
        <v>44</v>
      </c>
      <c r="H11">
        <f>_xlfn.BITXOR(MOD(H8*H10 +1, 256), HEX2DEC("c3"))</f>
        <v>221</v>
      </c>
      <c r="I11">
        <f t="shared" ref="I11:W11" si="4">_xlfn.BITXOR(MOD(I8*I10 +1, 256), HEX2DEC("c3"))</f>
        <v>234</v>
      </c>
      <c r="J11">
        <f t="shared" si="4"/>
        <v>162</v>
      </c>
      <c r="K11">
        <f t="shared" si="4"/>
        <v>69</v>
      </c>
      <c r="L11">
        <f t="shared" si="4"/>
        <v>226</v>
      </c>
      <c r="M11">
        <f t="shared" si="4"/>
        <v>120</v>
      </c>
      <c r="N11">
        <f t="shared" si="4"/>
        <v>2</v>
      </c>
      <c r="O11">
        <f t="shared" si="4"/>
        <v>63</v>
      </c>
      <c r="P11">
        <f t="shared" si="4"/>
        <v>24</v>
      </c>
      <c r="Q11">
        <f t="shared" si="4"/>
        <v>19</v>
      </c>
      <c r="R11">
        <f t="shared" si="4"/>
        <v>130</v>
      </c>
      <c r="S11">
        <f t="shared" si="4"/>
        <v>138</v>
      </c>
      <c r="T11">
        <f t="shared" si="4"/>
        <v>162</v>
      </c>
      <c r="U11">
        <f t="shared" si="4"/>
        <v>124</v>
      </c>
      <c r="V11">
        <f t="shared" si="4"/>
        <v>2</v>
      </c>
      <c r="W11">
        <f t="shared" si="4"/>
        <v>14</v>
      </c>
    </row>
    <row r="12" spans="1:23" x14ac:dyDescent="0.25">
      <c r="G12" t="s">
        <v>45</v>
      </c>
      <c r="H12">
        <f>_xlfn.BITXOR(H11, _xlfn.BITXOR(I11, _xlfn.BITXOR(J11, _xlfn.BITXOR(K11, _xlfn.BITXOR(L11, _xlfn.BITXOR(M11, _xlfn.BITXOR(N11, _xlfn.BITXOR(O11, _xlfn.BITXOR(P11, _xlfn.BITXOR(Q11, _xlfn.BITXOR(R11, _xlfn.BITXOR(S11, _xlfn.BITXOR(T11, _xlfn.BITXOR(U11, _xlfn.BITXOR(V11, W11)))))))))))))))</f>
        <v>166</v>
      </c>
      <c r="I12">
        <f>H11</f>
        <v>221</v>
      </c>
      <c r="J12">
        <f t="shared" ref="J12:W12" si="5">I11</f>
        <v>234</v>
      </c>
      <c r="K12">
        <f t="shared" si="5"/>
        <v>162</v>
      </c>
      <c r="L12">
        <f t="shared" si="5"/>
        <v>69</v>
      </c>
      <c r="M12">
        <f t="shared" si="5"/>
        <v>226</v>
      </c>
      <c r="N12">
        <f t="shared" si="5"/>
        <v>120</v>
      </c>
      <c r="O12">
        <f t="shared" si="5"/>
        <v>2</v>
      </c>
      <c r="P12">
        <f t="shared" si="5"/>
        <v>63</v>
      </c>
      <c r="Q12">
        <f t="shared" si="5"/>
        <v>24</v>
      </c>
      <c r="R12">
        <f t="shared" si="5"/>
        <v>19</v>
      </c>
      <c r="S12">
        <f t="shared" si="5"/>
        <v>130</v>
      </c>
      <c r="T12">
        <f t="shared" si="5"/>
        <v>138</v>
      </c>
      <c r="U12">
        <f t="shared" si="5"/>
        <v>162</v>
      </c>
      <c r="V12">
        <f t="shared" si="5"/>
        <v>124</v>
      </c>
      <c r="W12">
        <f t="shared" si="5"/>
        <v>2</v>
      </c>
    </row>
    <row r="13" spans="1:23" x14ac:dyDescent="0.25">
      <c r="G13" s="1" t="str">
        <f>G6</f>
        <v>Раунд</v>
      </c>
      <c r="H13" s="1">
        <f>H6+1</f>
        <v>2</v>
      </c>
    </row>
    <row r="14" spans="1:23" x14ac:dyDescent="0.25">
      <c r="G14" t="str">
        <f>"K"&amp;H13</f>
        <v>K2</v>
      </c>
      <c r="H14">
        <f>'Раундовые ключи'!H$2</f>
        <v>55</v>
      </c>
      <c r="I14">
        <f>'Раундовые ключи'!I$2</f>
        <v>53</v>
      </c>
      <c r="J14">
        <f>'Раундовые ключи'!J$2</f>
        <v>58</v>
      </c>
      <c r="K14">
        <f>'Раундовые ключи'!K$2</f>
        <v>54</v>
      </c>
      <c r="L14">
        <f>'Раундовые ключи'!L$2</f>
        <v>49</v>
      </c>
      <c r="M14">
        <f>'Раундовые ключи'!M$2</f>
        <v>45</v>
      </c>
      <c r="N14">
        <f>'Раундовые ключи'!N$2</f>
        <v>51</v>
      </c>
      <c r="O14">
        <f>'Раундовые ключи'!O$2</f>
        <v>50</v>
      </c>
      <c r="P14">
        <f>'Раундовые ключи'!P$2</f>
        <v>48</v>
      </c>
      <c r="Q14">
        <f>'Раундовые ключи'!Q$2</f>
        <v>50</v>
      </c>
      <c r="R14">
        <f>'Раундовые ключи'!R$2</f>
        <v>46</v>
      </c>
      <c r="S14">
        <f>'Раундовые ключи'!S$2</f>
        <v>51</v>
      </c>
      <c r="T14">
        <f>'Раундовые ключи'!T$2</f>
        <v>48</v>
      </c>
      <c r="U14">
        <f>'Раундовые ключи'!U$2</f>
        <v>46</v>
      </c>
      <c r="V14">
        <f>'Раундовые ключи'!V$2</f>
        <v>51</v>
      </c>
      <c r="W14">
        <f>'Раундовые ключи'!W$2</f>
        <v>48</v>
      </c>
    </row>
    <row r="15" spans="1:23" x14ac:dyDescent="0.25">
      <c r="G15" t="str">
        <f>"k= ШTꚚ"&amp;G14</f>
        <v>k= ШTꚚK2</v>
      </c>
      <c r="H15">
        <f>_xlfn.BITXOR(H12,H14)</f>
        <v>145</v>
      </c>
      <c r="I15">
        <f t="shared" ref="I15:W15" si="6">_xlfn.BITXOR(I12,I14)</f>
        <v>232</v>
      </c>
      <c r="J15">
        <f t="shared" si="6"/>
        <v>208</v>
      </c>
      <c r="K15">
        <f t="shared" si="6"/>
        <v>148</v>
      </c>
      <c r="L15">
        <f t="shared" si="6"/>
        <v>116</v>
      </c>
      <c r="M15">
        <f t="shared" si="6"/>
        <v>207</v>
      </c>
      <c r="N15">
        <f t="shared" si="6"/>
        <v>75</v>
      </c>
      <c r="O15">
        <f t="shared" si="6"/>
        <v>48</v>
      </c>
      <c r="P15">
        <f t="shared" si="6"/>
        <v>15</v>
      </c>
      <c r="Q15">
        <f t="shared" si="6"/>
        <v>42</v>
      </c>
      <c r="R15">
        <f t="shared" si="6"/>
        <v>61</v>
      </c>
      <c r="S15">
        <f t="shared" si="6"/>
        <v>177</v>
      </c>
      <c r="T15">
        <f t="shared" si="6"/>
        <v>186</v>
      </c>
      <c r="U15">
        <f t="shared" si="6"/>
        <v>140</v>
      </c>
      <c r="V15">
        <f t="shared" si="6"/>
        <v>79</v>
      </c>
      <c r="W15">
        <f t="shared" si="6"/>
        <v>50</v>
      </c>
    </row>
    <row r="16" spans="1:23" x14ac:dyDescent="0.25">
      <c r="G16" t="s">
        <v>29</v>
      </c>
      <c r="H16" t="str">
        <f>INDEX('Мастер Ключ'!$C$49:$C$304, H15+1)</f>
        <v>015</v>
      </c>
      <c r="I16" t="str">
        <f>INDEX('Мастер Ключ'!$C$49:$C$304, I15+1)</f>
        <v>203</v>
      </c>
      <c r="J16" t="str">
        <f>INDEX('Мастер Ключ'!$C$49:$C$304, J15+1)</f>
        <v>225</v>
      </c>
      <c r="K16" t="str">
        <f>INDEX('Мастер Ключ'!$C$49:$C$304, K15+1)</f>
        <v>122</v>
      </c>
      <c r="L16" t="str">
        <f>INDEX('Мастер Ключ'!$C$49:$C$304, L15+1)</f>
        <v>255</v>
      </c>
      <c r="M16" t="str">
        <f>INDEX('Мастер Ключ'!$C$49:$C$304, M15+1)</f>
        <v>137</v>
      </c>
      <c r="N16" t="str">
        <f>INDEX('Мастер Ключ'!$C$49:$C$304, N15+1)</f>
        <v>162</v>
      </c>
      <c r="O16" t="str">
        <f>INDEX('Мастер Ключ'!$C$49:$C$304, O15+1)</f>
        <v>005</v>
      </c>
      <c r="P16" t="str">
        <f>INDEX('Мастер Ключ'!$C$49:$C$304, P15+1)</f>
        <v>077</v>
      </c>
      <c r="Q16" t="str">
        <f>INDEX('Мастер Ключ'!$C$49:$C$304, Q15+1)</f>
        <v>060</v>
      </c>
      <c r="R16" t="str">
        <f>INDEX('Мастер Ключ'!$C$49:$C$304, R15+1)</f>
        <v>212</v>
      </c>
      <c r="S16" t="str">
        <f>INDEX('Мастер Ключ'!$C$49:$C$304, S15+1)</f>
        <v>069</v>
      </c>
      <c r="T16" t="str">
        <f>INDEX('Мастер Ключ'!$C$49:$C$304, T15+1)</f>
        <v>165</v>
      </c>
      <c r="U16" t="str">
        <f>INDEX('Мастер Ключ'!$C$49:$C$304, U15+1)</f>
        <v>124</v>
      </c>
      <c r="V16" t="str">
        <f>INDEX('Мастер Ключ'!$C$49:$C$304, V15+1)</f>
        <v>204</v>
      </c>
      <c r="W16" t="str">
        <f>INDEX('Мастер Ключ'!$C$49:$C$304, W15+1)</f>
        <v>002</v>
      </c>
    </row>
    <row r="17" spans="7:23" x14ac:dyDescent="0.25">
      <c r="G17" t="s">
        <v>27</v>
      </c>
      <c r="H17">
        <f>'Мастер Ключ'!B$13</f>
        <v>1</v>
      </c>
      <c r="I17">
        <f>'Мастер Ключ'!C$13</f>
        <v>148</v>
      </c>
      <c r="J17">
        <f>'Мастер Ключ'!D$13</f>
        <v>32</v>
      </c>
      <c r="K17">
        <f>'Мастер Ключ'!E$13</f>
        <v>133</v>
      </c>
      <c r="L17">
        <f>'Мастер Ключ'!F$13</f>
        <v>16</v>
      </c>
      <c r="M17">
        <f>'Мастер Ключ'!G$13</f>
        <v>194</v>
      </c>
      <c r="N17">
        <f>'Мастер Ключ'!H$13</f>
        <v>192</v>
      </c>
      <c r="O17">
        <f>'Мастер Ключ'!I$13</f>
        <v>1</v>
      </c>
      <c r="P17">
        <f>'Мастер Ключ'!J$13</f>
        <v>251</v>
      </c>
      <c r="Q17">
        <f>'Мастер Ключ'!K$13</f>
        <v>1</v>
      </c>
      <c r="R17">
        <f>'Мастер Ключ'!L$13</f>
        <v>192</v>
      </c>
      <c r="S17">
        <f>'Мастер Ключ'!M$13</f>
        <v>194</v>
      </c>
      <c r="T17">
        <f>'Мастер Ключ'!N$13</f>
        <v>16</v>
      </c>
      <c r="U17">
        <f>'Мастер Ключ'!O$13</f>
        <v>133</v>
      </c>
      <c r="V17">
        <f>'Мастер Ключ'!P$13</f>
        <v>32</v>
      </c>
      <c r="W17">
        <f>'Мастер Ключ'!Q$13</f>
        <v>148</v>
      </c>
    </row>
    <row r="18" spans="7:23" x14ac:dyDescent="0.25">
      <c r="G18" t="s">
        <v>44</v>
      </c>
      <c r="H18">
        <f>_xlfn.BITXOR(MOD(H15*H17 +1, 256), HEX2DEC("c3"))</f>
        <v>81</v>
      </c>
      <c r="I18">
        <f t="shared" ref="I18:W18" si="7">_xlfn.BITXOR(MOD(I15*I17 +1, 256), HEX2DEC("c3"))</f>
        <v>226</v>
      </c>
      <c r="J18">
        <f t="shared" si="7"/>
        <v>194</v>
      </c>
      <c r="K18">
        <f t="shared" si="7"/>
        <v>38</v>
      </c>
      <c r="L18">
        <f t="shared" si="7"/>
        <v>130</v>
      </c>
      <c r="M18">
        <f t="shared" si="7"/>
        <v>28</v>
      </c>
      <c r="N18">
        <f t="shared" si="7"/>
        <v>130</v>
      </c>
      <c r="O18">
        <f t="shared" si="7"/>
        <v>242</v>
      </c>
      <c r="P18">
        <f t="shared" si="7"/>
        <v>117</v>
      </c>
      <c r="Q18">
        <f t="shared" si="7"/>
        <v>232</v>
      </c>
      <c r="R18">
        <f t="shared" si="7"/>
        <v>2</v>
      </c>
      <c r="S18">
        <f t="shared" si="7"/>
        <v>224</v>
      </c>
      <c r="T18">
        <f t="shared" si="7"/>
        <v>98</v>
      </c>
      <c r="U18">
        <f t="shared" si="7"/>
        <v>126</v>
      </c>
      <c r="V18">
        <f t="shared" si="7"/>
        <v>34</v>
      </c>
      <c r="W18">
        <f t="shared" si="7"/>
        <v>42</v>
      </c>
    </row>
    <row r="19" spans="7:23" x14ac:dyDescent="0.25">
      <c r="G19" t="s">
        <v>45</v>
      </c>
      <c r="H19">
        <f>_xlfn.BITXOR(H18, _xlfn.BITXOR(I18, _xlfn.BITXOR(J18, _xlfn.BITXOR(K18, _xlfn.BITXOR(L18, _xlfn.BITXOR(M18, _xlfn.BITXOR(N18, _xlfn.BITXOR(O18, _xlfn.BITXOR(P18, _xlfn.BITXOR(Q18, _xlfn.BITXOR(R18, _xlfn.BITXOR(S18, _xlfn.BITXOR(T18, _xlfn.BITXOR(U18, _xlfn.BITXOR(V18, W18)))))))))))))))</f>
        <v>210</v>
      </c>
      <c r="I19">
        <f>H18</f>
        <v>81</v>
      </c>
      <c r="J19">
        <f t="shared" ref="J19:W19" si="8">I18</f>
        <v>226</v>
      </c>
      <c r="K19">
        <f t="shared" si="8"/>
        <v>194</v>
      </c>
      <c r="L19">
        <f t="shared" si="8"/>
        <v>38</v>
      </c>
      <c r="M19">
        <f t="shared" si="8"/>
        <v>130</v>
      </c>
      <c r="N19">
        <f t="shared" si="8"/>
        <v>28</v>
      </c>
      <c r="O19">
        <f t="shared" si="8"/>
        <v>130</v>
      </c>
      <c r="P19">
        <f t="shared" si="8"/>
        <v>242</v>
      </c>
      <c r="Q19">
        <f t="shared" si="8"/>
        <v>117</v>
      </c>
      <c r="R19">
        <f t="shared" si="8"/>
        <v>232</v>
      </c>
      <c r="S19">
        <f t="shared" si="8"/>
        <v>2</v>
      </c>
      <c r="T19">
        <f t="shared" si="8"/>
        <v>224</v>
      </c>
      <c r="U19">
        <f t="shared" si="8"/>
        <v>98</v>
      </c>
      <c r="V19">
        <f t="shared" si="8"/>
        <v>126</v>
      </c>
      <c r="W19">
        <f t="shared" si="8"/>
        <v>34</v>
      </c>
    </row>
    <row r="20" spans="7:23" x14ac:dyDescent="0.25">
      <c r="G20" s="1" t="str">
        <f>G13</f>
        <v>Раунд</v>
      </c>
      <c r="H20" s="1">
        <f>H13+1</f>
        <v>3</v>
      </c>
    </row>
    <row r="21" spans="7:23" x14ac:dyDescent="0.25">
      <c r="G21" t="str">
        <f>"K"&amp;H20</f>
        <v>K3</v>
      </c>
      <c r="H21">
        <f>'Раундовые ключи'!H$79</f>
        <v>69</v>
      </c>
      <c r="I21">
        <f>'Раундовые ключи'!I$79</f>
        <v>140</v>
      </c>
      <c r="J21">
        <f>'Раундовые ключи'!J$79</f>
        <v>46</v>
      </c>
      <c r="K21">
        <f>'Раундовые ключи'!K$79</f>
        <v>98</v>
      </c>
      <c r="L21">
        <f>'Раундовые ключи'!L$79</f>
        <v>219</v>
      </c>
      <c r="M21">
        <f>'Раундовые ключи'!M$79</f>
        <v>18</v>
      </c>
      <c r="N21">
        <f>'Раундовые ключи'!N$79</f>
        <v>40</v>
      </c>
      <c r="O21">
        <f>'Раундовые ключи'!O$79</f>
        <v>130</v>
      </c>
      <c r="P21">
        <f>'Раундовые ключи'!P$79</f>
        <v>35</v>
      </c>
      <c r="Q21">
        <f>'Раундовые ключи'!Q$79</f>
        <v>170</v>
      </c>
      <c r="R21">
        <f>'Раундовые ключи'!R$79</f>
        <v>178</v>
      </c>
      <c r="S21">
        <f>'Раундовые ключи'!S$79</f>
        <v>2</v>
      </c>
      <c r="T21">
        <f>'Раундовые ключи'!T$79</f>
        <v>58</v>
      </c>
      <c r="U21">
        <f>'Раундовые ключи'!U$79</f>
        <v>162</v>
      </c>
      <c r="V21">
        <f>'Раундовые ключи'!V$79</f>
        <v>7</v>
      </c>
      <c r="W21">
        <f>'Раундовые ключи'!W$79</f>
        <v>2</v>
      </c>
    </row>
    <row r="22" spans="7:23" x14ac:dyDescent="0.25">
      <c r="G22" t="str">
        <f>"k= ШTꚚ"&amp;G21</f>
        <v>k= ШTꚚK3</v>
      </c>
      <c r="H22">
        <f>_xlfn.BITXOR(H19,H21)</f>
        <v>151</v>
      </c>
      <c r="I22">
        <f t="shared" ref="I22:W22" si="9">_xlfn.BITXOR(I19,I21)</f>
        <v>221</v>
      </c>
      <c r="J22">
        <f t="shared" si="9"/>
        <v>204</v>
      </c>
      <c r="K22">
        <f t="shared" si="9"/>
        <v>160</v>
      </c>
      <c r="L22">
        <f t="shared" si="9"/>
        <v>253</v>
      </c>
      <c r="M22">
        <f t="shared" si="9"/>
        <v>144</v>
      </c>
      <c r="N22">
        <f t="shared" si="9"/>
        <v>52</v>
      </c>
      <c r="O22">
        <f t="shared" si="9"/>
        <v>0</v>
      </c>
      <c r="P22">
        <f t="shared" si="9"/>
        <v>209</v>
      </c>
      <c r="Q22">
        <f t="shared" si="9"/>
        <v>223</v>
      </c>
      <c r="R22">
        <f t="shared" si="9"/>
        <v>90</v>
      </c>
      <c r="S22">
        <f t="shared" si="9"/>
        <v>0</v>
      </c>
      <c r="T22">
        <f t="shared" si="9"/>
        <v>218</v>
      </c>
      <c r="U22">
        <f t="shared" si="9"/>
        <v>192</v>
      </c>
      <c r="V22">
        <f t="shared" si="9"/>
        <v>121</v>
      </c>
      <c r="W22">
        <f t="shared" si="9"/>
        <v>32</v>
      </c>
    </row>
    <row r="23" spans="7:23" x14ac:dyDescent="0.25">
      <c r="G23" t="s">
        <v>29</v>
      </c>
      <c r="H23" t="str">
        <f>INDEX('Мастер Ключ'!$C$49:$C$304, H22+1)</f>
        <v>188</v>
      </c>
      <c r="I23" t="str">
        <f>INDEX('Мастер Ключ'!$C$49:$C$304, I22+1)</f>
        <v>216</v>
      </c>
      <c r="J23" t="str">
        <f>INDEX('Мастер Ключ'!$C$49:$C$304, J22+1)</f>
        <v>136</v>
      </c>
      <c r="K23" t="str">
        <f>INDEX('Мастер Ключ'!$C$49:$C$304, K22+1)</f>
        <v>167</v>
      </c>
      <c r="L23" t="str">
        <f>INDEX('Мастер Ключ'!$C$49:$C$304, L22+1)</f>
        <v>075</v>
      </c>
      <c r="M23" t="str">
        <f>INDEX('Мастер Ключ'!$C$49:$C$304, M22+1)</f>
        <v>224</v>
      </c>
      <c r="N23" t="str">
        <f>INDEX('Мастер Ключ'!$C$49:$C$304, N22+1)</f>
        <v>227</v>
      </c>
      <c r="O23" t="str">
        <f>INDEX('Мастер Ключ'!$C$49:$C$304, O22+1)</f>
        <v>252</v>
      </c>
      <c r="P23" t="str">
        <f>INDEX('Мастер Ключ'!$C$49:$C$304, P22+1)</f>
        <v>027</v>
      </c>
      <c r="Q23" t="str">
        <f>INDEX('Мастер Ключ'!$C$49:$C$304, Q22+1)</f>
        <v>097</v>
      </c>
      <c r="R23" t="str">
        <f>INDEX('Мастер Ключ'!$C$49:$C$304, R22+1)</f>
        <v>019</v>
      </c>
      <c r="S23" t="str">
        <f>INDEX('Мастер Ключ'!$C$49:$C$304, S22+1)</f>
        <v>252</v>
      </c>
      <c r="T23" t="str">
        <f>INDEX('Мастер Ключ'!$C$49:$C$304, T22+1)</f>
        <v>170</v>
      </c>
      <c r="U23" t="str">
        <f>INDEX('Мастер Ключ'!$C$49:$C$304, U22+1)</f>
        <v>007</v>
      </c>
      <c r="V23" t="str">
        <f>INDEX('Мастер Ключ'!$C$49:$C$304, V22+1)</f>
        <v>084</v>
      </c>
      <c r="W23" t="str">
        <f>INDEX('Мастер Ключ'!$C$49:$C$304, W22+1)</f>
        <v>249</v>
      </c>
    </row>
    <row r="24" spans="7:23" x14ac:dyDescent="0.25">
      <c r="G24" t="s">
        <v>27</v>
      </c>
      <c r="H24">
        <f>'Мастер Ключ'!B$13</f>
        <v>1</v>
      </c>
      <c r="I24">
        <f>'Мастер Ключ'!C$13</f>
        <v>148</v>
      </c>
      <c r="J24">
        <f>'Мастер Ключ'!D$13</f>
        <v>32</v>
      </c>
      <c r="K24">
        <f>'Мастер Ключ'!E$13</f>
        <v>133</v>
      </c>
      <c r="L24">
        <f>'Мастер Ключ'!F$13</f>
        <v>16</v>
      </c>
      <c r="M24">
        <f>'Мастер Ключ'!G$13</f>
        <v>194</v>
      </c>
      <c r="N24">
        <f>'Мастер Ключ'!H$13</f>
        <v>192</v>
      </c>
      <c r="O24">
        <f>'Мастер Ключ'!I$13</f>
        <v>1</v>
      </c>
      <c r="P24">
        <f>'Мастер Ключ'!J$13</f>
        <v>251</v>
      </c>
      <c r="Q24">
        <f>'Мастер Ключ'!K$13</f>
        <v>1</v>
      </c>
      <c r="R24">
        <f>'Мастер Ключ'!L$13</f>
        <v>192</v>
      </c>
      <c r="S24">
        <f>'Мастер Ключ'!M$13</f>
        <v>194</v>
      </c>
      <c r="T24">
        <f>'Мастер Ключ'!N$13</f>
        <v>16</v>
      </c>
      <c r="U24">
        <f>'Мастер Ключ'!O$13</f>
        <v>133</v>
      </c>
      <c r="V24">
        <f>'Мастер Ключ'!P$13</f>
        <v>32</v>
      </c>
      <c r="W24">
        <f>'Мастер Ключ'!Q$13</f>
        <v>148</v>
      </c>
    </row>
    <row r="25" spans="7:23" x14ac:dyDescent="0.25">
      <c r="G25" t="s">
        <v>44</v>
      </c>
      <c r="H25">
        <f>_xlfn.BITXOR(MOD(H22*H24 +1, 256), HEX2DEC("c3"))</f>
        <v>91</v>
      </c>
      <c r="I25">
        <f t="shared" ref="I25:W25" si="10">_xlfn.BITXOR(MOD(I22*I24 +1, 256), HEX2DEC("c3"))</f>
        <v>6</v>
      </c>
      <c r="J25">
        <f t="shared" si="10"/>
        <v>66</v>
      </c>
      <c r="K25">
        <f t="shared" si="10"/>
        <v>226</v>
      </c>
      <c r="L25">
        <f t="shared" si="10"/>
        <v>18</v>
      </c>
      <c r="M25">
        <f t="shared" si="10"/>
        <v>226</v>
      </c>
      <c r="N25">
        <f t="shared" si="10"/>
        <v>194</v>
      </c>
      <c r="O25">
        <f t="shared" si="10"/>
        <v>194</v>
      </c>
      <c r="P25">
        <f t="shared" si="10"/>
        <v>47</v>
      </c>
      <c r="Q25">
        <f t="shared" si="10"/>
        <v>35</v>
      </c>
      <c r="R25">
        <f t="shared" si="10"/>
        <v>66</v>
      </c>
      <c r="S25">
        <f t="shared" si="10"/>
        <v>194</v>
      </c>
      <c r="T25">
        <f t="shared" si="10"/>
        <v>98</v>
      </c>
      <c r="U25">
        <f t="shared" si="10"/>
        <v>2</v>
      </c>
      <c r="V25">
        <f t="shared" si="10"/>
        <v>226</v>
      </c>
      <c r="W25">
        <f t="shared" si="10"/>
        <v>66</v>
      </c>
    </row>
    <row r="26" spans="7:23" x14ac:dyDescent="0.25">
      <c r="G26" t="s">
        <v>45</v>
      </c>
      <c r="H26">
        <f>_xlfn.BITXOR(H25, _xlfn.BITXOR(I25, _xlfn.BITXOR(J25, _xlfn.BITXOR(K25, _xlfn.BITXOR(L25, _xlfn.BITXOR(M25, _xlfn.BITXOR(N25, _xlfn.BITXOR(O25, _xlfn.BITXOR(P25, _xlfn.BITXOR(Q25, _xlfn.BITXOR(R25, _xlfn.BITXOR(S25, _xlfn.BITXOR(T25, _xlfn.BITXOR(U25, _xlfn.BITXOR(V25, W25)))))))))))))))</f>
        <v>65</v>
      </c>
      <c r="I26">
        <f>H25</f>
        <v>91</v>
      </c>
      <c r="J26">
        <f t="shared" ref="J26:W26" si="11">I25</f>
        <v>6</v>
      </c>
      <c r="K26">
        <f t="shared" si="11"/>
        <v>66</v>
      </c>
      <c r="L26">
        <f t="shared" si="11"/>
        <v>226</v>
      </c>
      <c r="M26">
        <f t="shared" si="11"/>
        <v>18</v>
      </c>
      <c r="N26">
        <f t="shared" si="11"/>
        <v>226</v>
      </c>
      <c r="O26">
        <f t="shared" si="11"/>
        <v>194</v>
      </c>
      <c r="P26">
        <f t="shared" si="11"/>
        <v>194</v>
      </c>
      <c r="Q26">
        <f t="shared" si="11"/>
        <v>47</v>
      </c>
      <c r="R26">
        <f t="shared" si="11"/>
        <v>35</v>
      </c>
      <c r="S26">
        <f t="shared" si="11"/>
        <v>66</v>
      </c>
      <c r="T26">
        <f t="shared" si="11"/>
        <v>194</v>
      </c>
      <c r="U26">
        <f t="shared" si="11"/>
        <v>98</v>
      </c>
      <c r="V26">
        <f t="shared" si="11"/>
        <v>2</v>
      </c>
      <c r="W26">
        <f t="shared" si="11"/>
        <v>226</v>
      </c>
    </row>
    <row r="27" spans="7:23" x14ac:dyDescent="0.25">
      <c r="G27" s="1" t="str">
        <f>G20</f>
        <v>Раунд</v>
      </c>
      <c r="H27" s="1">
        <f>H20+1</f>
        <v>4</v>
      </c>
    </row>
    <row r="28" spans="7:23" x14ac:dyDescent="0.25">
      <c r="G28" t="str">
        <f>"K"&amp;H27</f>
        <v>K4</v>
      </c>
      <c r="H28">
        <f>'Раундовые ключи'!H$78</f>
        <v>171</v>
      </c>
      <c r="I28">
        <f>'Раундовые ключи'!I$78</f>
        <v>80</v>
      </c>
      <c r="J28">
        <f>'Раундовые ключи'!J$78</f>
        <v>194</v>
      </c>
      <c r="K28">
        <f>'Раундовые ключи'!K$78</f>
        <v>34</v>
      </c>
      <c r="L28">
        <f>'Раундовые ключи'!L$78</f>
        <v>7</v>
      </c>
      <c r="M28">
        <f>'Раундовые ключи'!M$78</f>
        <v>34</v>
      </c>
      <c r="N28">
        <f>'Раундовые ключи'!N$78</f>
        <v>212</v>
      </c>
      <c r="O28">
        <f>'Раундовые ключи'!O$78</f>
        <v>2</v>
      </c>
      <c r="P28">
        <f>'Раундовые ключи'!P$78</f>
        <v>203</v>
      </c>
      <c r="Q28">
        <f>'Раундовые ключи'!Q$78</f>
        <v>168</v>
      </c>
      <c r="R28">
        <f>'Раундовые ключи'!R$78</f>
        <v>198</v>
      </c>
      <c r="S28">
        <f>'Раундовые ключи'!S$78</f>
        <v>194</v>
      </c>
      <c r="T28">
        <f>'Раундовые ключи'!T$78</f>
        <v>60</v>
      </c>
      <c r="U28">
        <f>'Раундовые ключи'!U$78</f>
        <v>2</v>
      </c>
      <c r="V28">
        <f>'Раундовые ключи'!V$78</f>
        <v>37</v>
      </c>
      <c r="W28">
        <f>'Раундовые ключи'!W$78</f>
        <v>162</v>
      </c>
    </row>
    <row r="29" spans="7:23" x14ac:dyDescent="0.25">
      <c r="G29" t="str">
        <f>"k= ШTꚚ"&amp;G28</f>
        <v>k= ШTꚚK4</v>
      </c>
      <c r="H29">
        <f>_xlfn.BITXOR(H26,H28)</f>
        <v>234</v>
      </c>
      <c r="I29">
        <f t="shared" ref="I29:W29" si="12">_xlfn.BITXOR(I26,I28)</f>
        <v>11</v>
      </c>
      <c r="J29">
        <f t="shared" si="12"/>
        <v>196</v>
      </c>
      <c r="K29">
        <f t="shared" si="12"/>
        <v>96</v>
      </c>
      <c r="L29">
        <f t="shared" si="12"/>
        <v>229</v>
      </c>
      <c r="M29">
        <f t="shared" si="12"/>
        <v>48</v>
      </c>
      <c r="N29">
        <f t="shared" si="12"/>
        <v>54</v>
      </c>
      <c r="O29">
        <f t="shared" si="12"/>
        <v>192</v>
      </c>
      <c r="P29">
        <f t="shared" si="12"/>
        <v>9</v>
      </c>
      <c r="Q29">
        <f t="shared" si="12"/>
        <v>135</v>
      </c>
      <c r="R29">
        <f t="shared" si="12"/>
        <v>229</v>
      </c>
      <c r="S29">
        <f t="shared" si="12"/>
        <v>128</v>
      </c>
      <c r="T29">
        <f t="shared" si="12"/>
        <v>254</v>
      </c>
      <c r="U29">
        <f t="shared" si="12"/>
        <v>96</v>
      </c>
      <c r="V29">
        <f t="shared" si="12"/>
        <v>39</v>
      </c>
      <c r="W29">
        <f t="shared" si="12"/>
        <v>64</v>
      </c>
    </row>
    <row r="30" spans="7:23" x14ac:dyDescent="0.25">
      <c r="G30" t="s">
        <v>29</v>
      </c>
      <c r="H30" t="str">
        <f>INDEX('Мастер Ключ'!$C$49:$C$304, H29+1)</f>
        <v>037</v>
      </c>
      <c r="I30" t="str">
        <f>INDEX('Мастер Ключ'!$C$49:$C$304, I29+1)</f>
        <v>218</v>
      </c>
      <c r="J30" t="str">
        <f>INDEX('Мастер Ключ'!$C$49:$C$304, J29+1)</f>
        <v>134</v>
      </c>
      <c r="K30" t="str">
        <f>INDEX('Мастер Ключ'!$C$49:$C$304, K29+1)</f>
        <v>021</v>
      </c>
      <c r="L30" t="str">
        <f>INDEX('Мастер Ключ'!$C$49:$C$304, L29+1)</f>
        <v>043</v>
      </c>
      <c r="M30" t="str">
        <f>INDEX('Мастер Ключ'!$C$49:$C$304, M29+1)</f>
        <v>005</v>
      </c>
      <c r="N30" t="str">
        <f>INDEX('Мастер Ключ'!$C$49:$C$304, N29+1)</f>
        <v>143</v>
      </c>
      <c r="O30" t="str">
        <f>INDEX('Мастер Ключ'!$C$49:$C$304, O29+1)</f>
        <v>007</v>
      </c>
      <c r="P30" t="str">
        <f>INDEX('Мастер Ключ'!$C$49:$C$304, P29+1)</f>
        <v>196</v>
      </c>
      <c r="Q30" t="str">
        <f>INDEX('Мастер Ключ'!$C$49:$C$304, Q29+1)</f>
        <v>201</v>
      </c>
      <c r="R30" t="str">
        <f>INDEX('Мастер Ключ'!$C$49:$C$304, R29+1)</f>
        <v>043</v>
      </c>
      <c r="S30" t="str">
        <f>INDEX('Мастер Ключ'!$C$49:$C$304, S29+1)</f>
        <v>223</v>
      </c>
      <c r="T30" t="str">
        <f>INDEX('Мастер Ключ'!$C$49:$C$304, T29+1)</f>
        <v>099</v>
      </c>
      <c r="U30" t="str">
        <f>INDEX('Мастер Ключ'!$C$49:$C$304, U29+1)</f>
        <v>021</v>
      </c>
      <c r="V30" t="str">
        <f>INDEX('Мастер Ключ'!$C$49:$C$304, V29+1)</f>
        <v>033</v>
      </c>
      <c r="W30" t="str">
        <f>INDEX('Мастер Ключ'!$C$49:$C$304, W29+1)</f>
        <v>235</v>
      </c>
    </row>
    <row r="31" spans="7:23" x14ac:dyDescent="0.25">
      <c r="G31" t="s">
        <v>27</v>
      </c>
      <c r="H31">
        <f>'Мастер Ключ'!B$13</f>
        <v>1</v>
      </c>
      <c r="I31">
        <f>'Мастер Ключ'!C$13</f>
        <v>148</v>
      </c>
      <c r="J31">
        <f>'Мастер Ключ'!D$13</f>
        <v>32</v>
      </c>
      <c r="K31">
        <f>'Мастер Ключ'!E$13</f>
        <v>133</v>
      </c>
      <c r="L31">
        <f>'Мастер Ключ'!F$13</f>
        <v>16</v>
      </c>
      <c r="M31">
        <f>'Мастер Ключ'!G$13</f>
        <v>194</v>
      </c>
      <c r="N31">
        <f>'Мастер Ключ'!H$13</f>
        <v>192</v>
      </c>
      <c r="O31">
        <f>'Мастер Ключ'!I$13</f>
        <v>1</v>
      </c>
      <c r="P31">
        <f>'Мастер Ключ'!J$13</f>
        <v>251</v>
      </c>
      <c r="Q31">
        <f>'Мастер Ключ'!K$13</f>
        <v>1</v>
      </c>
      <c r="R31">
        <f>'Мастер Ключ'!L$13</f>
        <v>192</v>
      </c>
      <c r="S31">
        <f>'Мастер Ключ'!M$13</f>
        <v>194</v>
      </c>
      <c r="T31">
        <f>'Мастер Ключ'!N$13</f>
        <v>16</v>
      </c>
      <c r="U31">
        <f>'Мастер Ключ'!O$13</f>
        <v>133</v>
      </c>
      <c r="V31">
        <f>'Мастер Ключ'!P$13</f>
        <v>32</v>
      </c>
      <c r="W31">
        <f>'Мастер Ключ'!Q$13</f>
        <v>148</v>
      </c>
    </row>
    <row r="32" spans="7:23" x14ac:dyDescent="0.25">
      <c r="G32" t="s">
        <v>44</v>
      </c>
      <c r="H32">
        <f>_xlfn.BITXOR(MOD(H29*H31 +1, 256), HEX2DEC("c3"))</f>
        <v>40</v>
      </c>
      <c r="I32">
        <f t="shared" ref="I32:W32" si="13">_xlfn.BITXOR(MOD(I29*I31 +1, 256), HEX2DEC("c3"))</f>
        <v>158</v>
      </c>
      <c r="J32">
        <f t="shared" si="13"/>
        <v>66</v>
      </c>
      <c r="K32">
        <f t="shared" si="13"/>
        <v>34</v>
      </c>
      <c r="L32">
        <f t="shared" si="13"/>
        <v>146</v>
      </c>
      <c r="M32">
        <f t="shared" si="13"/>
        <v>162</v>
      </c>
      <c r="N32">
        <f t="shared" si="13"/>
        <v>66</v>
      </c>
      <c r="O32">
        <f t="shared" si="13"/>
        <v>2</v>
      </c>
      <c r="P32">
        <f t="shared" si="13"/>
        <v>23</v>
      </c>
      <c r="Q32">
        <f t="shared" si="13"/>
        <v>75</v>
      </c>
      <c r="R32">
        <f t="shared" si="13"/>
        <v>2</v>
      </c>
      <c r="S32">
        <f t="shared" si="13"/>
        <v>194</v>
      </c>
      <c r="T32">
        <f t="shared" si="13"/>
        <v>34</v>
      </c>
      <c r="U32">
        <f t="shared" si="13"/>
        <v>34</v>
      </c>
      <c r="V32">
        <f t="shared" si="13"/>
        <v>34</v>
      </c>
      <c r="W32">
        <f t="shared" si="13"/>
        <v>194</v>
      </c>
    </row>
    <row r="33" spans="7:23" x14ac:dyDescent="0.25">
      <c r="G33" t="s">
        <v>45</v>
      </c>
      <c r="H33">
        <f>_xlfn.BITXOR(H32, _xlfn.BITXOR(I32, _xlfn.BITXOR(J32, _xlfn.BITXOR(K32, _xlfn.BITXOR(L32, _xlfn.BITXOR(M32, _xlfn.BITXOR(N32, _xlfn.BITXOR(O32, _xlfn.BITXOR(P32, _xlfn.BITXOR(Q32, _xlfn.BITXOR(R32, _xlfn.BITXOR(S32, _xlfn.BITXOR(T32, _xlfn.BITXOR(U32, _xlfn.BITXOR(V32, W32)))))))))))))))</f>
        <v>218</v>
      </c>
      <c r="I33">
        <f>H32</f>
        <v>40</v>
      </c>
      <c r="J33">
        <f t="shared" ref="J33:W33" si="14">I32</f>
        <v>158</v>
      </c>
      <c r="K33">
        <f t="shared" si="14"/>
        <v>66</v>
      </c>
      <c r="L33">
        <f t="shared" si="14"/>
        <v>34</v>
      </c>
      <c r="M33">
        <f t="shared" si="14"/>
        <v>146</v>
      </c>
      <c r="N33">
        <f t="shared" si="14"/>
        <v>162</v>
      </c>
      <c r="O33">
        <f t="shared" si="14"/>
        <v>66</v>
      </c>
      <c r="P33">
        <f t="shared" si="14"/>
        <v>2</v>
      </c>
      <c r="Q33">
        <f t="shared" si="14"/>
        <v>23</v>
      </c>
      <c r="R33">
        <f t="shared" si="14"/>
        <v>75</v>
      </c>
      <c r="S33">
        <f t="shared" si="14"/>
        <v>2</v>
      </c>
      <c r="T33">
        <f t="shared" si="14"/>
        <v>194</v>
      </c>
      <c r="U33">
        <f t="shared" si="14"/>
        <v>34</v>
      </c>
      <c r="V33">
        <f t="shared" si="14"/>
        <v>34</v>
      </c>
      <c r="W33">
        <f t="shared" si="14"/>
        <v>34</v>
      </c>
    </row>
    <row r="34" spans="7:23" x14ac:dyDescent="0.25">
      <c r="G34" s="1" t="s">
        <v>20</v>
      </c>
      <c r="H34" s="1">
        <v>5</v>
      </c>
    </row>
    <row r="35" spans="7:23" x14ac:dyDescent="0.25">
      <c r="G35" t="str">
        <f>"K"&amp;H34</f>
        <v>K5</v>
      </c>
      <c r="H35">
        <f>'Раундовые ключи'!H$155</f>
        <v>17</v>
      </c>
      <c r="I35">
        <f>'Раундовые ключи'!I$155</f>
        <v>70</v>
      </c>
      <c r="J35">
        <f>'Раундовые ключи'!J$155</f>
        <v>170</v>
      </c>
      <c r="K35">
        <f>'Раундовые ключи'!K$155</f>
        <v>130</v>
      </c>
      <c r="L35">
        <f>'Раундовые ключи'!L$155</f>
        <v>219</v>
      </c>
      <c r="M35">
        <f>'Раундовые ключи'!M$155</f>
        <v>178</v>
      </c>
      <c r="N35">
        <f>'Раундовые ключи'!N$155</f>
        <v>140</v>
      </c>
      <c r="O35">
        <f>'Раундовые ключи'!O$155</f>
        <v>2</v>
      </c>
      <c r="P35">
        <f>'Раундовые ключи'!P$155</f>
        <v>203</v>
      </c>
      <c r="Q35">
        <f>'Раундовые ключи'!Q$155</f>
        <v>253</v>
      </c>
      <c r="R35">
        <f>'Раундовые ключи'!R$155</f>
        <v>65</v>
      </c>
      <c r="S35">
        <f>'Раундовые ключи'!S$155</f>
        <v>194</v>
      </c>
      <c r="T35">
        <f>'Раундовые ключи'!T$155</f>
        <v>212</v>
      </c>
      <c r="U35">
        <f>'Раундовые ключи'!U$155</f>
        <v>98</v>
      </c>
      <c r="V35">
        <f>'Раундовые ключи'!V$155</f>
        <v>7</v>
      </c>
      <c r="W35">
        <f>'Раундовые ключи'!W$155</f>
        <v>130</v>
      </c>
    </row>
    <row r="36" spans="7:23" x14ac:dyDescent="0.25">
      <c r="G36" t="str">
        <f>"k= OTꚚ"&amp;G35</f>
        <v>k= OTꚚK5</v>
      </c>
      <c r="H36">
        <f>_xlfn.BITXOR(H33,H35)</f>
        <v>203</v>
      </c>
      <c r="I36">
        <f t="shared" ref="I36:W36" si="15">_xlfn.BITXOR(I33,I35)</f>
        <v>110</v>
      </c>
      <c r="J36">
        <f t="shared" si="15"/>
        <v>52</v>
      </c>
      <c r="K36">
        <f t="shared" si="15"/>
        <v>192</v>
      </c>
      <c r="L36">
        <f t="shared" si="15"/>
        <v>249</v>
      </c>
      <c r="M36">
        <f t="shared" si="15"/>
        <v>32</v>
      </c>
      <c r="N36">
        <f t="shared" si="15"/>
        <v>46</v>
      </c>
      <c r="O36">
        <f t="shared" si="15"/>
        <v>64</v>
      </c>
      <c r="P36">
        <f t="shared" si="15"/>
        <v>201</v>
      </c>
      <c r="Q36">
        <f t="shared" si="15"/>
        <v>234</v>
      </c>
      <c r="R36">
        <f t="shared" si="15"/>
        <v>10</v>
      </c>
      <c r="S36">
        <f t="shared" si="15"/>
        <v>192</v>
      </c>
      <c r="T36">
        <f t="shared" si="15"/>
        <v>22</v>
      </c>
      <c r="U36">
        <f t="shared" si="15"/>
        <v>64</v>
      </c>
      <c r="V36">
        <f t="shared" si="15"/>
        <v>37</v>
      </c>
      <c r="W36">
        <f t="shared" si="15"/>
        <v>160</v>
      </c>
    </row>
    <row r="37" spans="7:23" x14ac:dyDescent="0.25">
      <c r="G37" t="s">
        <v>29</v>
      </c>
      <c r="H37" t="str">
        <f>INDEX('Мастер Ключ'!$C$49:$C$304, H36+1)</f>
        <v>228</v>
      </c>
      <c r="I37" t="str">
        <f>INDEX('Мастер Ключ'!$C$49:$C$304, I36+1)</f>
        <v>178</v>
      </c>
      <c r="J37" t="str">
        <f>INDEX('Мастер Ключ'!$C$49:$C$304, J36+1)</f>
        <v>227</v>
      </c>
      <c r="K37" t="str">
        <f>INDEX('Мастер Ключ'!$C$49:$C$304, K36+1)</f>
        <v>007</v>
      </c>
      <c r="L37" t="str">
        <f>INDEX('Мастер Ключ'!$C$49:$C$304, L36+1)</f>
        <v>102</v>
      </c>
      <c r="M37" t="str">
        <f>INDEX('Мастер Ключ'!$C$49:$C$304, M36+1)</f>
        <v>249</v>
      </c>
      <c r="N37" t="str">
        <f>INDEX('Мастер Ключ'!$C$49:$C$304, N36+1)</f>
        <v>142</v>
      </c>
      <c r="O37" t="str">
        <f>INDEX('Мастер Ключ'!$C$49:$C$304, O36+1)</f>
        <v>235</v>
      </c>
      <c r="P37" t="str">
        <f>INDEX('Мастер Ключ'!$C$49:$C$304, P36+1)</f>
        <v>055</v>
      </c>
      <c r="Q37" t="str">
        <f>INDEX('Мастер Ключ'!$C$49:$C$304, Q36+1)</f>
        <v>037</v>
      </c>
      <c r="R37" t="str">
        <f>INDEX('Мастер Ключ'!$C$49:$C$304, R36+1)</f>
        <v>250</v>
      </c>
      <c r="S37" t="str">
        <f>INDEX('Мастер Ключ'!$C$49:$C$304, S36+1)</f>
        <v>007</v>
      </c>
      <c r="T37" t="str">
        <f>INDEX('Мастер Ключ'!$C$49:$C$304, T36+1)</f>
        <v>153</v>
      </c>
      <c r="U37" t="str">
        <f>INDEX('Мастер Ключ'!$C$49:$C$304, U36+1)</f>
        <v>235</v>
      </c>
      <c r="V37" t="str">
        <f>INDEX('Мастер Ключ'!$C$49:$C$304, V36+1)</f>
        <v>092</v>
      </c>
      <c r="W37" t="str">
        <f>INDEX('Мастер Ключ'!$C$49:$C$304, W36+1)</f>
        <v>167</v>
      </c>
    </row>
    <row r="38" spans="7:23" x14ac:dyDescent="0.25">
      <c r="G38" t="s">
        <v>27</v>
      </c>
      <c r="H38">
        <f>'Мастер Ключ'!B$13</f>
        <v>1</v>
      </c>
      <c r="I38">
        <f>'Мастер Ключ'!C$13</f>
        <v>148</v>
      </c>
      <c r="J38">
        <f>'Мастер Ключ'!D$13</f>
        <v>32</v>
      </c>
      <c r="K38">
        <f>'Мастер Ключ'!E$13</f>
        <v>133</v>
      </c>
      <c r="L38">
        <f>'Мастер Ключ'!F$13</f>
        <v>16</v>
      </c>
      <c r="M38">
        <f>'Мастер Ключ'!G$13</f>
        <v>194</v>
      </c>
      <c r="N38">
        <f>'Мастер Ключ'!H$13</f>
        <v>192</v>
      </c>
      <c r="O38">
        <f>'Мастер Ключ'!I$13</f>
        <v>1</v>
      </c>
      <c r="P38">
        <f>'Мастер Ключ'!J$13</f>
        <v>251</v>
      </c>
      <c r="Q38">
        <f>'Мастер Ключ'!K$13</f>
        <v>1</v>
      </c>
      <c r="R38">
        <f>'Мастер Ключ'!L$13</f>
        <v>192</v>
      </c>
      <c r="S38">
        <f>'Мастер Ключ'!M$13</f>
        <v>194</v>
      </c>
      <c r="T38">
        <f>'Мастер Ключ'!N$13</f>
        <v>16</v>
      </c>
      <c r="U38">
        <f>'Мастер Ключ'!O$13</f>
        <v>133</v>
      </c>
      <c r="V38">
        <f>'Мастер Ключ'!P$13</f>
        <v>32</v>
      </c>
      <c r="W38">
        <f>'Мастер Ключ'!Q$13</f>
        <v>148</v>
      </c>
    </row>
    <row r="39" spans="7:23" x14ac:dyDescent="0.25">
      <c r="G39" t="s">
        <v>44</v>
      </c>
      <c r="H39">
        <f>_xlfn.BITXOR(MOD(H36*H38 +1, 256), HEX2DEC("c3"))</f>
        <v>15</v>
      </c>
      <c r="I39">
        <f t="shared" ref="I39:W39" si="16">_xlfn.BITXOR(MOD(I36*I38 +1, 256), HEX2DEC("c3"))</f>
        <v>90</v>
      </c>
      <c r="J39">
        <f t="shared" si="16"/>
        <v>66</v>
      </c>
      <c r="K39">
        <f t="shared" si="16"/>
        <v>2</v>
      </c>
      <c r="L39">
        <f t="shared" si="16"/>
        <v>82</v>
      </c>
      <c r="M39">
        <f t="shared" si="16"/>
        <v>130</v>
      </c>
      <c r="N39">
        <f t="shared" si="16"/>
        <v>66</v>
      </c>
      <c r="O39">
        <f t="shared" si="16"/>
        <v>130</v>
      </c>
      <c r="P39">
        <f t="shared" si="16"/>
        <v>215</v>
      </c>
      <c r="Q39">
        <f t="shared" si="16"/>
        <v>40</v>
      </c>
      <c r="R39">
        <f t="shared" si="16"/>
        <v>66</v>
      </c>
      <c r="S39">
        <f t="shared" si="16"/>
        <v>66</v>
      </c>
      <c r="T39">
        <f t="shared" si="16"/>
        <v>162</v>
      </c>
      <c r="U39">
        <f t="shared" si="16"/>
        <v>130</v>
      </c>
      <c r="V39">
        <f t="shared" si="16"/>
        <v>98</v>
      </c>
      <c r="W39">
        <f t="shared" si="16"/>
        <v>66</v>
      </c>
    </row>
    <row r="40" spans="7:23" x14ac:dyDescent="0.25">
      <c r="G40" t="s">
        <v>45</v>
      </c>
      <c r="H40">
        <f>_xlfn.BITXOR(H39, _xlfn.BITXOR(I39, _xlfn.BITXOR(J39, _xlfn.BITXOR(K39, _xlfn.BITXOR(L39, _xlfn.BITXOR(M39, _xlfn.BITXOR(N39, _xlfn.BITXOR(O39, _xlfn.BITXOR(P39, _xlfn.BITXOR(Q39, _xlfn.BITXOR(R39, _xlfn.BITXOR(S39, _xlfn.BITXOR(T39, _xlfn.BITXOR(U39, _xlfn.BITXOR(V39, W39)))))))))))))))</f>
        <v>250</v>
      </c>
      <c r="I40">
        <f>H39</f>
        <v>15</v>
      </c>
      <c r="J40">
        <f t="shared" ref="J40:W40" si="17">I39</f>
        <v>90</v>
      </c>
      <c r="K40">
        <f t="shared" si="17"/>
        <v>66</v>
      </c>
      <c r="L40">
        <f t="shared" si="17"/>
        <v>2</v>
      </c>
      <c r="M40">
        <f t="shared" si="17"/>
        <v>82</v>
      </c>
      <c r="N40">
        <f t="shared" si="17"/>
        <v>130</v>
      </c>
      <c r="O40">
        <f t="shared" si="17"/>
        <v>66</v>
      </c>
      <c r="P40">
        <f t="shared" si="17"/>
        <v>130</v>
      </c>
      <c r="Q40">
        <f t="shared" si="17"/>
        <v>215</v>
      </c>
      <c r="R40">
        <f t="shared" si="17"/>
        <v>40</v>
      </c>
      <c r="S40">
        <f t="shared" si="17"/>
        <v>66</v>
      </c>
      <c r="T40">
        <f t="shared" si="17"/>
        <v>66</v>
      </c>
      <c r="U40">
        <f t="shared" si="17"/>
        <v>162</v>
      </c>
      <c r="V40">
        <f t="shared" si="17"/>
        <v>130</v>
      </c>
      <c r="W40">
        <f t="shared" si="17"/>
        <v>98</v>
      </c>
    </row>
    <row r="41" spans="7:23" x14ac:dyDescent="0.25">
      <c r="G41" s="1" t="str">
        <f>G34</f>
        <v>Раунд</v>
      </c>
      <c r="H41" s="1">
        <f>H34+1</f>
        <v>6</v>
      </c>
    </row>
    <row r="42" spans="7:23" x14ac:dyDescent="0.25">
      <c r="G42" t="str">
        <f>"K"&amp;H41</f>
        <v>K6</v>
      </c>
      <c r="H42">
        <f>'Раундовые ключи'!H$154</f>
        <v>113</v>
      </c>
      <c r="I42">
        <f>'Раундовые ключи'!I$154</f>
        <v>200</v>
      </c>
      <c r="J42">
        <f>'Раундовые ключи'!J$154</f>
        <v>142</v>
      </c>
      <c r="K42">
        <f>'Раундовые ключи'!K$154</f>
        <v>2</v>
      </c>
      <c r="L42">
        <f>'Раундовые ключи'!L$154</f>
        <v>7</v>
      </c>
      <c r="M42">
        <f>'Раундовые ключи'!M$154</f>
        <v>2</v>
      </c>
      <c r="N42">
        <f>'Раундовые ключи'!N$154</f>
        <v>176</v>
      </c>
      <c r="O42">
        <f>'Раундовые ключи'!O$154</f>
        <v>66</v>
      </c>
      <c r="P42">
        <f>'Раундовые ключи'!P$154</f>
        <v>35</v>
      </c>
      <c r="Q42">
        <f>'Раундовые ключи'!Q$154</f>
        <v>168</v>
      </c>
      <c r="R42">
        <f>'Раундовые ключи'!R$154</f>
        <v>130</v>
      </c>
      <c r="S42">
        <f>'Раундовые ключи'!S$154</f>
        <v>2</v>
      </c>
      <c r="T42">
        <f>'Раундовые ключи'!T$154</f>
        <v>140</v>
      </c>
      <c r="U42">
        <f>'Раундовые ключи'!U$154</f>
        <v>226</v>
      </c>
      <c r="V42">
        <f>'Раундовые ключи'!V$154</f>
        <v>103</v>
      </c>
      <c r="W42">
        <f>'Раундовые ключи'!W$154</f>
        <v>130</v>
      </c>
    </row>
    <row r="43" spans="7:23" x14ac:dyDescent="0.25">
      <c r="G43" t="str">
        <f>"k= ШTꚚ"&amp;G42</f>
        <v>k= ШTꚚK6</v>
      </c>
      <c r="H43">
        <f>_xlfn.BITXOR(H40,H42)</f>
        <v>139</v>
      </c>
      <c r="I43">
        <f t="shared" ref="I43:W43" si="18">_xlfn.BITXOR(I40,I42)</f>
        <v>199</v>
      </c>
      <c r="J43">
        <f t="shared" si="18"/>
        <v>212</v>
      </c>
      <c r="K43">
        <f t="shared" si="18"/>
        <v>64</v>
      </c>
      <c r="L43">
        <f t="shared" si="18"/>
        <v>5</v>
      </c>
      <c r="M43">
        <f t="shared" si="18"/>
        <v>80</v>
      </c>
      <c r="N43">
        <f t="shared" si="18"/>
        <v>50</v>
      </c>
      <c r="O43">
        <f t="shared" si="18"/>
        <v>0</v>
      </c>
      <c r="P43">
        <f t="shared" si="18"/>
        <v>161</v>
      </c>
      <c r="Q43">
        <f t="shared" si="18"/>
        <v>127</v>
      </c>
      <c r="R43">
        <f t="shared" si="18"/>
        <v>170</v>
      </c>
      <c r="S43">
        <f t="shared" si="18"/>
        <v>64</v>
      </c>
      <c r="T43">
        <f t="shared" si="18"/>
        <v>206</v>
      </c>
      <c r="U43">
        <f t="shared" si="18"/>
        <v>64</v>
      </c>
      <c r="V43">
        <f t="shared" si="18"/>
        <v>229</v>
      </c>
      <c r="W43">
        <f t="shared" si="18"/>
        <v>224</v>
      </c>
    </row>
    <row r="44" spans="7:23" x14ac:dyDescent="0.25">
      <c r="G44" t="s">
        <v>29</v>
      </c>
      <c r="H44" t="str">
        <f>INDEX('Мастер Ключ'!$C$49:$C$304, H43+1)</f>
        <v>246</v>
      </c>
      <c r="I44" t="str">
        <f>INDEX('Мастер Ключ'!$C$49:$C$304, I43+1)</f>
        <v>247</v>
      </c>
      <c r="J44" t="str">
        <f>INDEX('Мастер Ключ'!$C$49:$C$304, J43+1)</f>
        <v>076</v>
      </c>
      <c r="K44" t="str">
        <f>INDEX('Мастер Ключ'!$C$49:$C$304, K43+1)</f>
        <v>235</v>
      </c>
      <c r="L44" t="str">
        <f>INDEX('Мастер Ключ'!$C$49:$C$304, L43+1)</f>
        <v>110</v>
      </c>
      <c r="M44" t="str">
        <f>INDEX('Мастер Ключ'!$C$49:$C$304, M43+1)</f>
        <v>181</v>
      </c>
      <c r="N44" t="str">
        <f>INDEX('Мастер Ключ'!$C$49:$C$304, N43+1)</f>
        <v>002</v>
      </c>
      <c r="O44" t="str">
        <f>INDEX('Мастер Ключ'!$C$49:$C$304, O43+1)</f>
        <v>252</v>
      </c>
      <c r="P44" t="str">
        <f>INDEX('Мастер Ключ'!$C$49:$C$304, P43+1)</f>
        <v>151</v>
      </c>
      <c r="Q44" t="str">
        <f>INDEX('Мастер Ключ'!$C$49:$C$304, Q43+1)</f>
        <v>087</v>
      </c>
      <c r="R44" t="str">
        <f>INDEX('Мастер Ключ'!$C$49:$C$304, R43+1)</f>
        <v>056</v>
      </c>
      <c r="S44" t="str">
        <f>INDEX('Мастер Ключ'!$C$49:$C$304, S43+1)</f>
        <v>235</v>
      </c>
      <c r="T44" t="str">
        <f>INDEX('Мастер Ключ'!$C$49:$C$304, T43+1)</f>
        <v>231</v>
      </c>
      <c r="U44" t="str">
        <f>INDEX('Мастер Ключ'!$C$49:$C$304, U43+1)</f>
        <v>235</v>
      </c>
      <c r="V44" t="str">
        <f>INDEX('Мастер Ключ'!$C$49:$C$304, V43+1)</f>
        <v>043</v>
      </c>
      <c r="W44" t="str">
        <f>INDEX('Мастер Ключ'!$C$49:$C$304, W43+1)</f>
        <v>032</v>
      </c>
    </row>
    <row r="45" spans="7:23" x14ac:dyDescent="0.25">
      <c r="G45" t="s">
        <v>27</v>
      </c>
      <c r="H45">
        <f>'Мастер Ключ'!B$13</f>
        <v>1</v>
      </c>
      <c r="I45">
        <f>'Мастер Ключ'!C$13</f>
        <v>148</v>
      </c>
      <c r="J45">
        <f>'Мастер Ключ'!D$13</f>
        <v>32</v>
      </c>
      <c r="K45">
        <f>'Мастер Ключ'!E$13</f>
        <v>133</v>
      </c>
      <c r="L45">
        <f>'Мастер Ключ'!F$13</f>
        <v>16</v>
      </c>
      <c r="M45">
        <f>'Мастер Ключ'!G$13</f>
        <v>194</v>
      </c>
      <c r="N45">
        <f>'Мастер Ключ'!H$13</f>
        <v>192</v>
      </c>
      <c r="O45">
        <f>'Мастер Ключ'!I$13</f>
        <v>1</v>
      </c>
      <c r="P45">
        <f>'Мастер Ключ'!J$13</f>
        <v>251</v>
      </c>
      <c r="Q45">
        <f>'Мастер Ключ'!K$13</f>
        <v>1</v>
      </c>
      <c r="R45">
        <f>'Мастер Ключ'!L$13</f>
        <v>192</v>
      </c>
      <c r="S45">
        <f>'Мастер Ключ'!M$13</f>
        <v>194</v>
      </c>
      <c r="T45">
        <f>'Мастер Ключ'!N$13</f>
        <v>16</v>
      </c>
      <c r="U45">
        <f>'Мастер Ключ'!O$13</f>
        <v>133</v>
      </c>
      <c r="V45">
        <f>'Мастер Ключ'!P$13</f>
        <v>32</v>
      </c>
      <c r="W45">
        <f>'Мастер Ключ'!Q$13</f>
        <v>148</v>
      </c>
    </row>
    <row r="46" spans="7:23" x14ac:dyDescent="0.25">
      <c r="G46" t="s">
        <v>44</v>
      </c>
      <c r="H46">
        <f>_xlfn.BITXOR(MOD(H43*H45 +1, 256), HEX2DEC("c3"))</f>
        <v>79</v>
      </c>
      <c r="I46">
        <f t="shared" ref="I46:W46" si="19">_xlfn.BITXOR(MOD(I43*I45 +1, 256), HEX2DEC("c3"))</f>
        <v>206</v>
      </c>
      <c r="J46">
        <f t="shared" si="19"/>
        <v>66</v>
      </c>
      <c r="K46">
        <f t="shared" si="19"/>
        <v>130</v>
      </c>
      <c r="L46">
        <f t="shared" si="19"/>
        <v>146</v>
      </c>
      <c r="M46">
        <f t="shared" si="19"/>
        <v>98</v>
      </c>
      <c r="N46">
        <f t="shared" si="19"/>
        <v>66</v>
      </c>
      <c r="O46">
        <f t="shared" si="19"/>
        <v>194</v>
      </c>
      <c r="P46">
        <f t="shared" si="19"/>
        <v>31</v>
      </c>
      <c r="Q46">
        <f t="shared" si="19"/>
        <v>67</v>
      </c>
      <c r="R46">
        <f t="shared" si="19"/>
        <v>66</v>
      </c>
      <c r="S46">
        <f t="shared" si="19"/>
        <v>66</v>
      </c>
      <c r="T46">
        <f t="shared" si="19"/>
        <v>34</v>
      </c>
      <c r="U46">
        <f t="shared" si="19"/>
        <v>130</v>
      </c>
      <c r="V46">
        <f t="shared" si="19"/>
        <v>98</v>
      </c>
      <c r="W46">
        <f t="shared" si="19"/>
        <v>66</v>
      </c>
    </row>
    <row r="47" spans="7:23" x14ac:dyDescent="0.25">
      <c r="G47" t="s">
        <v>45</v>
      </c>
      <c r="H47">
        <f>_xlfn.BITXOR(H46, _xlfn.BITXOR(I46, _xlfn.BITXOR(J46, _xlfn.BITXOR(K46, _xlfn.BITXOR(L46, _xlfn.BITXOR(M46, _xlfn.BITXOR(N46, _xlfn.BITXOR(O46, _xlfn.BITXOR(P46, _xlfn.BITXOR(Q46, _xlfn.BITXOR(R46, _xlfn.BITXOR(S46, _xlfn.BITXOR(T46, _xlfn.BITXOR(U46, _xlfn.BITXOR(V46, W46)))))))))))))))</f>
        <v>237</v>
      </c>
      <c r="I47">
        <f>H46</f>
        <v>79</v>
      </c>
      <c r="J47">
        <f t="shared" ref="J47:W47" si="20">I46</f>
        <v>206</v>
      </c>
      <c r="K47">
        <f t="shared" si="20"/>
        <v>66</v>
      </c>
      <c r="L47">
        <f t="shared" si="20"/>
        <v>130</v>
      </c>
      <c r="M47">
        <f t="shared" si="20"/>
        <v>146</v>
      </c>
      <c r="N47">
        <f t="shared" si="20"/>
        <v>98</v>
      </c>
      <c r="O47">
        <f t="shared" si="20"/>
        <v>66</v>
      </c>
      <c r="P47">
        <f t="shared" si="20"/>
        <v>194</v>
      </c>
      <c r="Q47">
        <f t="shared" si="20"/>
        <v>31</v>
      </c>
      <c r="R47">
        <f t="shared" si="20"/>
        <v>67</v>
      </c>
      <c r="S47">
        <f t="shared" si="20"/>
        <v>66</v>
      </c>
      <c r="T47">
        <f t="shared" si="20"/>
        <v>66</v>
      </c>
      <c r="U47">
        <f t="shared" si="20"/>
        <v>34</v>
      </c>
      <c r="V47">
        <f t="shared" si="20"/>
        <v>130</v>
      </c>
      <c r="W47">
        <f t="shared" si="20"/>
        <v>98</v>
      </c>
    </row>
    <row r="48" spans="7:23" x14ac:dyDescent="0.25">
      <c r="G48" s="1" t="str">
        <f>G41</f>
        <v>Раунд</v>
      </c>
      <c r="H48" s="1">
        <f>H41+1</f>
        <v>7</v>
      </c>
    </row>
    <row r="49" spans="7:23" x14ac:dyDescent="0.25">
      <c r="G49" t="str">
        <f>"K"&amp;H48</f>
        <v>K7</v>
      </c>
      <c r="H49">
        <f>'Раундовые ключи'!H$231</f>
        <v>224</v>
      </c>
      <c r="I49">
        <f>'Раундовые ключи'!I$231</f>
        <v>12</v>
      </c>
      <c r="J49">
        <f>'Раундовые ключи'!J$231</f>
        <v>94</v>
      </c>
      <c r="K49">
        <f>'Раундовые ключи'!K$231</f>
        <v>98</v>
      </c>
      <c r="L49">
        <f>'Раундовые ключи'!L$231</f>
        <v>157</v>
      </c>
      <c r="M49">
        <f>'Раундовые ключи'!M$231</f>
        <v>50</v>
      </c>
      <c r="N49">
        <f>'Раундовые ключи'!N$231</f>
        <v>58</v>
      </c>
      <c r="O49">
        <f>'Раундовые ключи'!O$231</f>
        <v>130</v>
      </c>
      <c r="P49">
        <f>'Раундовые ключи'!P$231</f>
        <v>203</v>
      </c>
      <c r="Q49">
        <f>'Раундовые ключи'!Q$231</f>
        <v>170</v>
      </c>
      <c r="R49">
        <f>'Раундовые ключи'!R$231</f>
        <v>65</v>
      </c>
      <c r="S49">
        <f>'Раундовые ключи'!S$231</f>
        <v>194</v>
      </c>
      <c r="T49">
        <f>'Раундовые ключи'!T$231</f>
        <v>140</v>
      </c>
      <c r="U49">
        <f>'Раундовые ключи'!U$231</f>
        <v>66</v>
      </c>
      <c r="V49">
        <f>'Раундовые ключи'!V$231</f>
        <v>7</v>
      </c>
      <c r="W49">
        <f>'Раундовые ключи'!W$231</f>
        <v>194</v>
      </c>
    </row>
    <row r="50" spans="7:23" x14ac:dyDescent="0.25">
      <c r="G50" t="str">
        <f>"k= ШTꚚ"&amp;G49</f>
        <v>k= ШTꚚK7</v>
      </c>
      <c r="H50">
        <f>_xlfn.BITXOR(H47,H49)</f>
        <v>13</v>
      </c>
      <c r="I50">
        <f t="shared" ref="I50:W50" si="21">_xlfn.BITXOR(I47,I49)</f>
        <v>67</v>
      </c>
      <c r="J50">
        <f t="shared" si="21"/>
        <v>144</v>
      </c>
      <c r="K50">
        <f t="shared" si="21"/>
        <v>32</v>
      </c>
      <c r="L50">
        <f t="shared" si="21"/>
        <v>31</v>
      </c>
      <c r="M50">
        <f t="shared" si="21"/>
        <v>160</v>
      </c>
      <c r="N50">
        <f t="shared" si="21"/>
        <v>88</v>
      </c>
      <c r="O50">
        <f t="shared" si="21"/>
        <v>192</v>
      </c>
      <c r="P50">
        <f t="shared" si="21"/>
        <v>9</v>
      </c>
      <c r="Q50">
        <f t="shared" si="21"/>
        <v>181</v>
      </c>
      <c r="R50">
        <f t="shared" si="21"/>
        <v>2</v>
      </c>
      <c r="S50">
        <f t="shared" si="21"/>
        <v>128</v>
      </c>
      <c r="T50">
        <f t="shared" si="21"/>
        <v>206</v>
      </c>
      <c r="U50">
        <f t="shared" si="21"/>
        <v>96</v>
      </c>
      <c r="V50">
        <f t="shared" si="21"/>
        <v>133</v>
      </c>
      <c r="W50">
        <f t="shared" si="21"/>
        <v>160</v>
      </c>
    </row>
    <row r="51" spans="7:23" x14ac:dyDescent="0.25">
      <c r="G51" t="s">
        <v>29</v>
      </c>
      <c r="H51" t="str">
        <f>INDEX('Мастер Ключ'!$C$49:$C$304, H50+1)</f>
        <v>197</v>
      </c>
      <c r="I51" t="str">
        <f>INDEX('Мастер Ключ'!$C$49:$C$304, I50+1)</f>
        <v>081</v>
      </c>
      <c r="J51" t="str">
        <f>INDEX('Мастер Ключ'!$C$49:$C$304, J50+1)</f>
        <v>224</v>
      </c>
      <c r="K51" t="str">
        <f>INDEX('Мастер Ключ'!$C$49:$C$304, K50+1)</f>
        <v>249</v>
      </c>
      <c r="L51" t="str">
        <f>INDEX('Мастер Ключ'!$C$49:$C$304, L50+1)</f>
        <v>193</v>
      </c>
      <c r="M51" t="str">
        <f>INDEX('Мастер Ключ'!$C$49:$C$304, M50+1)</f>
        <v>167</v>
      </c>
      <c r="N51" t="str">
        <f>INDEX('Мастер Ключ'!$C$49:$C$304, N50+1)</f>
        <v>191</v>
      </c>
      <c r="O51" t="str">
        <f>INDEX('Мастер Ключ'!$C$49:$C$304, O50+1)</f>
        <v>007</v>
      </c>
      <c r="P51" t="str">
        <f>INDEX('Мастер Ключ'!$C$49:$C$304, P50+1)</f>
        <v>196</v>
      </c>
      <c r="Q51" t="str">
        <f>INDEX('Мастер Ключ'!$C$49:$C$304, Q50+1)</f>
        <v>094</v>
      </c>
      <c r="R51" t="str">
        <f>INDEX('Мастер Ключ'!$C$49:$C$304, R50+1)</f>
        <v>221</v>
      </c>
      <c r="S51" t="str">
        <f>INDEX('Мастер Ключ'!$C$49:$C$304, S50+1)</f>
        <v>223</v>
      </c>
      <c r="T51" t="str">
        <f>INDEX('Мастер Ключ'!$C$49:$C$304, T50+1)</f>
        <v>231</v>
      </c>
      <c r="U51" t="str">
        <f>INDEX('Мастер Ключ'!$C$49:$C$304, U50+1)</f>
        <v>021</v>
      </c>
      <c r="V51" t="str">
        <f>INDEX('Мастер Ключ'!$C$49:$C$304, V50+1)</f>
        <v>168</v>
      </c>
      <c r="W51" t="str">
        <f>INDEX('Мастер Ключ'!$C$49:$C$304, W50+1)</f>
        <v>167</v>
      </c>
    </row>
    <row r="52" spans="7:23" x14ac:dyDescent="0.25">
      <c r="G52" t="s">
        <v>27</v>
      </c>
      <c r="H52">
        <f>'Мастер Ключ'!B$13</f>
        <v>1</v>
      </c>
      <c r="I52">
        <f>'Мастер Ключ'!C$13</f>
        <v>148</v>
      </c>
      <c r="J52">
        <f>'Мастер Ключ'!D$13</f>
        <v>32</v>
      </c>
      <c r="K52">
        <f>'Мастер Ключ'!E$13</f>
        <v>133</v>
      </c>
      <c r="L52">
        <f>'Мастер Ключ'!F$13</f>
        <v>16</v>
      </c>
      <c r="M52">
        <f>'Мастер Ключ'!G$13</f>
        <v>194</v>
      </c>
      <c r="N52">
        <f>'Мастер Ключ'!H$13</f>
        <v>192</v>
      </c>
      <c r="O52">
        <f>'Мастер Ключ'!I$13</f>
        <v>1</v>
      </c>
      <c r="P52">
        <f>'Мастер Ключ'!J$13</f>
        <v>251</v>
      </c>
      <c r="Q52">
        <f>'Мастер Ключ'!K$13</f>
        <v>1</v>
      </c>
      <c r="R52">
        <f>'Мастер Ключ'!L$13</f>
        <v>192</v>
      </c>
      <c r="S52">
        <f>'Мастер Ключ'!M$13</f>
        <v>194</v>
      </c>
      <c r="T52">
        <f>'Мастер Ключ'!N$13</f>
        <v>16</v>
      </c>
      <c r="U52">
        <f>'Мастер Ключ'!O$13</f>
        <v>133</v>
      </c>
      <c r="V52">
        <f>'Мастер Ключ'!P$13</f>
        <v>32</v>
      </c>
      <c r="W52">
        <f>'Мастер Ключ'!Q$13</f>
        <v>148</v>
      </c>
    </row>
    <row r="53" spans="7:23" x14ac:dyDescent="0.25">
      <c r="G53" t="s">
        <v>44</v>
      </c>
      <c r="H53">
        <f>_xlfn.BITXOR(MOD(H50*H52 +1, 256), HEX2DEC("c3"))</f>
        <v>205</v>
      </c>
      <c r="I53">
        <f t="shared" ref="I53:W53" si="22">_xlfn.BITXOR(MOD(I50*I52 +1, 256), HEX2DEC("c3"))</f>
        <v>126</v>
      </c>
      <c r="J53">
        <f t="shared" si="22"/>
        <v>194</v>
      </c>
      <c r="K53">
        <f t="shared" si="22"/>
        <v>98</v>
      </c>
      <c r="L53">
        <f t="shared" si="22"/>
        <v>50</v>
      </c>
      <c r="M53">
        <f t="shared" si="22"/>
        <v>130</v>
      </c>
      <c r="N53">
        <f t="shared" si="22"/>
        <v>194</v>
      </c>
      <c r="O53">
        <f t="shared" si="22"/>
        <v>2</v>
      </c>
      <c r="P53">
        <f t="shared" si="22"/>
        <v>23</v>
      </c>
      <c r="Q53">
        <f t="shared" si="22"/>
        <v>117</v>
      </c>
      <c r="R53">
        <f t="shared" si="22"/>
        <v>66</v>
      </c>
      <c r="S53">
        <f t="shared" si="22"/>
        <v>194</v>
      </c>
      <c r="T53">
        <f t="shared" si="22"/>
        <v>34</v>
      </c>
      <c r="U53">
        <f t="shared" si="22"/>
        <v>34</v>
      </c>
      <c r="V53">
        <f t="shared" si="22"/>
        <v>98</v>
      </c>
      <c r="W53">
        <f t="shared" si="22"/>
        <v>66</v>
      </c>
    </row>
    <row r="54" spans="7:23" x14ac:dyDescent="0.25">
      <c r="G54" t="s">
        <v>45</v>
      </c>
      <c r="H54">
        <f>_xlfn.BITXOR(H53, _xlfn.BITXOR(I53, _xlfn.BITXOR(J53, _xlfn.BITXOR(K53, _xlfn.BITXOR(L53, _xlfn.BITXOR(M53, _xlfn.BITXOR(N53, _xlfn.BITXOR(O53, _xlfn.BITXOR(P53, _xlfn.BITXOR(Q53, _xlfn.BITXOR(R53, _xlfn.BITXOR(S53, _xlfn.BITXOR(T53, _xlfn.BITXOR(U53, _xlfn.BITXOR(V53, W53)))))))))))))))</f>
        <v>161</v>
      </c>
      <c r="I54">
        <f>H53</f>
        <v>205</v>
      </c>
      <c r="J54">
        <f t="shared" ref="J54:W54" si="23">I53</f>
        <v>126</v>
      </c>
      <c r="K54">
        <f t="shared" si="23"/>
        <v>194</v>
      </c>
      <c r="L54">
        <f t="shared" si="23"/>
        <v>98</v>
      </c>
      <c r="M54">
        <f t="shared" si="23"/>
        <v>50</v>
      </c>
      <c r="N54">
        <f t="shared" si="23"/>
        <v>130</v>
      </c>
      <c r="O54">
        <f t="shared" si="23"/>
        <v>194</v>
      </c>
      <c r="P54">
        <f t="shared" si="23"/>
        <v>2</v>
      </c>
      <c r="Q54">
        <f t="shared" si="23"/>
        <v>23</v>
      </c>
      <c r="R54">
        <f t="shared" si="23"/>
        <v>117</v>
      </c>
      <c r="S54">
        <f t="shared" si="23"/>
        <v>66</v>
      </c>
      <c r="T54">
        <f t="shared" si="23"/>
        <v>194</v>
      </c>
      <c r="U54">
        <f t="shared" si="23"/>
        <v>34</v>
      </c>
      <c r="V54">
        <f t="shared" si="23"/>
        <v>34</v>
      </c>
      <c r="W54">
        <f t="shared" si="23"/>
        <v>98</v>
      </c>
    </row>
    <row r="55" spans="7:23" x14ac:dyDescent="0.25">
      <c r="G55" s="1" t="str">
        <f>G48</f>
        <v>Раунд</v>
      </c>
      <c r="H55" s="1">
        <f>H48+1</f>
        <v>8</v>
      </c>
    </row>
    <row r="56" spans="7:23" x14ac:dyDescent="0.25">
      <c r="G56" t="str">
        <f>"K"&amp;H55</f>
        <v>K8</v>
      </c>
      <c r="H56">
        <f>'Раундовые ключи'!H$230</f>
        <v>218</v>
      </c>
      <c r="I56">
        <f>'Раундовые ключи'!I$230</f>
        <v>76</v>
      </c>
      <c r="J56">
        <f>'Раундовые ключи'!J$230</f>
        <v>130</v>
      </c>
      <c r="K56">
        <f>'Раундовые ключи'!K$230</f>
        <v>162</v>
      </c>
      <c r="L56">
        <f>'Раундовые ключи'!L$230</f>
        <v>219</v>
      </c>
      <c r="M56">
        <f>'Раундовые ключи'!M$230</f>
        <v>50</v>
      </c>
      <c r="N56">
        <f>'Раундовые ключи'!N$230</f>
        <v>38</v>
      </c>
      <c r="O56">
        <f>'Раундовые ключи'!O$230</f>
        <v>2</v>
      </c>
      <c r="P56">
        <f>'Раундовые ключи'!P$230</f>
        <v>35</v>
      </c>
      <c r="Q56">
        <f>'Раундовые ключи'!Q$230</f>
        <v>169</v>
      </c>
      <c r="R56">
        <f>'Раундовые ключи'!R$230</f>
        <v>130</v>
      </c>
      <c r="S56">
        <f>'Раундовые ключи'!S$230</f>
        <v>2</v>
      </c>
      <c r="T56">
        <f>'Раундовые ключи'!T$230</f>
        <v>58</v>
      </c>
      <c r="U56">
        <f>'Раундовые ключи'!U$230</f>
        <v>226</v>
      </c>
      <c r="V56">
        <f>'Раундовые ключи'!V$230</f>
        <v>37</v>
      </c>
      <c r="W56">
        <f>'Раундовые ключи'!W$230</f>
        <v>66</v>
      </c>
    </row>
    <row r="57" spans="7:23" x14ac:dyDescent="0.25">
      <c r="G57" t="str">
        <f>"k= ШTꚚ"&amp;G56</f>
        <v>k= ШTꚚK8</v>
      </c>
      <c r="H57">
        <f>_xlfn.BITXOR(H54,H56)</f>
        <v>123</v>
      </c>
      <c r="I57">
        <f t="shared" ref="I57:W57" si="24">_xlfn.BITXOR(I54,I56)</f>
        <v>129</v>
      </c>
      <c r="J57">
        <f t="shared" si="24"/>
        <v>252</v>
      </c>
      <c r="K57">
        <f t="shared" si="24"/>
        <v>96</v>
      </c>
      <c r="L57">
        <f t="shared" si="24"/>
        <v>185</v>
      </c>
      <c r="M57">
        <f t="shared" si="24"/>
        <v>0</v>
      </c>
      <c r="N57">
        <f t="shared" si="24"/>
        <v>164</v>
      </c>
      <c r="O57">
        <f t="shared" si="24"/>
        <v>192</v>
      </c>
      <c r="P57">
        <f t="shared" si="24"/>
        <v>33</v>
      </c>
      <c r="Q57">
        <f t="shared" si="24"/>
        <v>190</v>
      </c>
      <c r="R57">
        <f t="shared" si="24"/>
        <v>247</v>
      </c>
      <c r="S57">
        <f t="shared" si="24"/>
        <v>64</v>
      </c>
      <c r="T57">
        <f t="shared" si="24"/>
        <v>248</v>
      </c>
      <c r="U57">
        <f t="shared" si="24"/>
        <v>192</v>
      </c>
      <c r="V57">
        <f t="shared" si="24"/>
        <v>7</v>
      </c>
      <c r="W57">
        <f t="shared" si="24"/>
        <v>32</v>
      </c>
    </row>
    <row r="58" spans="7:23" x14ac:dyDescent="0.25">
      <c r="G58" t="s">
        <v>29</v>
      </c>
      <c r="H58" t="str">
        <f>INDEX('Мастер Ключ'!$C$49:$C$304, H57+1)</f>
        <v>128</v>
      </c>
      <c r="I58" t="str">
        <f>INDEX('Мастер Ключ'!$C$49:$C$304, I57+1)</f>
        <v>245</v>
      </c>
      <c r="J58" t="str">
        <f>INDEX('Мастер Ключ'!$C$49:$C$304, J57+1)</f>
        <v>057</v>
      </c>
      <c r="K58" t="str">
        <f>INDEX('Мастер Ключ'!$C$49:$C$304, K57+1)</f>
        <v>021</v>
      </c>
      <c r="L58" t="str">
        <f>INDEX('Мастер Ключ'!$C$49:$C$304, L57+1)</f>
        <v>163</v>
      </c>
      <c r="M58" t="str">
        <f>INDEX('Мастер Ключ'!$C$49:$C$304, M57+1)</f>
        <v>252</v>
      </c>
      <c r="N58" t="str">
        <f>INDEX('Мастер Ключ'!$C$49:$C$304, N57+1)</f>
        <v>030</v>
      </c>
      <c r="O58" t="str">
        <f>INDEX('Мастер Ключ'!$C$49:$C$304, O57+1)</f>
        <v>007</v>
      </c>
      <c r="P58" t="str">
        <f>INDEX('Мастер Ключ'!$C$49:$C$304, P57+1)</f>
        <v>024</v>
      </c>
      <c r="Q58" t="str">
        <f>INDEX('Мастер Ключ'!$C$49:$C$304, Q57+1)</f>
        <v>149</v>
      </c>
      <c r="R58" t="str">
        <f>INDEX('Мастер Ключ'!$C$49:$C$304, R57+1)</f>
        <v>192</v>
      </c>
      <c r="S58" t="str">
        <f>INDEX('Мастер Ключ'!$C$49:$C$304, S57+1)</f>
        <v>235</v>
      </c>
      <c r="T58" t="str">
        <f>INDEX('Мастер Ключ'!$C$49:$C$304, T57+1)</f>
        <v>209</v>
      </c>
      <c r="U58" t="str">
        <f>INDEX('Мастер Ключ'!$C$49:$C$304, U57+1)</f>
        <v>007</v>
      </c>
      <c r="V58" t="str">
        <f>INDEX('Мастер Ключ'!$C$49:$C$304, V57+1)</f>
        <v>022</v>
      </c>
      <c r="W58" t="str">
        <f>INDEX('Мастер Ключ'!$C$49:$C$304, W57+1)</f>
        <v>249</v>
      </c>
    </row>
    <row r="59" spans="7:23" x14ac:dyDescent="0.25">
      <c r="G59" t="s">
        <v>27</v>
      </c>
      <c r="H59">
        <f>'Мастер Ключ'!B$13</f>
        <v>1</v>
      </c>
      <c r="I59">
        <f>'Мастер Ключ'!C$13</f>
        <v>148</v>
      </c>
      <c r="J59">
        <f>'Мастер Ключ'!D$13</f>
        <v>32</v>
      </c>
      <c r="K59">
        <f>'Мастер Ключ'!E$13</f>
        <v>133</v>
      </c>
      <c r="L59">
        <f>'Мастер Ключ'!F$13</f>
        <v>16</v>
      </c>
      <c r="M59">
        <f>'Мастер Ключ'!G$13</f>
        <v>194</v>
      </c>
      <c r="N59">
        <f>'Мастер Ключ'!H$13</f>
        <v>192</v>
      </c>
      <c r="O59">
        <f>'Мастер Ключ'!I$13</f>
        <v>1</v>
      </c>
      <c r="P59">
        <f>'Мастер Ключ'!J$13</f>
        <v>251</v>
      </c>
      <c r="Q59">
        <f>'Мастер Ключ'!K$13</f>
        <v>1</v>
      </c>
      <c r="R59">
        <f>'Мастер Ключ'!L$13</f>
        <v>192</v>
      </c>
      <c r="S59">
        <f>'Мастер Ключ'!M$13</f>
        <v>194</v>
      </c>
      <c r="T59">
        <f>'Мастер Ключ'!N$13</f>
        <v>16</v>
      </c>
      <c r="U59">
        <f>'Мастер Ключ'!O$13</f>
        <v>133</v>
      </c>
      <c r="V59">
        <f>'Мастер Ключ'!P$13</f>
        <v>32</v>
      </c>
      <c r="W59">
        <f>'Мастер Ключ'!Q$13</f>
        <v>148</v>
      </c>
    </row>
    <row r="60" spans="7:23" x14ac:dyDescent="0.25">
      <c r="G60" t="s">
        <v>44</v>
      </c>
      <c r="H60">
        <f>_xlfn.BITXOR(MOD(H57*H59 +1, 256), HEX2DEC("c3"))</f>
        <v>191</v>
      </c>
      <c r="I60">
        <f t="shared" ref="I60:W60" si="25">_xlfn.BITXOR(MOD(I57*I59 +1, 256), HEX2DEC("c3"))</f>
        <v>86</v>
      </c>
      <c r="J60">
        <f t="shared" si="25"/>
        <v>66</v>
      </c>
      <c r="K60">
        <f t="shared" si="25"/>
        <v>34</v>
      </c>
      <c r="L60">
        <f t="shared" si="25"/>
        <v>82</v>
      </c>
      <c r="M60">
        <f t="shared" si="25"/>
        <v>194</v>
      </c>
      <c r="N60">
        <f t="shared" si="25"/>
        <v>194</v>
      </c>
      <c r="O60">
        <f t="shared" si="25"/>
        <v>2</v>
      </c>
      <c r="P60">
        <f t="shared" si="25"/>
        <v>159</v>
      </c>
      <c r="Q60">
        <f t="shared" si="25"/>
        <v>124</v>
      </c>
      <c r="R60">
        <f t="shared" si="25"/>
        <v>130</v>
      </c>
      <c r="S60">
        <f t="shared" si="25"/>
        <v>66</v>
      </c>
      <c r="T60">
        <f t="shared" si="25"/>
        <v>66</v>
      </c>
      <c r="U60">
        <f t="shared" si="25"/>
        <v>2</v>
      </c>
      <c r="V60">
        <f t="shared" si="25"/>
        <v>34</v>
      </c>
      <c r="W60">
        <f t="shared" si="25"/>
        <v>66</v>
      </c>
    </row>
    <row r="61" spans="7:23" x14ac:dyDescent="0.25">
      <c r="G61" t="s">
        <v>45</v>
      </c>
      <c r="H61">
        <f>_xlfn.BITXOR(H60, _xlfn.BITXOR(I60, _xlfn.BITXOR(J60, _xlfn.BITXOR(K60, _xlfn.BITXOR(L60, _xlfn.BITXOR(M60, _xlfn.BITXOR(N60, _xlfn.BITXOR(O60, _xlfn.BITXOR(P60, _xlfn.BITXOR(Q60, _xlfn.BITXOR(R60, _xlfn.BITXOR(S60, _xlfn.BITXOR(T60, _xlfn.BITXOR(U60, _xlfn.BITXOR(V60, W60)))))))))))))))</f>
        <v>218</v>
      </c>
      <c r="I61">
        <f>H60</f>
        <v>191</v>
      </c>
      <c r="J61">
        <f t="shared" ref="J61:W61" si="26">I60</f>
        <v>86</v>
      </c>
      <c r="K61">
        <f t="shared" si="26"/>
        <v>66</v>
      </c>
      <c r="L61">
        <f t="shared" si="26"/>
        <v>34</v>
      </c>
      <c r="M61">
        <f t="shared" si="26"/>
        <v>82</v>
      </c>
      <c r="N61">
        <f t="shared" si="26"/>
        <v>194</v>
      </c>
      <c r="O61">
        <f t="shared" si="26"/>
        <v>194</v>
      </c>
      <c r="P61">
        <f t="shared" si="26"/>
        <v>2</v>
      </c>
      <c r="Q61">
        <f t="shared" si="26"/>
        <v>159</v>
      </c>
      <c r="R61">
        <f t="shared" si="26"/>
        <v>124</v>
      </c>
      <c r="S61">
        <f t="shared" si="26"/>
        <v>130</v>
      </c>
      <c r="T61">
        <f t="shared" si="26"/>
        <v>66</v>
      </c>
      <c r="U61">
        <f t="shared" si="26"/>
        <v>66</v>
      </c>
      <c r="V61">
        <f t="shared" si="26"/>
        <v>2</v>
      </c>
      <c r="W61">
        <f t="shared" si="26"/>
        <v>34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E9217-DC34-4A77-9D50-4595CB32A5D9}">
  <dimension ref="A1:W61"/>
  <sheetViews>
    <sheetView workbookViewId="0">
      <selection activeCell="I2" sqref="I2"/>
    </sheetView>
  </sheetViews>
  <sheetFormatPr defaultRowHeight="15" x14ac:dyDescent="0.25"/>
  <sheetData>
    <row r="1" spans="1:23" x14ac:dyDescent="0.25">
      <c r="A1" t="str">
        <f>'Мастер Ключ'!A1</f>
        <v>Криптографический алгоритм КУЗНЕЧИК</v>
      </c>
      <c r="G1" t="s">
        <v>40</v>
      </c>
      <c r="I1" s="1" t="s">
        <v>49</v>
      </c>
    </row>
    <row r="2" spans="1:23" x14ac:dyDescent="0.25">
      <c r="A2" t="str">
        <f>'Мастер Ключ'!A2</f>
        <v>Генерация мастер-ключа и раундовых констант</v>
      </c>
      <c r="G2" t="s">
        <v>41</v>
      </c>
      <c r="I2">
        <f>LEN(I1)</f>
        <v>16</v>
      </c>
      <c r="J2" t="s">
        <v>5</v>
      </c>
    </row>
    <row r="3" spans="1:23" x14ac:dyDescent="0.25">
      <c r="A3">
        <f>'Мастер Ключ'!A3</f>
        <v>0</v>
      </c>
      <c r="G3" t="s">
        <v>8</v>
      </c>
      <c r="H3">
        <v>16</v>
      </c>
      <c r="I3">
        <f>H3-1</f>
        <v>15</v>
      </c>
      <c r="J3">
        <f t="shared" ref="J3:W3" si="0">I3-1</f>
        <v>14</v>
      </c>
      <c r="K3">
        <f t="shared" si="0"/>
        <v>13</v>
      </c>
      <c r="L3">
        <f t="shared" si="0"/>
        <v>12</v>
      </c>
      <c r="M3">
        <f t="shared" si="0"/>
        <v>11</v>
      </c>
      <c r="N3">
        <f t="shared" si="0"/>
        <v>10</v>
      </c>
      <c r="O3">
        <f t="shared" si="0"/>
        <v>9</v>
      </c>
      <c r="P3">
        <f t="shared" si="0"/>
        <v>8</v>
      </c>
      <c r="Q3">
        <f t="shared" si="0"/>
        <v>7</v>
      </c>
      <c r="R3">
        <f t="shared" si="0"/>
        <v>6</v>
      </c>
      <c r="S3">
        <f t="shared" si="0"/>
        <v>5</v>
      </c>
      <c r="T3">
        <f t="shared" si="0"/>
        <v>4</v>
      </c>
      <c r="U3">
        <f t="shared" si="0"/>
        <v>3</v>
      </c>
      <c r="V3">
        <f t="shared" si="0"/>
        <v>2</v>
      </c>
      <c r="W3">
        <f t="shared" si="0"/>
        <v>1</v>
      </c>
    </row>
    <row r="4" spans="1:23" x14ac:dyDescent="0.25">
      <c r="A4" t="str">
        <f>'Мастер Ключ'!A4</f>
        <v>Итерационные (или раундовые) ключи получаются путем определенных преобразований на основе мастер-ключа, длина которого, как мы уже знаем, составляет 256 бит</v>
      </c>
      <c r="G4" t="s">
        <v>42</v>
      </c>
      <c r="H4" t="str">
        <f>MID($I$1, H3, 1)</f>
        <v>0</v>
      </c>
      <c r="I4" t="str">
        <f t="shared" ref="I4:W4" si="1">MID($I$1, I3, 1)</f>
        <v>2</v>
      </c>
      <c r="J4" t="str">
        <f t="shared" si="1"/>
        <v>1</v>
      </c>
      <c r="K4" t="str">
        <f t="shared" si="1"/>
        <v>1</v>
      </c>
      <c r="L4" t="str">
        <f t="shared" si="1"/>
        <v>_</v>
      </c>
      <c r="M4" t="str">
        <f t="shared" si="1"/>
        <v>А</v>
      </c>
      <c r="N4" t="str">
        <f t="shared" si="1"/>
        <v>_</v>
      </c>
      <c r="O4" t="str">
        <f t="shared" si="1"/>
        <v>Т</v>
      </c>
      <c r="P4" t="str">
        <f t="shared" si="1"/>
        <v>_</v>
      </c>
      <c r="Q4" t="str">
        <f t="shared" si="1"/>
        <v>в</v>
      </c>
      <c r="R4" t="str">
        <f t="shared" si="1"/>
        <v>е</v>
      </c>
      <c r="S4" t="str">
        <f t="shared" si="1"/>
        <v>л</v>
      </c>
      <c r="T4" t="str">
        <f t="shared" si="1"/>
        <v>о</v>
      </c>
      <c r="U4" t="str">
        <f t="shared" si="1"/>
        <v>р</v>
      </c>
      <c r="V4" t="str">
        <f t="shared" si="1"/>
        <v>о</v>
      </c>
      <c r="W4" t="str">
        <f t="shared" si="1"/>
        <v>К</v>
      </c>
    </row>
    <row r="5" spans="1:23" x14ac:dyDescent="0.25">
      <c r="G5" t="s">
        <v>43</v>
      </c>
      <c r="H5">
        <f>CODE(H4)</f>
        <v>48</v>
      </c>
      <c r="I5">
        <f t="shared" ref="I5:W5" si="2">CODE(I4)</f>
        <v>50</v>
      </c>
      <c r="J5">
        <f t="shared" si="2"/>
        <v>49</v>
      </c>
      <c r="K5">
        <f t="shared" si="2"/>
        <v>49</v>
      </c>
      <c r="L5">
        <f t="shared" si="2"/>
        <v>95</v>
      </c>
      <c r="M5">
        <f t="shared" si="2"/>
        <v>192</v>
      </c>
      <c r="N5">
        <f t="shared" si="2"/>
        <v>95</v>
      </c>
      <c r="O5">
        <f t="shared" si="2"/>
        <v>210</v>
      </c>
      <c r="P5">
        <f t="shared" si="2"/>
        <v>95</v>
      </c>
      <c r="Q5">
        <f t="shared" si="2"/>
        <v>226</v>
      </c>
      <c r="R5">
        <f t="shared" si="2"/>
        <v>229</v>
      </c>
      <c r="S5">
        <f t="shared" si="2"/>
        <v>235</v>
      </c>
      <c r="T5">
        <f t="shared" si="2"/>
        <v>238</v>
      </c>
      <c r="U5">
        <f t="shared" si="2"/>
        <v>240</v>
      </c>
      <c r="V5">
        <f t="shared" si="2"/>
        <v>238</v>
      </c>
      <c r="W5">
        <f t="shared" si="2"/>
        <v>202</v>
      </c>
    </row>
    <row r="6" spans="1:23" x14ac:dyDescent="0.25">
      <c r="G6" s="1" t="s">
        <v>20</v>
      </c>
      <c r="H6" s="1">
        <v>1</v>
      </c>
    </row>
    <row r="7" spans="1:23" x14ac:dyDescent="0.25">
      <c r="G7" t="str">
        <f>"K"&amp;H6</f>
        <v>K1</v>
      </c>
      <c r="H7">
        <f>'Раундовые ключи'!H$3</f>
        <v>45</v>
      </c>
      <c r="I7">
        <f>'Раундовые ключи'!I$3</f>
        <v>48</v>
      </c>
      <c r="J7">
        <f>'Раундовые ключи'!J$3</f>
        <v>50</v>
      </c>
      <c r="K7">
        <f>'Раундовые ключи'!K$3</f>
        <v>48</v>
      </c>
      <c r="L7">
        <f>'Раундовые ключи'!L$3</f>
        <v>45</v>
      </c>
      <c r="M7">
        <f>'Раундовые ключи'!M$3</f>
        <v>48</v>
      </c>
      <c r="N7">
        <f>'Раундовые ключи'!N$3</f>
        <v>50</v>
      </c>
      <c r="O7">
        <f>'Раундовые ключи'!O$3</f>
        <v>49</v>
      </c>
      <c r="P7">
        <f>'Раундовые ключи'!P$3</f>
        <v>49</v>
      </c>
      <c r="Q7">
        <f>'Раундовые ключи'!Q$3</f>
        <v>45</v>
      </c>
      <c r="R7">
        <f>'Раундовые ключи'!R$3</f>
        <v>209</v>
      </c>
      <c r="S7">
        <f>'Раундовые ключи'!S$3</f>
        <v>192</v>
      </c>
      <c r="T7">
        <f>'Раундовые ключи'!T$3</f>
        <v>193</v>
      </c>
      <c r="U7">
        <f>'Раундовые ключи'!U$3</f>
        <v>200</v>
      </c>
      <c r="V7">
        <f>'Раундовые ключи'!V$3</f>
        <v>206</v>
      </c>
      <c r="W7">
        <f>'Раундовые ключи'!W$3</f>
        <v>51</v>
      </c>
    </row>
    <row r="8" spans="1:23" x14ac:dyDescent="0.25">
      <c r="G8" t="str">
        <f>"k= OTꚚ"&amp;G7</f>
        <v>k= OTꚚK1</v>
      </c>
      <c r="H8">
        <f>_xlfn.BITXOR(H5,H7)</f>
        <v>29</v>
      </c>
      <c r="I8">
        <f t="shared" ref="I8:W8" si="3">_xlfn.BITXOR(I5,I7)</f>
        <v>2</v>
      </c>
      <c r="J8">
        <f t="shared" si="3"/>
        <v>3</v>
      </c>
      <c r="K8">
        <f t="shared" si="3"/>
        <v>1</v>
      </c>
      <c r="L8">
        <f t="shared" si="3"/>
        <v>114</v>
      </c>
      <c r="M8">
        <f t="shared" si="3"/>
        <v>240</v>
      </c>
      <c r="N8">
        <f t="shared" si="3"/>
        <v>109</v>
      </c>
      <c r="O8">
        <f t="shared" si="3"/>
        <v>227</v>
      </c>
      <c r="P8">
        <f t="shared" si="3"/>
        <v>110</v>
      </c>
      <c r="Q8">
        <f t="shared" si="3"/>
        <v>207</v>
      </c>
      <c r="R8">
        <f t="shared" si="3"/>
        <v>52</v>
      </c>
      <c r="S8">
        <f t="shared" si="3"/>
        <v>43</v>
      </c>
      <c r="T8">
        <f t="shared" si="3"/>
        <v>47</v>
      </c>
      <c r="U8">
        <f t="shared" si="3"/>
        <v>56</v>
      </c>
      <c r="V8">
        <f t="shared" si="3"/>
        <v>32</v>
      </c>
      <c r="W8">
        <f t="shared" si="3"/>
        <v>249</v>
      </c>
    </row>
    <row r="9" spans="1:23" x14ac:dyDescent="0.25">
      <c r="G9" t="s">
        <v>29</v>
      </c>
      <c r="H9" t="str">
        <f>INDEX('Мастер Ключ'!$C$49:$C$304, H8+1)</f>
        <v>205</v>
      </c>
      <c r="I9" t="str">
        <f>INDEX('Мастер Ключ'!$C$49:$C$304, I8+1)</f>
        <v>221</v>
      </c>
      <c r="J9" t="str">
        <f>INDEX('Мастер Ключ'!$C$49:$C$304, J8+1)</f>
        <v>017</v>
      </c>
      <c r="K9" t="str">
        <f>INDEX('Мастер Ключ'!$C$49:$C$304, K8+1)</f>
        <v>238</v>
      </c>
      <c r="L9" t="str">
        <f>INDEX('Мастер Ключ'!$C$49:$C$304, L8+1)</f>
        <v>025</v>
      </c>
      <c r="M9" t="str">
        <f>INDEX('Мастер Ключ'!$C$49:$C$304, M8+1)</f>
        <v>089</v>
      </c>
      <c r="N9" t="str">
        <f>INDEX('Мастер Ключ'!$C$49:$C$304, N8+1)</f>
        <v>158</v>
      </c>
      <c r="O9" t="str">
        <f>INDEX('Мастер Ключ'!$C$49:$C$304, O8+1)</f>
        <v>164</v>
      </c>
      <c r="P9" t="str">
        <f>INDEX('Мастер Ключ'!$C$49:$C$304, P8+1)</f>
        <v>178</v>
      </c>
      <c r="Q9" t="str">
        <f>INDEX('Мастер Ключ'!$C$49:$C$304, Q8+1)</f>
        <v>137</v>
      </c>
      <c r="R9" t="str">
        <f>INDEX('Мастер Ключ'!$C$49:$C$304, R8+1)</f>
        <v>227</v>
      </c>
      <c r="S9" t="str">
        <f>INDEX('Мастер Ключ'!$C$49:$C$304, S8+1)</f>
        <v>066</v>
      </c>
      <c r="T9" t="str">
        <f>INDEX('Мастер Ключ'!$C$49:$C$304, T8+1)</f>
        <v>079</v>
      </c>
      <c r="U9" t="str">
        <f>INDEX('Мастер Ключ'!$C$49:$C$304, U8+1)</f>
        <v>006</v>
      </c>
      <c r="V9" t="str">
        <f>INDEX('Мастер Ключ'!$C$49:$C$304, V8+1)</f>
        <v>249</v>
      </c>
      <c r="W9" t="str">
        <f>INDEX('Мастер Ключ'!$C$49:$C$304, W8+1)</f>
        <v>102</v>
      </c>
    </row>
    <row r="10" spans="1:23" x14ac:dyDescent="0.25">
      <c r="G10" t="s">
        <v>27</v>
      </c>
      <c r="H10">
        <f>'Мастер Ключ'!B$13</f>
        <v>1</v>
      </c>
      <c r="I10">
        <f>'Мастер Ключ'!C$13</f>
        <v>148</v>
      </c>
      <c r="J10">
        <f>'Мастер Ключ'!D$13</f>
        <v>32</v>
      </c>
      <c r="K10">
        <f>'Мастер Ключ'!E$13</f>
        <v>133</v>
      </c>
      <c r="L10">
        <f>'Мастер Ключ'!F$13</f>
        <v>16</v>
      </c>
      <c r="M10">
        <f>'Мастер Ключ'!G$13</f>
        <v>194</v>
      </c>
      <c r="N10">
        <f>'Мастер Ключ'!H$13</f>
        <v>192</v>
      </c>
      <c r="O10">
        <f>'Мастер Ключ'!I$13</f>
        <v>1</v>
      </c>
      <c r="P10">
        <f>'Мастер Ключ'!J$13</f>
        <v>251</v>
      </c>
      <c r="Q10">
        <f>'Мастер Ключ'!K$13</f>
        <v>1</v>
      </c>
      <c r="R10">
        <f>'Мастер Ключ'!L$13</f>
        <v>192</v>
      </c>
      <c r="S10">
        <f>'Мастер Ключ'!M$13</f>
        <v>194</v>
      </c>
      <c r="T10">
        <f>'Мастер Ключ'!N$13</f>
        <v>16</v>
      </c>
      <c r="U10">
        <f>'Мастер Ключ'!O$13</f>
        <v>133</v>
      </c>
      <c r="V10">
        <f>'Мастер Ключ'!P$13</f>
        <v>32</v>
      </c>
      <c r="W10">
        <f>'Мастер Ключ'!Q$13</f>
        <v>148</v>
      </c>
    </row>
    <row r="11" spans="1:23" x14ac:dyDescent="0.25">
      <c r="G11" t="s">
        <v>44</v>
      </c>
      <c r="H11">
        <f>_xlfn.BITXOR(MOD(H8*H10 +1, 256), HEX2DEC("c3"))</f>
        <v>221</v>
      </c>
      <c r="I11">
        <f t="shared" ref="I11:W11" si="4">_xlfn.BITXOR(MOD(I8*I10 +1, 256), HEX2DEC("c3"))</f>
        <v>234</v>
      </c>
      <c r="J11">
        <f t="shared" si="4"/>
        <v>162</v>
      </c>
      <c r="K11">
        <f t="shared" si="4"/>
        <v>69</v>
      </c>
      <c r="L11">
        <f t="shared" si="4"/>
        <v>226</v>
      </c>
      <c r="M11">
        <f t="shared" si="4"/>
        <v>34</v>
      </c>
      <c r="N11">
        <f t="shared" si="4"/>
        <v>2</v>
      </c>
      <c r="O11">
        <f t="shared" si="4"/>
        <v>39</v>
      </c>
      <c r="P11">
        <f t="shared" si="4"/>
        <v>24</v>
      </c>
      <c r="Q11">
        <f t="shared" si="4"/>
        <v>19</v>
      </c>
      <c r="R11">
        <f t="shared" si="4"/>
        <v>194</v>
      </c>
      <c r="S11">
        <f t="shared" si="4"/>
        <v>84</v>
      </c>
      <c r="T11">
        <f t="shared" si="4"/>
        <v>50</v>
      </c>
      <c r="U11">
        <f t="shared" si="4"/>
        <v>218</v>
      </c>
      <c r="V11">
        <f t="shared" si="4"/>
        <v>194</v>
      </c>
      <c r="W11">
        <f t="shared" si="4"/>
        <v>54</v>
      </c>
    </row>
    <row r="12" spans="1:23" x14ac:dyDescent="0.25">
      <c r="G12" t="s">
        <v>45</v>
      </c>
      <c r="H12">
        <f>_xlfn.BITXOR(H11, _xlfn.BITXOR(I11, _xlfn.BITXOR(J11, _xlfn.BITXOR(K11, _xlfn.BITXOR(L11, _xlfn.BITXOR(M11, _xlfn.BITXOR(N11, _xlfn.BITXOR(O11, _xlfn.BITXOR(P11, _xlfn.BITXOR(Q11, _xlfn.BITXOR(R11, _xlfn.BITXOR(S11, _xlfn.BITXOR(T11, _xlfn.BITXOR(U11, _xlfn.BITXOR(V11, W11)))))))))))))))</f>
        <v>180</v>
      </c>
      <c r="I12">
        <f>H11</f>
        <v>221</v>
      </c>
      <c r="J12">
        <f t="shared" ref="J12:W12" si="5">I11</f>
        <v>234</v>
      </c>
      <c r="K12">
        <f t="shared" si="5"/>
        <v>162</v>
      </c>
      <c r="L12">
        <f t="shared" si="5"/>
        <v>69</v>
      </c>
      <c r="M12">
        <f t="shared" si="5"/>
        <v>226</v>
      </c>
      <c r="N12">
        <f t="shared" si="5"/>
        <v>34</v>
      </c>
      <c r="O12">
        <f t="shared" si="5"/>
        <v>2</v>
      </c>
      <c r="P12">
        <f t="shared" si="5"/>
        <v>39</v>
      </c>
      <c r="Q12">
        <f t="shared" si="5"/>
        <v>24</v>
      </c>
      <c r="R12">
        <f t="shared" si="5"/>
        <v>19</v>
      </c>
      <c r="S12">
        <f t="shared" si="5"/>
        <v>194</v>
      </c>
      <c r="T12">
        <f t="shared" si="5"/>
        <v>84</v>
      </c>
      <c r="U12">
        <f t="shared" si="5"/>
        <v>50</v>
      </c>
      <c r="V12">
        <f t="shared" si="5"/>
        <v>218</v>
      </c>
      <c r="W12">
        <f t="shared" si="5"/>
        <v>194</v>
      </c>
    </row>
    <row r="13" spans="1:23" x14ac:dyDescent="0.25">
      <c r="G13" s="1" t="str">
        <f>G6</f>
        <v>Раунд</v>
      </c>
      <c r="H13" s="1">
        <f>H6+1</f>
        <v>2</v>
      </c>
    </row>
    <row r="14" spans="1:23" x14ac:dyDescent="0.25">
      <c r="G14" t="str">
        <f>"K"&amp;H13</f>
        <v>K2</v>
      </c>
      <c r="H14">
        <f>'Раундовые ключи'!H$2</f>
        <v>55</v>
      </c>
      <c r="I14">
        <f>'Раундовые ключи'!I$2</f>
        <v>53</v>
      </c>
      <c r="J14">
        <f>'Раундовые ключи'!J$2</f>
        <v>58</v>
      </c>
      <c r="K14">
        <f>'Раундовые ключи'!K$2</f>
        <v>54</v>
      </c>
      <c r="L14">
        <f>'Раундовые ключи'!L$2</f>
        <v>49</v>
      </c>
      <c r="M14">
        <f>'Раундовые ключи'!M$2</f>
        <v>45</v>
      </c>
      <c r="N14">
        <f>'Раундовые ключи'!N$2</f>
        <v>51</v>
      </c>
      <c r="O14">
        <f>'Раундовые ключи'!O$2</f>
        <v>50</v>
      </c>
      <c r="P14">
        <f>'Раундовые ключи'!P$2</f>
        <v>48</v>
      </c>
      <c r="Q14">
        <f>'Раундовые ключи'!Q$2</f>
        <v>50</v>
      </c>
      <c r="R14">
        <f>'Раундовые ключи'!R$2</f>
        <v>46</v>
      </c>
      <c r="S14">
        <f>'Раундовые ключи'!S$2</f>
        <v>51</v>
      </c>
      <c r="T14">
        <f>'Раундовые ключи'!T$2</f>
        <v>48</v>
      </c>
      <c r="U14">
        <f>'Раундовые ключи'!U$2</f>
        <v>46</v>
      </c>
      <c r="V14">
        <f>'Раундовые ключи'!V$2</f>
        <v>51</v>
      </c>
      <c r="W14">
        <f>'Раундовые ключи'!W$2</f>
        <v>48</v>
      </c>
    </row>
    <row r="15" spans="1:23" x14ac:dyDescent="0.25">
      <c r="G15" t="str">
        <f>"k= ШTꚚ"&amp;G14</f>
        <v>k= ШTꚚK2</v>
      </c>
      <c r="H15">
        <f>_xlfn.BITXOR(H12,H14)</f>
        <v>131</v>
      </c>
      <c r="I15">
        <f t="shared" ref="I15:W15" si="6">_xlfn.BITXOR(I12,I14)</f>
        <v>232</v>
      </c>
      <c r="J15">
        <f t="shared" si="6"/>
        <v>208</v>
      </c>
      <c r="K15">
        <f t="shared" si="6"/>
        <v>148</v>
      </c>
      <c r="L15">
        <f t="shared" si="6"/>
        <v>116</v>
      </c>
      <c r="M15">
        <f t="shared" si="6"/>
        <v>207</v>
      </c>
      <c r="N15">
        <f t="shared" si="6"/>
        <v>17</v>
      </c>
      <c r="O15">
        <f t="shared" si="6"/>
        <v>48</v>
      </c>
      <c r="P15">
        <f t="shared" si="6"/>
        <v>23</v>
      </c>
      <c r="Q15">
        <f t="shared" si="6"/>
        <v>42</v>
      </c>
      <c r="R15">
        <f t="shared" si="6"/>
        <v>61</v>
      </c>
      <c r="S15">
        <f t="shared" si="6"/>
        <v>241</v>
      </c>
      <c r="T15">
        <f t="shared" si="6"/>
        <v>100</v>
      </c>
      <c r="U15">
        <f t="shared" si="6"/>
        <v>28</v>
      </c>
      <c r="V15">
        <f t="shared" si="6"/>
        <v>233</v>
      </c>
      <c r="W15">
        <f t="shared" si="6"/>
        <v>242</v>
      </c>
    </row>
    <row r="16" spans="1:23" x14ac:dyDescent="0.25">
      <c r="G16" t="s">
        <v>29</v>
      </c>
      <c r="H16" t="str">
        <f>INDEX('Мастер Ключ'!$C$49:$C$304, H15+1)</f>
        <v>169</v>
      </c>
      <c r="I16" t="str">
        <f>INDEX('Мастер Ключ'!$C$49:$C$304, I15+1)</f>
        <v>203</v>
      </c>
      <c r="J16" t="str">
        <f>INDEX('Мастер Ключ'!$C$49:$C$304, J15+1)</f>
        <v>225</v>
      </c>
      <c r="K16" t="str">
        <f>INDEX('Мастер Ключ'!$C$49:$C$304, K15+1)</f>
        <v>122</v>
      </c>
      <c r="L16" t="str">
        <f>INDEX('Мастер Ключ'!$C$49:$C$304, L15+1)</f>
        <v>255</v>
      </c>
      <c r="M16" t="str">
        <f>INDEX('Мастер Ключ'!$C$49:$C$304, M15+1)</f>
        <v>137</v>
      </c>
      <c r="N16" t="str">
        <f>INDEX('Мастер Ключ'!$C$49:$C$304, N15+1)</f>
        <v>119</v>
      </c>
      <c r="O16" t="str">
        <f>INDEX('Мастер Ключ'!$C$49:$C$304, O15+1)</f>
        <v>005</v>
      </c>
      <c r="P16" t="str">
        <f>INDEX('Мастер Ключ'!$C$49:$C$304, P15+1)</f>
        <v>186</v>
      </c>
      <c r="Q16" t="str">
        <f>INDEX('Мастер Ключ'!$C$49:$C$304, Q15+1)</f>
        <v>060</v>
      </c>
      <c r="R16" t="str">
        <f>INDEX('Мастер Ключ'!$C$49:$C$304, R15+1)</f>
        <v>212</v>
      </c>
      <c r="S16" t="str">
        <f>INDEX('Мастер Ключ'!$C$49:$C$304, S15+1)</f>
        <v>166</v>
      </c>
      <c r="T16" t="str">
        <f>INDEX('Мастер Ключ'!$C$49:$C$304, T15+1)</f>
        <v>016</v>
      </c>
      <c r="U16" t="str">
        <f>INDEX('Мастер Ключ'!$C$49:$C$304, U15+1)</f>
        <v>020</v>
      </c>
      <c r="V16" t="str">
        <f>INDEX('Мастер Ключ'!$C$49:$C$304, V15+1)</f>
        <v>155</v>
      </c>
      <c r="W16" t="str">
        <f>INDEX('Мастер Ключ'!$C$49:$C$304, W15+1)</f>
        <v>116</v>
      </c>
    </row>
    <row r="17" spans="7:23" x14ac:dyDescent="0.25">
      <c r="G17" t="s">
        <v>27</v>
      </c>
      <c r="H17">
        <f>'Мастер Ключ'!B$13</f>
        <v>1</v>
      </c>
      <c r="I17">
        <f>'Мастер Ключ'!C$13</f>
        <v>148</v>
      </c>
      <c r="J17">
        <f>'Мастер Ключ'!D$13</f>
        <v>32</v>
      </c>
      <c r="K17">
        <f>'Мастер Ключ'!E$13</f>
        <v>133</v>
      </c>
      <c r="L17">
        <f>'Мастер Ключ'!F$13</f>
        <v>16</v>
      </c>
      <c r="M17">
        <f>'Мастер Ключ'!G$13</f>
        <v>194</v>
      </c>
      <c r="N17">
        <f>'Мастер Ключ'!H$13</f>
        <v>192</v>
      </c>
      <c r="O17">
        <f>'Мастер Ключ'!I$13</f>
        <v>1</v>
      </c>
      <c r="P17">
        <f>'Мастер Ключ'!J$13</f>
        <v>251</v>
      </c>
      <c r="Q17">
        <f>'Мастер Ключ'!K$13</f>
        <v>1</v>
      </c>
      <c r="R17">
        <f>'Мастер Ключ'!L$13</f>
        <v>192</v>
      </c>
      <c r="S17">
        <f>'Мастер Ключ'!M$13</f>
        <v>194</v>
      </c>
      <c r="T17">
        <f>'Мастер Ключ'!N$13</f>
        <v>16</v>
      </c>
      <c r="U17">
        <f>'Мастер Ключ'!O$13</f>
        <v>133</v>
      </c>
      <c r="V17">
        <f>'Мастер Ключ'!P$13</f>
        <v>32</v>
      </c>
      <c r="W17">
        <f>'Мастер Ключ'!Q$13</f>
        <v>148</v>
      </c>
    </row>
    <row r="18" spans="7:23" x14ac:dyDescent="0.25">
      <c r="G18" t="s">
        <v>44</v>
      </c>
      <c r="H18">
        <f>_xlfn.BITXOR(MOD(H15*H17 +1, 256), HEX2DEC("c3"))</f>
        <v>71</v>
      </c>
      <c r="I18">
        <f t="shared" ref="I18:W18" si="7">_xlfn.BITXOR(MOD(I15*I17 +1, 256), HEX2DEC("c3"))</f>
        <v>226</v>
      </c>
      <c r="J18">
        <f t="shared" si="7"/>
        <v>194</v>
      </c>
      <c r="K18">
        <f t="shared" si="7"/>
        <v>38</v>
      </c>
      <c r="L18">
        <f t="shared" si="7"/>
        <v>130</v>
      </c>
      <c r="M18">
        <f t="shared" si="7"/>
        <v>28</v>
      </c>
      <c r="N18">
        <f t="shared" si="7"/>
        <v>2</v>
      </c>
      <c r="O18">
        <f t="shared" si="7"/>
        <v>242</v>
      </c>
      <c r="P18">
        <f t="shared" si="7"/>
        <v>77</v>
      </c>
      <c r="Q18">
        <f t="shared" si="7"/>
        <v>232</v>
      </c>
      <c r="R18">
        <f t="shared" si="7"/>
        <v>2</v>
      </c>
      <c r="S18">
        <f t="shared" si="7"/>
        <v>96</v>
      </c>
      <c r="T18">
        <f t="shared" si="7"/>
        <v>130</v>
      </c>
      <c r="U18">
        <f t="shared" si="7"/>
        <v>78</v>
      </c>
      <c r="V18">
        <f t="shared" si="7"/>
        <v>226</v>
      </c>
      <c r="W18">
        <f t="shared" si="7"/>
        <v>42</v>
      </c>
    </row>
    <row r="19" spans="7:23" x14ac:dyDescent="0.25">
      <c r="G19" t="s">
        <v>45</v>
      </c>
      <c r="H19">
        <f>_xlfn.BITXOR(H18, _xlfn.BITXOR(I18, _xlfn.BITXOR(J18, _xlfn.BITXOR(K18, _xlfn.BITXOR(L18, _xlfn.BITXOR(M18, _xlfn.BITXOR(N18, _xlfn.BITXOR(O18, _xlfn.BITXOR(P18, _xlfn.BITXOR(Q18, _xlfn.BITXOR(R18, _xlfn.BITXOR(S18, _xlfn.BITXOR(T18, _xlfn.BITXOR(U18, _xlfn.BITXOR(V18, W18)))))))))))))))</f>
        <v>236</v>
      </c>
      <c r="I19">
        <f>H18</f>
        <v>71</v>
      </c>
      <c r="J19">
        <f t="shared" ref="J19:W19" si="8">I18</f>
        <v>226</v>
      </c>
      <c r="K19">
        <f t="shared" si="8"/>
        <v>194</v>
      </c>
      <c r="L19">
        <f t="shared" si="8"/>
        <v>38</v>
      </c>
      <c r="M19">
        <f t="shared" si="8"/>
        <v>130</v>
      </c>
      <c r="N19">
        <f t="shared" si="8"/>
        <v>28</v>
      </c>
      <c r="O19">
        <f t="shared" si="8"/>
        <v>2</v>
      </c>
      <c r="P19">
        <f t="shared" si="8"/>
        <v>242</v>
      </c>
      <c r="Q19">
        <f t="shared" si="8"/>
        <v>77</v>
      </c>
      <c r="R19">
        <f t="shared" si="8"/>
        <v>232</v>
      </c>
      <c r="S19">
        <f t="shared" si="8"/>
        <v>2</v>
      </c>
      <c r="T19">
        <f t="shared" si="8"/>
        <v>96</v>
      </c>
      <c r="U19">
        <f t="shared" si="8"/>
        <v>130</v>
      </c>
      <c r="V19">
        <f t="shared" si="8"/>
        <v>78</v>
      </c>
      <c r="W19">
        <f t="shared" si="8"/>
        <v>226</v>
      </c>
    </row>
    <row r="20" spans="7:23" x14ac:dyDescent="0.25">
      <c r="G20" s="1" t="str">
        <f>G13</f>
        <v>Раунд</v>
      </c>
      <c r="H20" s="1">
        <f>H13+1</f>
        <v>3</v>
      </c>
    </row>
    <row r="21" spans="7:23" x14ac:dyDescent="0.25">
      <c r="G21" t="str">
        <f>"K"&amp;H20</f>
        <v>K3</v>
      </c>
      <c r="H21">
        <f>'Раундовые ключи'!H$79</f>
        <v>69</v>
      </c>
      <c r="I21">
        <f>'Раундовые ключи'!I$79</f>
        <v>140</v>
      </c>
      <c r="J21">
        <f>'Раундовые ключи'!J$79</f>
        <v>46</v>
      </c>
      <c r="K21">
        <f>'Раундовые ключи'!K$79</f>
        <v>98</v>
      </c>
      <c r="L21">
        <f>'Раундовые ключи'!L$79</f>
        <v>219</v>
      </c>
      <c r="M21">
        <f>'Раундовые ключи'!M$79</f>
        <v>18</v>
      </c>
      <c r="N21">
        <f>'Раундовые ключи'!N$79</f>
        <v>40</v>
      </c>
      <c r="O21">
        <f>'Раундовые ключи'!O$79</f>
        <v>130</v>
      </c>
      <c r="P21">
        <f>'Раундовые ключи'!P$79</f>
        <v>35</v>
      </c>
      <c r="Q21">
        <f>'Раундовые ключи'!Q$79</f>
        <v>170</v>
      </c>
      <c r="R21">
        <f>'Раундовые ключи'!R$79</f>
        <v>178</v>
      </c>
      <c r="S21">
        <f>'Раундовые ключи'!S$79</f>
        <v>2</v>
      </c>
      <c r="T21">
        <f>'Раундовые ключи'!T$79</f>
        <v>58</v>
      </c>
      <c r="U21">
        <f>'Раундовые ключи'!U$79</f>
        <v>162</v>
      </c>
      <c r="V21">
        <f>'Раундовые ключи'!V$79</f>
        <v>7</v>
      </c>
      <c r="W21">
        <f>'Раундовые ключи'!W$79</f>
        <v>2</v>
      </c>
    </row>
    <row r="22" spans="7:23" x14ac:dyDescent="0.25">
      <c r="G22" t="str">
        <f>"k= ШTꚚ"&amp;G21</f>
        <v>k= ШTꚚK3</v>
      </c>
      <c r="H22">
        <f>_xlfn.BITXOR(H19,H21)</f>
        <v>169</v>
      </c>
      <c r="I22">
        <f t="shared" ref="I22:W22" si="9">_xlfn.BITXOR(I19,I21)</f>
        <v>203</v>
      </c>
      <c r="J22">
        <f t="shared" si="9"/>
        <v>204</v>
      </c>
      <c r="K22">
        <f t="shared" si="9"/>
        <v>160</v>
      </c>
      <c r="L22">
        <f t="shared" si="9"/>
        <v>253</v>
      </c>
      <c r="M22">
        <f t="shared" si="9"/>
        <v>144</v>
      </c>
      <c r="N22">
        <f t="shared" si="9"/>
        <v>52</v>
      </c>
      <c r="O22">
        <f t="shared" si="9"/>
        <v>128</v>
      </c>
      <c r="P22">
        <f t="shared" si="9"/>
        <v>209</v>
      </c>
      <c r="Q22">
        <f t="shared" si="9"/>
        <v>231</v>
      </c>
      <c r="R22">
        <f t="shared" si="9"/>
        <v>90</v>
      </c>
      <c r="S22">
        <f t="shared" si="9"/>
        <v>0</v>
      </c>
      <c r="T22">
        <f t="shared" si="9"/>
        <v>90</v>
      </c>
      <c r="U22">
        <f t="shared" si="9"/>
        <v>32</v>
      </c>
      <c r="V22">
        <f t="shared" si="9"/>
        <v>73</v>
      </c>
      <c r="W22">
        <f t="shared" si="9"/>
        <v>224</v>
      </c>
    </row>
    <row r="23" spans="7:23" x14ac:dyDescent="0.25">
      <c r="G23" t="s">
        <v>29</v>
      </c>
      <c r="H23" t="str">
        <f>INDEX('Мастер Ключ'!$C$49:$C$304, H22+1)</f>
        <v>184</v>
      </c>
      <c r="I23" t="str">
        <f>INDEX('Мастер Ключ'!$C$49:$C$304, I22+1)</f>
        <v>228</v>
      </c>
      <c r="J23" t="str">
        <f>INDEX('Мастер Ключ'!$C$49:$C$304, J22+1)</f>
        <v>136</v>
      </c>
      <c r="K23" t="str">
        <f>INDEX('Мастер Ключ'!$C$49:$C$304, K22+1)</f>
        <v>167</v>
      </c>
      <c r="L23" t="str">
        <f>INDEX('Мастер Ключ'!$C$49:$C$304, L22+1)</f>
        <v>075</v>
      </c>
      <c r="M23" t="str">
        <f>INDEX('Мастер Ключ'!$C$49:$C$304, M22+1)</f>
        <v>224</v>
      </c>
      <c r="N23" t="str">
        <f>INDEX('Мастер Ключ'!$C$49:$C$304, N22+1)</f>
        <v>227</v>
      </c>
      <c r="O23" t="str">
        <f>INDEX('Мастер Ключ'!$C$49:$C$304, O22+1)</f>
        <v>223</v>
      </c>
      <c r="P23" t="str">
        <f>INDEX('Мастер Ключ'!$C$49:$C$304, P22+1)</f>
        <v>027</v>
      </c>
      <c r="Q23" t="str">
        <f>INDEX('Мастер Ключ'!$C$49:$C$304, Q22+1)</f>
        <v>091</v>
      </c>
      <c r="R23" t="str">
        <f>INDEX('Мастер Ключ'!$C$49:$C$304, R22+1)</f>
        <v>019</v>
      </c>
      <c r="S23" t="str">
        <f>INDEX('Мастер Ключ'!$C$49:$C$304, S22+1)</f>
        <v>252</v>
      </c>
      <c r="T23" t="str">
        <f>INDEX('Мастер Ключ'!$C$49:$C$304, T22+1)</f>
        <v>019</v>
      </c>
      <c r="U23" t="str">
        <f>INDEX('Мастер Ключ'!$C$49:$C$304, U22+1)</f>
        <v>249</v>
      </c>
      <c r="V23" t="str">
        <f>INDEX('Мастер Ключ'!$C$49:$C$304, V22+1)</f>
        <v>042</v>
      </c>
      <c r="W23" t="str">
        <f>INDEX('Мастер Ключ'!$C$49:$C$304, W22+1)</f>
        <v>032</v>
      </c>
    </row>
    <row r="24" spans="7:23" x14ac:dyDescent="0.25">
      <c r="G24" t="s">
        <v>27</v>
      </c>
      <c r="H24">
        <f>'Мастер Ключ'!B$13</f>
        <v>1</v>
      </c>
      <c r="I24">
        <f>'Мастер Ключ'!C$13</f>
        <v>148</v>
      </c>
      <c r="J24">
        <f>'Мастер Ключ'!D$13</f>
        <v>32</v>
      </c>
      <c r="K24">
        <f>'Мастер Ключ'!E$13</f>
        <v>133</v>
      </c>
      <c r="L24">
        <f>'Мастер Ключ'!F$13</f>
        <v>16</v>
      </c>
      <c r="M24">
        <f>'Мастер Ключ'!G$13</f>
        <v>194</v>
      </c>
      <c r="N24">
        <f>'Мастер Ключ'!H$13</f>
        <v>192</v>
      </c>
      <c r="O24">
        <f>'Мастер Ключ'!I$13</f>
        <v>1</v>
      </c>
      <c r="P24">
        <f>'Мастер Ключ'!J$13</f>
        <v>251</v>
      </c>
      <c r="Q24">
        <f>'Мастер Ключ'!K$13</f>
        <v>1</v>
      </c>
      <c r="R24">
        <f>'Мастер Ключ'!L$13</f>
        <v>192</v>
      </c>
      <c r="S24">
        <f>'Мастер Ключ'!M$13</f>
        <v>194</v>
      </c>
      <c r="T24">
        <f>'Мастер Ключ'!N$13</f>
        <v>16</v>
      </c>
      <c r="U24">
        <f>'Мастер Ключ'!O$13</f>
        <v>133</v>
      </c>
      <c r="V24">
        <f>'Мастер Ключ'!P$13</f>
        <v>32</v>
      </c>
      <c r="W24">
        <f>'Мастер Ключ'!Q$13</f>
        <v>148</v>
      </c>
    </row>
    <row r="25" spans="7:23" x14ac:dyDescent="0.25">
      <c r="G25" t="s">
        <v>44</v>
      </c>
      <c r="H25">
        <f>_xlfn.BITXOR(MOD(H22*H24 +1, 256), HEX2DEC("c3"))</f>
        <v>105</v>
      </c>
      <c r="I25">
        <f t="shared" ref="I25:W25" si="10">_xlfn.BITXOR(MOD(I22*I24 +1, 256), HEX2DEC("c3"))</f>
        <v>158</v>
      </c>
      <c r="J25">
        <f t="shared" si="10"/>
        <v>66</v>
      </c>
      <c r="K25">
        <f t="shared" si="10"/>
        <v>226</v>
      </c>
      <c r="L25">
        <f t="shared" si="10"/>
        <v>18</v>
      </c>
      <c r="M25">
        <f t="shared" si="10"/>
        <v>226</v>
      </c>
      <c r="N25">
        <f t="shared" si="10"/>
        <v>194</v>
      </c>
      <c r="O25">
        <f t="shared" si="10"/>
        <v>66</v>
      </c>
      <c r="P25">
        <f t="shared" si="10"/>
        <v>47</v>
      </c>
      <c r="Q25">
        <f t="shared" si="10"/>
        <v>43</v>
      </c>
      <c r="R25">
        <f t="shared" si="10"/>
        <v>66</v>
      </c>
      <c r="S25">
        <f t="shared" si="10"/>
        <v>194</v>
      </c>
      <c r="T25">
        <f t="shared" si="10"/>
        <v>98</v>
      </c>
      <c r="U25">
        <f t="shared" si="10"/>
        <v>98</v>
      </c>
      <c r="V25">
        <f t="shared" si="10"/>
        <v>226</v>
      </c>
      <c r="W25">
        <f t="shared" si="10"/>
        <v>66</v>
      </c>
    </row>
    <row r="26" spans="7:23" x14ac:dyDescent="0.25">
      <c r="G26" t="s">
        <v>45</v>
      </c>
      <c r="H26">
        <f>_xlfn.BITXOR(H25, _xlfn.BITXOR(I25, _xlfn.BITXOR(J25, _xlfn.BITXOR(K25, _xlfn.BITXOR(L25, _xlfn.BITXOR(M25, _xlfn.BITXOR(N25, _xlfn.BITXOR(O25, _xlfn.BITXOR(P25, _xlfn.BITXOR(Q25, _xlfn.BITXOR(R25, _xlfn.BITXOR(S25, _xlfn.BITXOR(T25, _xlfn.BITXOR(U25, _xlfn.BITXOR(V25, W25)))))))))))))))</f>
        <v>3</v>
      </c>
      <c r="I26">
        <f>H25</f>
        <v>105</v>
      </c>
      <c r="J26">
        <f t="shared" ref="J26:W26" si="11">I25</f>
        <v>158</v>
      </c>
      <c r="K26">
        <f t="shared" si="11"/>
        <v>66</v>
      </c>
      <c r="L26">
        <f t="shared" si="11"/>
        <v>226</v>
      </c>
      <c r="M26">
        <f t="shared" si="11"/>
        <v>18</v>
      </c>
      <c r="N26">
        <f t="shared" si="11"/>
        <v>226</v>
      </c>
      <c r="O26">
        <f t="shared" si="11"/>
        <v>194</v>
      </c>
      <c r="P26">
        <f t="shared" si="11"/>
        <v>66</v>
      </c>
      <c r="Q26">
        <f t="shared" si="11"/>
        <v>47</v>
      </c>
      <c r="R26">
        <f t="shared" si="11"/>
        <v>43</v>
      </c>
      <c r="S26">
        <f t="shared" si="11"/>
        <v>66</v>
      </c>
      <c r="T26">
        <f t="shared" si="11"/>
        <v>194</v>
      </c>
      <c r="U26">
        <f t="shared" si="11"/>
        <v>98</v>
      </c>
      <c r="V26">
        <f t="shared" si="11"/>
        <v>98</v>
      </c>
      <c r="W26">
        <f t="shared" si="11"/>
        <v>226</v>
      </c>
    </row>
    <row r="27" spans="7:23" x14ac:dyDescent="0.25">
      <c r="G27" s="1" t="str">
        <f>G20</f>
        <v>Раунд</v>
      </c>
      <c r="H27" s="1">
        <f>H20+1</f>
        <v>4</v>
      </c>
    </row>
    <row r="28" spans="7:23" x14ac:dyDescent="0.25">
      <c r="G28" t="str">
        <f>"K"&amp;H27</f>
        <v>K4</v>
      </c>
      <c r="H28">
        <f>'Раундовые ключи'!H$78</f>
        <v>171</v>
      </c>
      <c r="I28">
        <f>'Раундовые ключи'!I$78</f>
        <v>80</v>
      </c>
      <c r="J28">
        <f>'Раундовые ключи'!J$78</f>
        <v>194</v>
      </c>
      <c r="K28">
        <f>'Раундовые ключи'!K$78</f>
        <v>34</v>
      </c>
      <c r="L28">
        <f>'Раундовые ключи'!L$78</f>
        <v>7</v>
      </c>
      <c r="M28">
        <f>'Раундовые ключи'!M$78</f>
        <v>34</v>
      </c>
      <c r="N28">
        <f>'Раундовые ключи'!N$78</f>
        <v>212</v>
      </c>
      <c r="O28">
        <f>'Раундовые ключи'!O$78</f>
        <v>2</v>
      </c>
      <c r="P28">
        <f>'Раундовые ключи'!P$78</f>
        <v>203</v>
      </c>
      <c r="Q28">
        <f>'Раундовые ключи'!Q$78</f>
        <v>168</v>
      </c>
      <c r="R28">
        <f>'Раундовые ключи'!R$78</f>
        <v>198</v>
      </c>
      <c r="S28">
        <f>'Раундовые ключи'!S$78</f>
        <v>194</v>
      </c>
      <c r="T28">
        <f>'Раундовые ключи'!T$78</f>
        <v>60</v>
      </c>
      <c r="U28">
        <f>'Раундовые ключи'!U$78</f>
        <v>2</v>
      </c>
      <c r="V28">
        <f>'Раундовые ключи'!V$78</f>
        <v>37</v>
      </c>
      <c r="W28">
        <f>'Раундовые ключи'!W$78</f>
        <v>162</v>
      </c>
    </row>
    <row r="29" spans="7:23" x14ac:dyDescent="0.25">
      <c r="G29" t="str">
        <f>"k= ШTꚚ"&amp;G28</f>
        <v>k= ШTꚚK4</v>
      </c>
      <c r="H29">
        <f>_xlfn.BITXOR(H26,H28)</f>
        <v>168</v>
      </c>
      <c r="I29">
        <f t="shared" ref="I29:W29" si="12">_xlfn.BITXOR(I26,I28)</f>
        <v>57</v>
      </c>
      <c r="J29">
        <f t="shared" si="12"/>
        <v>92</v>
      </c>
      <c r="K29">
        <f t="shared" si="12"/>
        <v>96</v>
      </c>
      <c r="L29">
        <f t="shared" si="12"/>
        <v>229</v>
      </c>
      <c r="M29">
        <f t="shared" si="12"/>
        <v>48</v>
      </c>
      <c r="N29">
        <f t="shared" si="12"/>
        <v>54</v>
      </c>
      <c r="O29">
        <f t="shared" si="12"/>
        <v>192</v>
      </c>
      <c r="P29">
        <f t="shared" si="12"/>
        <v>137</v>
      </c>
      <c r="Q29">
        <f t="shared" si="12"/>
        <v>135</v>
      </c>
      <c r="R29">
        <f t="shared" si="12"/>
        <v>237</v>
      </c>
      <c r="S29">
        <f t="shared" si="12"/>
        <v>128</v>
      </c>
      <c r="T29">
        <f t="shared" si="12"/>
        <v>254</v>
      </c>
      <c r="U29">
        <f t="shared" si="12"/>
        <v>96</v>
      </c>
      <c r="V29">
        <f t="shared" si="12"/>
        <v>71</v>
      </c>
      <c r="W29">
        <f t="shared" si="12"/>
        <v>64</v>
      </c>
    </row>
    <row r="30" spans="7:23" x14ac:dyDescent="0.25">
      <c r="G30" t="s">
        <v>29</v>
      </c>
      <c r="H30" t="str">
        <f>INDEX('Мастер Ключ'!$C$49:$C$304, H29+1)</f>
        <v>026</v>
      </c>
      <c r="I30" t="str">
        <f>INDEX('Мастер Ключ'!$C$49:$C$304, I29+1)</f>
        <v>011</v>
      </c>
      <c r="J30" t="str">
        <f>INDEX('Мастер Ключ'!$C$49:$C$304, J29+1)</f>
        <v>156</v>
      </c>
      <c r="K30" t="str">
        <f>INDEX('Мастер Ключ'!$C$49:$C$304, K29+1)</f>
        <v>021</v>
      </c>
      <c r="L30" t="str">
        <f>INDEX('Мастер Ключ'!$C$49:$C$304, L29+1)</f>
        <v>043</v>
      </c>
      <c r="M30" t="str">
        <f>INDEX('Мастер Ключ'!$C$49:$C$304, M29+1)</f>
        <v>005</v>
      </c>
      <c r="N30" t="str">
        <f>INDEX('Мастер Ключ'!$C$49:$C$304, N29+1)</f>
        <v>143</v>
      </c>
      <c r="O30" t="str">
        <f>INDEX('Мастер Ключ'!$C$49:$C$304, O29+1)</f>
        <v>007</v>
      </c>
      <c r="P30" t="str">
        <f>INDEX('Мастер Ключ'!$C$49:$C$304, P29+1)</f>
        <v>121</v>
      </c>
      <c r="Q30" t="str">
        <f>INDEX('Мастер Ключ'!$C$49:$C$304, Q29+1)</f>
        <v>201</v>
      </c>
      <c r="R30" t="str">
        <f>INDEX('Мастер Ключ'!$C$49:$C$304, R29+1)</f>
        <v>229</v>
      </c>
      <c r="S30" t="str">
        <f>INDEX('Мастер Ключ'!$C$49:$C$304, S29+1)</f>
        <v>223</v>
      </c>
      <c r="T30" t="str">
        <f>INDEX('Мастер Ключ'!$C$49:$C$304, T29+1)</f>
        <v>099</v>
      </c>
      <c r="U30" t="str">
        <f>INDEX('Мастер Ключ'!$C$49:$C$304, U29+1)</f>
        <v>021</v>
      </c>
      <c r="V30" t="str">
        <f>INDEX('Мастер Ключ'!$C$49:$C$304, V29+1)</f>
        <v>171</v>
      </c>
      <c r="W30" t="str">
        <f>INDEX('Мастер Ключ'!$C$49:$C$304, W29+1)</f>
        <v>235</v>
      </c>
    </row>
    <row r="31" spans="7:23" x14ac:dyDescent="0.25">
      <c r="G31" t="s">
        <v>27</v>
      </c>
      <c r="H31">
        <f>'Мастер Ключ'!B$13</f>
        <v>1</v>
      </c>
      <c r="I31">
        <f>'Мастер Ключ'!C$13</f>
        <v>148</v>
      </c>
      <c r="J31">
        <f>'Мастер Ключ'!D$13</f>
        <v>32</v>
      </c>
      <c r="K31">
        <f>'Мастер Ключ'!E$13</f>
        <v>133</v>
      </c>
      <c r="L31">
        <f>'Мастер Ключ'!F$13</f>
        <v>16</v>
      </c>
      <c r="M31">
        <f>'Мастер Ключ'!G$13</f>
        <v>194</v>
      </c>
      <c r="N31">
        <f>'Мастер Ключ'!H$13</f>
        <v>192</v>
      </c>
      <c r="O31">
        <f>'Мастер Ключ'!I$13</f>
        <v>1</v>
      </c>
      <c r="P31">
        <f>'Мастер Ключ'!J$13</f>
        <v>251</v>
      </c>
      <c r="Q31">
        <f>'Мастер Ключ'!K$13</f>
        <v>1</v>
      </c>
      <c r="R31">
        <f>'Мастер Ключ'!L$13</f>
        <v>192</v>
      </c>
      <c r="S31">
        <f>'Мастер Ключ'!M$13</f>
        <v>194</v>
      </c>
      <c r="T31">
        <f>'Мастер Ключ'!N$13</f>
        <v>16</v>
      </c>
      <c r="U31">
        <f>'Мастер Ключ'!O$13</f>
        <v>133</v>
      </c>
      <c r="V31">
        <f>'Мастер Ключ'!P$13</f>
        <v>32</v>
      </c>
      <c r="W31">
        <f>'Мастер Ключ'!Q$13</f>
        <v>148</v>
      </c>
    </row>
    <row r="32" spans="7:23" x14ac:dyDescent="0.25">
      <c r="G32" t="s">
        <v>44</v>
      </c>
      <c r="H32">
        <f>_xlfn.BITXOR(MOD(H29*H31 +1, 256), HEX2DEC("c3"))</f>
        <v>106</v>
      </c>
      <c r="I32">
        <f t="shared" ref="I32:W32" si="13">_xlfn.BITXOR(MOD(I29*I31 +1, 256), HEX2DEC("c3"))</f>
        <v>54</v>
      </c>
      <c r="J32">
        <f t="shared" si="13"/>
        <v>66</v>
      </c>
      <c r="K32">
        <f t="shared" si="13"/>
        <v>34</v>
      </c>
      <c r="L32">
        <f t="shared" si="13"/>
        <v>146</v>
      </c>
      <c r="M32">
        <f t="shared" si="13"/>
        <v>162</v>
      </c>
      <c r="N32">
        <f t="shared" si="13"/>
        <v>66</v>
      </c>
      <c r="O32">
        <f t="shared" si="13"/>
        <v>2</v>
      </c>
      <c r="P32">
        <f t="shared" si="13"/>
        <v>151</v>
      </c>
      <c r="Q32">
        <f t="shared" si="13"/>
        <v>75</v>
      </c>
      <c r="R32">
        <f t="shared" si="13"/>
        <v>2</v>
      </c>
      <c r="S32">
        <f t="shared" si="13"/>
        <v>194</v>
      </c>
      <c r="T32">
        <f t="shared" si="13"/>
        <v>34</v>
      </c>
      <c r="U32">
        <f t="shared" si="13"/>
        <v>34</v>
      </c>
      <c r="V32">
        <f t="shared" si="13"/>
        <v>34</v>
      </c>
      <c r="W32">
        <f t="shared" si="13"/>
        <v>194</v>
      </c>
    </row>
    <row r="33" spans="7:23" x14ac:dyDescent="0.25">
      <c r="G33" t="s">
        <v>45</v>
      </c>
      <c r="H33">
        <f>_xlfn.BITXOR(H32, _xlfn.BITXOR(I32, _xlfn.BITXOR(J32, _xlfn.BITXOR(K32, _xlfn.BITXOR(L32, _xlfn.BITXOR(M32, _xlfn.BITXOR(N32, _xlfn.BITXOR(O32, _xlfn.BITXOR(P32, _xlfn.BITXOR(Q32, _xlfn.BITXOR(R32, _xlfn.BITXOR(S32, _xlfn.BITXOR(T32, _xlfn.BITXOR(U32, _xlfn.BITXOR(V32, W32)))))))))))))))</f>
        <v>176</v>
      </c>
      <c r="I33">
        <f>H32</f>
        <v>106</v>
      </c>
      <c r="J33">
        <f t="shared" ref="J33:W33" si="14">I32</f>
        <v>54</v>
      </c>
      <c r="K33">
        <f t="shared" si="14"/>
        <v>66</v>
      </c>
      <c r="L33">
        <f t="shared" si="14"/>
        <v>34</v>
      </c>
      <c r="M33">
        <f t="shared" si="14"/>
        <v>146</v>
      </c>
      <c r="N33">
        <f t="shared" si="14"/>
        <v>162</v>
      </c>
      <c r="O33">
        <f t="shared" si="14"/>
        <v>66</v>
      </c>
      <c r="P33">
        <f t="shared" si="14"/>
        <v>2</v>
      </c>
      <c r="Q33">
        <f t="shared" si="14"/>
        <v>151</v>
      </c>
      <c r="R33">
        <f t="shared" si="14"/>
        <v>75</v>
      </c>
      <c r="S33">
        <f t="shared" si="14"/>
        <v>2</v>
      </c>
      <c r="T33">
        <f t="shared" si="14"/>
        <v>194</v>
      </c>
      <c r="U33">
        <f t="shared" si="14"/>
        <v>34</v>
      </c>
      <c r="V33">
        <f t="shared" si="14"/>
        <v>34</v>
      </c>
      <c r="W33">
        <f t="shared" si="14"/>
        <v>34</v>
      </c>
    </row>
    <row r="34" spans="7:23" x14ac:dyDescent="0.25">
      <c r="G34" s="1" t="s">
        <v>20</v>
      </c>
      <c r="H34" s="1">
        <v>5</v>
      </c>
    </row>
    <row r="35" spans="7:23" x14ac:dyDescent="0.25">
      <c r="G35" t="str">
        <f>"K"&amp;H34</f>
        <v>K5</v>
      </c>
      <c r="H35">
        <f>'Раундовые ключи'!H$155</f>
        <v>17</v>
      </c>
      <c r="I35">
        <f>'Раундовые ключи'!I$155</f>
        <v>70</v>
      </c>
      <c r="J35">
        <f>'Раундовые ключи'!J$155</f>
        <v>170</v>
      </c>
      <c r="K35">
        <f>'Раундовые ключи'!K$155</f>
        <v>130</v>
      </c>
      <c r="L35">
        <f>'Раундовые ключи'!L$155</f>
        <v>219</v>
      </c>
      <c r="M35">
        <f>'Раундовые ключи'!M$155</f>
        <v>178</v>
      </c>
      <c r="N35">
        <f>'Раундовые ключи'!N$155</f>
        <v>140</v>
      </c>
      <c r="O35">
        <f>'Раундовые ключи'!O$155</f>
        <v>2</v>
      </c>
      <c r="P35">
        <f>'Раундовые ключи'!P$155</f>
        <v>203</v>
      </c>
      <c r="Q35">
        <f>'Раундовые ключи'!Q$155</f>
        <v>253</v>
      </c>
      <c r="R35">
        <f>'Раундовые ключи'!R$155</f>
        <v>65</v>
      </c>
      <c r="S35">
        <f>'Раундовые ключи'!S$155</f>
        <v>194</v>
      </c>
      <c r="T35">
        <f>'Раундовые ключи'!T$155</f>
        <v>212</v>
      </c>
      <c r="U35">
        <f>'Раундовые ключи'!U$155</f>
        <v>98</v>
      </c>
      <c r="V35">
        <f>'Раундовые ключи'!V$155</f>
        <v>7</v>
      </c>
      <c r="W35">
        <f>'Раундовые ключи'!W$155</f>
        <v>130</v>
      </c>
    </row>
    <row r="36" spans="7:23" x14ac:dyDescent="0.25">
      <c r="G36" t="str">
        <f>"k= OTꚚ"&amp;G35</f>
        <v>k= OTꚚK5</v>
      </c>
      <c r="H36">
        <f>_xlfn.BITXOR(H33,H35)</f>
        <v>161</v>
      </c>
      <c r="I36">
        <f t="shared" ref="I36:W36" si="15">_xlfn.BITXOR(I33,I35)</f>
        <v>44</v>
      </c>
      <c r="J36">
        <f t="shared" si="15"/>
        <v>156</v>
      </c>
      <c r="K36">
        <f t="shared" si="15"/>
        <v>192</v>
      </c>
      <c r="L36">
        <f t="shared" si="15"/>
        <v>249</v>
      </c>
      <c r="M36">
        <f t="shared" si="15"/>
        <v>32</v>
      </c>
      <c r="N36">
        <f t="shared" si="15"/>
        <v>46</v>
      </c>
      <c r="O36">
        <f t="shared" si="15"/>
        <v>64</v>
      </c>
      <c r="P36">
        <f t="shared" si="15"/>
        <v>201</v>
      </c>
      <c r="Q36">
        <f t="shared" si="15"/>
        <v>106</v>
      </c>
      <c r="R36">
        <f t="shared" si="15"/>
        <v>10</v>
      </c>
      <c r="S36">
        <f t="shared" si="15"/>
        <v>192</v>
      </c>
      <c r="T36">
        <f t="shared" si="15"/>
        <v>22</v>
      </c>
      <c r="U36">
        <f t="shared" si="15"/>
        <v>64</v>
      </c>
      <c r="V36">
        <f t="shared" si="15"/>
        <v>37</v>
      </c>
      <c r="W36">
        <f t="shared" si="15"/>
        <v>160</v>
      </c>
    </row>
    <row r="37" spans="7:23" x14ac:dyDescent="0.25">
      <c r="G37" t="s">
        <v>29</v>
      </c>
      <c r="H37" t="str">
        <f>INDEX('Мастер Ключ'!$C$49:$C$304, H36+1)</f>
        <v>151</v>
      </c>
      <c r="I37" t="str">
        <f>INDEX('Мастер Ключ'!$C$49:$C$304, I36+1)</f>
        <v>139</v>
      </c>
      <c r="J37" t="str">
        <f>INDEX('Мастер Ключ'!$C$49:$C$304, J36+1)</f>
        <v>078</v>
      </c>
      <c r="K37" t="str">
        <f>INDEX('Мастер Ключ'!$C$49:$C$304, K36+1)</f>
        <v>007</v>
      </c>
      <c r="L37" t="str">
        <f>INDEX('Мастер Ключ'!$C$49:$C$304, L36+1)</f>
        <v>102</v>
      </c>
      <c r="M37" t="str">
        <f>INDEX('Мастер Ключ'!$C$49:$C$304, M36+1)</f>
        <v>249</v>
      </c>
      <c r="N37" t="str">
        <f>INDEX('Мастер Ключ'!$C$49:$C$304, N36+1)</f>
        <v>142</v>
      </c>
      <c r="O37" t="str">
        <f>INDEX('Мастер Ключ'!$C$49:$C$304, O36+1)</f>
        <v>235</v>
      </c>
      <c r="P37" t="str">
        <f>INDEX('Мастер Ключ'!$C$49:$C$304, P36+1)</f>
        <v>055</v>
      </c>
      <c r="Q37" t="str">
        <f>INDEX('Мастер Ключ'!$C$49:$C$304, Q36+1)</f>
        <v>120</v>
      </c>
      <c r="R37" t="str">
        <f>INDEX('Мастер Ключ'!$C$49:$C$304, R36+1)</f>
        <v>250</v>
      </c>
      <c r="S37" t="str">
        <f>INDEX('Мастер Ключ'!$C$49:$C$304, S36+1)</f>
        <v>007</v>
      </c>
      <c r="T37" t="str">
        <f>INDEX('Мастер Ключ'!$C$49:$C$304, T36+1)</f>
        <v>153</v>
      </c>
      <c r="U37" t="str">
        <f>INDEX('Мастер Ключ'!$C$49:$C$304, U36+1)</f>
        <v>235</v>
      </c>
      <c r="V37" t="str">
        <f>INDEX('Мастер Ключ'!$C$49:$C$304, V36+1)</f>
        <v>092</v>
      </c>
      <c r="W37" t="str">
        <f>INDEX('Мастер Ключ'!$C$49:$C$304, W36+1)</f>
        <v>167</v>
      </c>
    </row>
    <row r="38" spans="7:23" x14ac:dyDescent="0.25">
      <c r="G38" t="s">
        <v>27</v>
      </c>
      <c r="H38">
        <f>'Мастер Ключ'!B$13</f>
        <v>1</v>
      </c>
      <c r="I38">
        <f>'Мастер Ключ'!C$13</f>
        <v>148</v>
      </c>
      <c r="J38">
        <f>'Мастер Ключ'!D$13</f>
        <v>32</v>
      </c>
      <c r="K38">
        <f>'Мастер Ключ'!E$13</f>
        <v>133</v>
      </c>
      <c r="L38">
        <f>'Мастер Ключ'!F$13</f>
        <v>16</v>
      </c>
      <c r="M38">
        <f>'Мастер Ключ'!G$13</f>
        <v>194</v>
      </c>
      <c r="N38">
        <f>'Мастер Ключ'!H$13</f>
        <v>192</v>
      </c>
      <c r="O38">
        <f>'Мастер Ключ'!I$13</f>
        <v>1</v>
      </c>
      <c r="P38">
        <f>'Мастер Ключ'!J$13</f>
        <v>251</v>
      </c>
      <c r="Q38">
        <f>'Мастер Ключ'!K$13</f>
        <v>1</v>
      </c>
      <c r="R38">
        <f>'Мастер Ключ'!L$13</f>
        <v>192</v>
      </c>
      <c r="S38">
        <f>'Мастер Ключ'!M$13</f>
        <v>194</v>
      </c>
      <c r="T38">
        <f>'Мастер Ключ'!N$13</f>
        <v>16</v>
      </c>
      <c r="U38">
        <f>'Мастер Ключ'!O$13</f>
        <v>133</v>
      </c>
      <c r="V38">
        <f>'Мастер Ключ'!P$13</f>
        <v>32</v>
      </c>
      <c r="W38">
        <f>'Мастер Ключ'!Q$13</f>
        <v>148</v>
      </c>
    </row>
    <row r="39" spans="7:23" x14ac:dyDescent="0.25">
      <c r="G39" t="s">
        <v>44</v>
      </c>
      <c r="H39">
        <f>_xlfn.BITXOR(MOD(H36*H38 +1, 256), HEX2DEC("c3"))</f>
        <v>97</v>
      </c>
      <c r="I39">
        <f t="shared" ref="I39:W39" si="16">_xlfn.BITXOR(MOD(I36*I38 +1, 256), HEX2DEC("c3"))</f>
        <v>178</v>
      </c>
      <c r="J39">
        <f t="shared" si="16"/>
        <v>66</v>
      </c>
      <c r="K39">
        <f t="shared" si="16"/>
        <v>2</v>
      </c>
      <c r="L39">
        <f t="shared" si="16"/>
        <v>82</v>
      </c>
      <c r="M39">
        <f t="shared" si="16"/>
        <v>130</v>
      </c>
      <c r="N39">
        <f t="shared" si="16"/>
        <v>66</v>
      </c>
      <c r="O39">
        <f t="shared" si="16"/>
        <v>130</v>
      </c>
      <c r="P39">
        <f t="shared" si="16"/>
        <v>215</v>
      </c>
      <c r="Q39">
        <f t="shared" si="16"/>
        <v>168</v>
      </c>
      <c r="R39">
        <f t="shared" si="16"/>
        <v>66</v>
      </c>
      <c r="S39">
        <f t="shared" si="16"/>
        <v>66</v>
      </c>
      <c r="T39">
        <f t="shared" si="16"/>
        <v>162</v>
      </c>
      <c r="U39">
        <f t="shared" si="16"/>
        <v>130</v>
      </c>
      <c r="V39">
        <f t="shared" si="16"/>
        <v>98</v>
      </c>
      <c r="W39">
        <f t="shared" si="16"/>
        <v>66</v>
      </c>
    </row>
    <row r="40" spans="7:23" x14ac:dyDescent="0.25">
      <c r="G40" t="s">
        <v>45</v>
      </c>
      <c r="H40">
        <f>_xlfn.BITXOR(H39, _xlfn.BITXOR(I39, _xlfn.BITXOR(J39, _xlfn.BITXOR(K39, _xlfn.BITXOR(L39, _xlfn.BITXOR(M39, _xlfn.BITXOR(N39, _xlfn.BITXOR(O39, _xlfn.BITXOR(P39, _xlfn.BITXOR(Q39, _xlfn.BITXOR(R39, _xlfn.BITXOR(S39, _xlfn.BITXOR(T39, _xlfn.BITXOR(U39, _xlfn.BITXOR(V39, W39)))))))))))))))</f>
        <v>252</v>
      </c>
      <c r="I40">
        <f>H39</f>
        <v>97</v>
      </c>
      <c r="J40">
        <f t="shared" ref="J40:W40" si="17">I39</f>
        <v>178</v>
      </c>
      <c r="K40">
        <f t="shared" si="17"/>
        <v>66</v>
      </c>
      <c r="L40">
        <f t="shared" si="17"/>
        <v>2</v>
      </c>
      <c r="M40">
        <f t="shared" si="17"/>
        <v>82</v>
      </c>
      <c r="N40">
        <f t="shared" si="17"/>
        <v>130</v>
      </c>
      <c r="O40">
        <f t="shared" si="17"/>
        <v>66</v>
      </c>
      <c r="P40">
        <f t="shared" si="17"/>
        <v>130</v>
      </c>
      <c r="Q40">
        <f t="shared" si="17"/>
        <v>215</v>
      </c>
      <c r="R40">
        <f t="shared" si="17"/>
        <v>168</v>
      </c>
      <c r="S40">
        <f t="shared" si="17"/>
        <v>66</v>
      </c>
      <c r="T40">
        <f t="shared" si="17"/>
        <v>66</v>
      </c>
      <c r="U40">
        <f t="shared" si="17"/>
        <v>162</v>
      </c>
      <c r="V40">
        <f t="shared" si="17"/>
        <v>130</v>
      </c>
      <c r="W40">
        <f t="shared" si="17"/>
        <v>98</v>
      </c>
    </row>
    <row r="41" spans="7:23" x14ac:dyDescent="0.25">
      <c r="G41" s="1" t="str">
        <f>G34</f>
        <v>Раунд</v>
      </c>
      <c r="H41" s="1">
        <f>H34+1</f>
        <v>6</v>
      </c>
    </row>
    <row r="42" spans="7:23" x14ac:dyDescent="0.25">
      <c r="G42" t="str">
        <f>"K"&amp;H41</f>
        <v>K6</v>
      </c>
      <c r="H42">
        <f>'Раундовые ключи'!H$154</f>
        <v>113</v>
      </c>
      <c r="I42">
        <f>'Раундовые ключи'!I$154</f>
        <v>200</v>
      </c>
      <c r="J42">
        <f>'Раундовые ключи'!J$154</f>
        <v>142</v>
      </c>
      <c r="K42">
        <f>'Раундовые ключи'!K$154</f>
        <v>2</v>
      </c>
      <c r="L42">
        <f>'Раундовые ключи'!L$154</f>
        <v>7</v>
      </c>
      <c r="M42">
        <f>'Раундовые ключи'!M$154</f>
        <v>2</v>
      </c>
      <c r="N42">
        <f>'Раундовые ключи'!N$154</f>
        <v>176</v>
      </c>
      <c r="O42">
        <f>'Раундовые ключи'!O$154</f>
        <v>66</v>
      </c>
      <c r="P42">
        <f>'Раундовые ключи'!P$154</f>
        <v>35</v>
      </c>
      <c r="Q42">
        <f>'Раундовые ключи'!Q$154</f>
        <v>168</v>
      </c>
      <c r="R42">
        <f>'Раундовые ключи'!R$154</f>
        <v>130</v>
      </c>
      <c r="S42">
        <f>'Раундовые ключи'!S$154</f>
        <v>2</v>
      </c>
      <c r="T42">
        <f>'Раундовые ключи'!T$154</f>
        <v>140</v>
      </c>
      <c r="U42">
        <f>'Раундовые ключи'!U$154</f>
        <v>226</v>
      </c>
      <c r="V42">
        <f>'Раундовые ключи'!V$154</f>
        <v>103</v>
      </c>
      <c r="W42">
        <f>'Раундовые ключи'!W$154</f>
        <v>130</v>
      </c>
    </row>
    <row r="43" spans="7:23" x14ac:dyDescent="0.25">
      <c r="G43" t="str">
        <f>"k= ШTꚚ"&amp;G42</f>
        <v>k= ШTꚚK6</v>
      </c>
      <c r="H43">
        <f>_xlfn.BITXOR(H40,H42)</f>
        <v>141</v>
      </c>
      <c r="I43">
        <f t="shared" ref="I43:W43" si="18">_xlfn.BITXOR(I40,I42)</f>
        <v>169</v>
      </c>
      <c r="J43">
        <f t="shared" si="18"/>
        <v>60</v>
      </c>
      <c r="K43">
        <f t="shared" si="18"/>
        <v>64</v>
      </c>
      <c r="L43">
        <f t="shared" si="18"/>
        <v>5</v>
      </c>
      <c r="M43">
        <f t="shared" si="18"/>
        <v>80</v>
      </c>
      <c r="N43">
        <f t="shared" si="18"/>
        <v>50</v>
      </c>
      <c r="O43">
        <f t="shared" si="18"/>
        <v>0</v>
      </c>
      <c r="P43">
        <f t="shared" si="18"/>
        <v>161</v>
      </c>
      <c r="Q43">
        <f t="shared" si="18"/>
        <v>127</v>
      </c>
      <c r="R43">
        <f t="shared" si="18"/>
        <v>42</v>
      </c>
      <c r="S43">
        <f t="shared" si="18"/>
        <v>64</v>
      </c>
      <c r="T43">
        <f t="shared" si="18"/>
        <v>206</v>
      </c>
      <c r="U43">
        <f t="shared" si="18"/>
        <v>64</v>
      </c>
      <c r="V43">
        <f t="shared" si="18"/>
        <v>229</v>
      </c>
      <c r="W43">
        <f t="shared" si="18"/>
        <v>224</v>
      </c>
    </row>
    <row r="44" spans="7:23" x14ac:dyDescent="0.25">
      <c r="G44" t="s">
        <v>29</v>
      </c>
      <c r="H44" t="str">
        <f>INDEX('Мастер Ключ'!$C$49:$C$304, H43+1)</f>
        <v>034</v>
      </c>
      <c r="I44" t="str">
        <f>INDEX('Мастер Ключ'!$C$49:$C$304, I43+1)</f>
        <v>184</v>
      </c>
      <c r="J44" t="str">
        <f>INDEX('Мастер Ключ'!$C$49:$C$304, J43+1)</f>
        <v>127</v>
      </c>
      <c r="K44" t="str">
        <f>INDEX('Мастер Ключ'!$C$49:$C$304, K43+1)</f>
        <v>235</v>
      </c>
      <c r="L44" t="str">
        <f>INDEX('Мастер Ключ'!$C$49:$C$304, L43+1)</f>
        <v>110</v>
      </c>
      <c r="M44" t="str">
        <f>INDEX('Мастер Ключ'!$C$49:$C$304, M43+1)</f>
        <v>181</v>
      </c>
      <c r="N44" t="str">
        <f>INDEX('Мастер Ключ'!$C$49:$C$304, N43+1)</f>
        <v>002</v>
      </c>
      <c r="O44" t="str">
        <f>INDEX('Мастер Ключ'!$C$49:$C$304, O43+1)</f>
        <v>252</v>
      </c>
      <c r="P44" t="str">
        <f>INDEX('Мастер Ключ'!$C$49:$C$304, P43+1)</f>
        <v>151</v>
      </c>
      <c r="Q44" t="str">
        <f>INDEX('Мастер Ключ'!$C$49:$C$304, Q43+1)</f>
        <v>087</v>
      </c>
      <c r="R44" t="str">
        <f>INDEX('Мастер Ключ'!$C$49:$C$304, R43+1)</f>
        <v>060</v>
      </c>
      <c r="S44" t="str">
        <f>INDEX('Мастер Ключ'!$C$49:$C$304, S43+1)</f>
        <v>235</v>
      </c>
      <c r="T44" t="str">
        <f>INDEX('Мастер Ключ'!$C$49:$C$304, T43+1)</f>
        <v>231</v>
      </c>
      <c r="U44" t="str">
        <f>INDEX('Мастер Ключ'!$C$49:$C$304, U43+1)</f>
        <v>235</v>
      </c>
      <c r="V44" t="str">
        <f>INDEX('Мастер Ключ'!$C$49:$C$304, V43+1)</f>
        <v>043</v>
      </c>
      <c r="W44" t="str">
        <f>INDEX('Мастер Ключ'!$C$49:$C$304, W43+1)</f>
        <v>032</v>
      </c>
    </row>
    <row r="45" spans="7:23" x14ac:dyDescent="0.25">
      <c r="G45" t="s">
        <v>27</v>
      </c>
      <c r="H45">
        <f>'Мастер Ключ'!B$13</f>
        <v>1</v>
      </c>
      <c r="I45">
        <f>'Мастер Ключ'!C$13</f>
        <v>148</v>
      </c>
      <c r="J45">
        <f>'Мастер Ключ'!D$13</f>
        <v>32</v>
      </c>
      <c r="K45">
        <f>'Мастер Ключ'!E$13</f>
        <v>133</v>
      </c>
      <c r="L45">
        <f>'Мастер Ключ'!F$13</f>
        <v>16</v>
      </c>
      <c r="M45">
        <f>'Мастер Ключ'!G$13</f>
        <v>194</v>
      </c>
      <c r="N45">
        <f>'Мастер Ключ'!H$13</f>
        <v>192</v>
      </c>
      <c r="O45">
        <f>'Мастер Ключ'!I$13</f>
        <v>1</v>
      </c>
      <c r="P45">
        <f>'Мастер Ключ'!J$13</f>
        <v>251</v>
      </c>
      <c r="Q45">
        <f>'Мастер Ключ'!K$13</f>
        <v>1</v>
      </c>
      <c r="R45">
        <f>'Мастер Ключ'!L$13</f>
        <v>192</v>
      </c>
      <c r="S45">
        <f>'Мастер Ключ'!M$13</f>
        <v>194</v>
      </c>
      <c r="T45">
        <f>'Мастер Ключ'!N$13</f>
        <v>16</v>
      </c>
      <c r="U45">
        <f>'Мастер Ключ'!O$13</f>
        <v>133</v>
      </c>
      <c r="V45">
        <f>'Мастер Ключ'!P$13</f>
        <v>32</v>
      </c>
      <c r="W45">
        <f>'Мастер Ключ'!Q$13</f>
        <v>148</v>
      </c>
    </row>
    <row r="46" spans="7:23" x14ac:dyDescent="0.25">
      <c r="G46" t="s">
        <v>44</v>
      </c>
      <c r="H46">
        <f>_xlfn.BITXOR(MOD(H43*H45 +1, 256), HEX2DEC("c3"))</f>
        <v>77</v>
      </c>
      <c r="I46">
        <f t="shared" ref="I46:W46" si="19">_xlfn.BITXOR(MOD(I43*I45 +1, 256), HEX2DEC("c3"))</f>
        <v>118</v>
      </c>
      <c r="J46">
        <f t="shared" si="19"/>
        <v>66</v>
      </c>
      <c r="K46">
        <f t="shared" si="19"/>
        <v>130</v>
      </c>
      <c r="L46">
        <f t="shared" si="19"/>
        <v>146</v>
      </c>
      <c r="M46">
        <f t="shared" si="19"/>
        <v>98</v>
      </c>
      <c r="N46">
        <f t="shared" si="19"/>
        <v>66</v>
      </c>
      <c r="O46">
        <f t="shared" si="19"/>
        <v>194</v>
      </c>
      <c r="P46">
        <f t="shared" si="19"/>
        <v>31</v>
      </c>
      <c r="Q46">
        <f t="shared" si="19"/>
        <v>67</v>
      </c>
      <c r="R46">
        <f t="shared" si="19"/>
        <v>66</v>
      </c>
      <c r="S46">
        <f t="shared" si="19"/>
        <v>66</v>
      </c>
      <c r="T46">
        <f t="shared" si="19"/>
        <v>34</v>
      </c>
      <c r="U46">
        <f t="shared" si="19"/>
        <v>130</v>
      </c>
      <c r="V46">
        <f t="shared" si="19"/>
        <v>98</v>
      </c>
      <c r="W46">
        <f t="shared" si="19"/>
        <v>66</v>
      </c>
    </row>
    <row r="47" spans="7:23" x14ac:dyDescent="0.25">
      <c r="G47" t="s">
        <v>45</v>
      </c>
      <c r="H47">
        <f>_xlfn.BITXOR(H46, _xlfn.BITXOR(I46, _xlfn.BITXOR(J46, _xlfn.BITXOR(K46, _xlfn.BITXOR(L46, _xlfn.BITXOR(M46, _xlfn.BITXOR(N46, _xlfn.BITXOR(O46, _xlfn.BITXOR(P46, _xlfn.BITXOR(Q46, _xlfn.BITXOR(R46, _xlfn.BITXOR(S46, _xlfn.BITXOR(T46, _xlfn.BITXOR(U46, _xlfn.BITXOR(V46, W46)))))))))))))))</f>
        <v>87</v>
      </c>
      <c r="I47">
        <f>H46</f>
        <v>77</v>
      </c>
      <c r="J47">
        <f t="shared" ref="J47:W47" si="20">I46</f>
        <v>118</v>
      </c>
      <c r="K47">
        <f t="shared" si="20"/>
        <v>66</v>
      </c>
      <c r="L47">
        <f t="shared" si="20"/>
        <v>130</v>
      </c>
      <c r="M47">
        <f t="shared" si="20"/>
        <v>146</v>
      </c>
      <c r="N47">
        <f t="shared" si="20"/>
        <v>98</v>
      </c>
      <c r="O47">
        <f t="shared" si="20"/>
        <v>66</v>
      </c>
      <c r="P47">
        <f t="shared" si="20"/>
        <v>194</v>
      </c>
      <c r="Q47">
        <f t="shared" si="20"/>
        <v>31</v>
      </c>
      <c r="R47">
        <f t="shared" si="20"/>
        <v>67</v>
      </c>
      <c r="S47">
        <f t="shared" si="20"/>
        <v>66</v>
      </c>
      <c r="T47">
        <f t="shared" si="20"/>
        <v>66</v>
      </c>
      <c r="U47">
        <f t="shared" si="20"/>
        <v>34</v>
      </c>
      <c r="V47">
        <f t="shared" si="20"/>
        <v>130</v>
      </c>
      <c r="W47">
        <f t="shared" si="20"/>
        <v>98</v>
      </c>
    </row>
    <row r="48" spans="7:23" x14ac:dyDescent="0.25">
      <c r="G48" s="1" t="str">
        <f>G41</f>
        <v>Раунд</v>
      </c>
      <c r="H48" s="1">
        <f>H41+1</f>
        <v>7</v>
      </c>
    </row>
    <row r="49" spans="7:23" x14ac:dyDescent="0.25">
      <c r="G49" t="str">
        <f>"K"&amp;H48</f>
        <v>K7</v>
      </c>
      <c r="H49">
        <f>'Раундовые ключи'!H$231</f>
        <v>224</v>
      </c>
      <c r="I49">
        <f>'Раундовые ключи'!I$231</f>
        <v>12</v>
      </c>
      <c r="J49">
        <f>'Раундовые ключи'!J$231</f>
        <v>94</v>
      </c>
      <c r="K49">
        <f>'Раундовые ключи'!K$231</f>
        <v>98</v>
      </c>
      <c r="L49">
        <f>'Раундовые ключи'!L$231</f>
        <v>157</v>
      </c>
      <c r="M49">
        <f>'Раундовые ключи'!M$231</f>
        <v>50</v>
      </c>
      <c r="N49">
        <f>'Раундовые ключи'!N$231</f>
        <v>58</v>
      </c>
      <c r="O49">
        <f>'Раундовые ключи'!O$231</f>
        <v>130</v>
      </c>
      <c r="P49">
        <f>'Раундовые ключи'!P$231</f>
        <v>203</v>
      </c>
      <c r="Q49">
        <f>'Раундовые ключи'!Q$231</f>
        <v>170</v>
      </c>
      <c r="R49">
        <f>'Раундовые ключи'!R$231</f>
        <v>65</v>
      </c>
      <c r="S49">
        <f>'Раундовые ключи'!S$231</f>
        <v>194</v>
      </c>
      <c r="T49">
        <f>'Раундовые ключи'!T$231</f>
        <v>140</v>
      </c>
      <c r="U49">
        <f>'Раундовые ключи'!U$231</f>
        <v>66</v>
      </c>
      <c r="V49">
        <f>'Раундовые ключи'!V$231</f>
        <v>7</v>
      </c>
      <c r="W49">
        <f>'Раундовые ключи'!W$231</f>
        <v>194</v>
      </c>
    </row>
    <row r="50" spans="7:23" x14ac:dyDescent="0.25">
      <c r="G50" t="str">
        <f>"k= ШTꚚ"&amp;G49</f>
        <v>k= ШTꚚK7</v>
      </c>
      <c r="H50">
        <f>_xlfn.BITXOR(H47,H49)</f>
        <v>183</v>
      </c>
      <c r="I50">
        <f t="shared" ref="I50:W50" si="21">_xlfn.BITXOR(I47,I49)</f>
        <v>65</v>
      </c>
      <c r="J50">
        <f t="shared" si="21"/>
        <v>40</v>
      </c>
      <c r="K50">
        <f t="shared" si="21"/>
        <v>32</v>
      </c>
      <c r="L50">
        <f t="shared" si="21"/>
        <v>31</v>
      </c>
      <c r="M50">
        <f t="shared" si="21"/>
        <v>160</v>
      </c>
      <c r="N50">
        <f t="shared" si="21"/>
        <v>88</v>
      </c>
      <c r="O50">
        <f t="shared" si="21"/>
        <v>192</v>
      </c>
      <c r="P50">
        <f t="shared" si="21"/>
        <v>9</v>
      </c>
      <c r="Q50">
        <f t="shared" si="21"/>
        <v>181</v>
      </c>
      <c r="R50">
        <f t="shared" si="21"/>
        <v>2</v>
      </c>
      <c r="S50">
        <f t="shared" si="21"/>
        <v>128</v>
      </c>
      <c r="T50">
        <f t="shared" si="21"/>
        <v>206</v>
      </c>
      <c r="U50">
        <f t="shared" si="21"/>
        <v>96</v>
      </c>
      <c r="V50">
        <f t="shared" si="21"/>
        <v>133</v>
      </c>
      <c r="W50">
        <f t="shared" si="21"/>
        <v>160</v>
      </c>
    </row>
    <row r="51" spans="7:23" x14ac:dyDescent="0.25">
      <c r="G51" t="s">
        <v>29</v>
      </c>
      <c r="H51" t="str">
        <f>INDEX('Мастер Ключ'!$C$49:$C$304, H50+1)</f>
        <v>407</v>
      </c>
      <c r="I51" t="str">
        <f>INDEX('Мастер Ключ'!$C$49:$C$304, I50+1)</f>
        <v>052</v>
      </c>
      <c r="J51" t="str">
        <f>INDEX('Мастер Ключ'!$C$49:$C$304, J50+1)</f>
        <v>129</v>
      </c>
      <c r="K51" t="str">
        <f>INDEX('Мастер Ключ'!$C$49:$C$304, K50+1)</f>
        <v>249</v>
      </c>
      <c r="L51" t="str">
        <f>INDEX('Мастер Ключ'!$C$49:$C$304, L50+1)</f>
        <v>193</v>
      </c>
      <c r="M51" t="str">
        <f>INDEX('Мастер Ключ'!$C$49:$C$304, M50+1)</f>
        <v>167</v>
      </c>
      <c r="N51" t="str">
        <f>INDEX('Мастер Ключ'!$C$49:$C$304, N50+1)</f>
        <v>191</v>
      </c>
      <c r="O51" t="str">
        <f>INDEX('Мастер Ключ'!$C$49:$C$304, O50+1)</f>
        <v>007</v>
      </c>
      <c r="P51" t="str">
        <f>INDEX('Мастер Ключ'!$C$49:$C$304, P50+1)</f>
        <v>196</v>
      </c>
      <c r="Q51" t="str">
        <f>INDEX('Мастер Ключ'!$C$49:$C$304, Q50+1)</f>
        <v>094</v>
      </c>
      <c r="R51" t="str">
        <f>INDEX('Мастер Ключ'!$C$49:$C$304, R50+1)</f>
        <v>221</v>
      </c>
      <c r="S51" t="str">
        <f>INDEX('Мастер Ключ'!$C$49:$C$304, S50+1)</f>
        <v>223</v>
      </c>
      <c r="T51" t="str">
        <f>INDEX('Мастер Ключ'!$C$49:$C$304, T50+1)</f>
        <v>231</v>
      </c>
      <c r="U51" t="str">
        <f>INDEX('Мастер Ключ'!$C$49:$C$304, U50+1)</f>
        <v>021</v>
      </c>
      <c r="V51" t="str">
        <f>INDEX('Мастер Ключ'!$C$49:$C$304, V50+1)</f>
        <v>168</v>
      </c>
      <c r="W51" t="str">
        <f>INDEX('Мастер Ключ'!$C$49:$C$304, W50+1)</f>
        <v>167</v>
      </c>
    </row>
    <row r="52" spans="7:23" x14ac:dyDescent="0.25">
      <c r="G52" t="s">
        <v>27</v>
      </c>
      <c r="H52">
        <f>'Мастер Ключ'!B$13</f>
        <v>1</v>
      </c>
      <c r="I52">
        <f>'Мастер Ключ'!C$13</f>
        <v>148</v>
      </c>
      <c r="J52">
        <f>'Мастер Ключ'!D$13</f>
        <v>32</v>
      </c>
      <c r="K52">
        <f>'Мастер Ключ'!E$13</f>
        <v>133</v>
      </c>
      <c r="L52">
        <f>'Мастер Ключ'!F$13</f>
        <v>16</v>
      </c>
      <c r="M52">
        <f>'Мастер Ключ'!G$13</f>
        <v>194</v>
      </c>
      <c r="N52">
        <f>'Мастер Ключ'!H$13</f>
        <v>192</v>
      </c>
      <c r="O52">
        <f>'Мастер Ключ'!I$13</f>
        <v>1</v>
      </c>
      <c r="P52">
        <f>'Мастер Ключ'!J$13</f>
        <v>251</v>
      </c>
      <c r="Q52">
        <f>'Мастер Ключ'!K$13</f>
        <v>1</v>
      </c>
      <c r="R52">
        <f>'Мастер Ключ'!L$13</f>
        <v>192</v>
      </c>
      <c r="S52">
        <f>'Мастер Ключ'!M$13</f>
        <v>194</v>
      </c>
      <c r="T52">
        <f>'Мастер Ключ'!N$13</f>
        <v>16</v>
      </c>
      <c r="U52">
        <f>'Мастер Ключ'!O$13</f>
        <v>133</v>
      </c>
      <c r="V52">
        <f>'Мастер Ключ'!P$13</f>
        <v>32</v>
      </c>
      <c r="W52">
        <f>'Мастер Ключ'!Q$13</f>
        <v>148</v>
      </c>
    </row>
    <row r="53" spans="7:23" x14ac:dyDescent="0.25">
      <c r="G53" t="s">
        <v>44</v>
      </c>
      <c r="H53">
        <f>_xlfn.BITXOR(MOD(H50*H52 +1, 256), HEX2DEC("c3"))</f>
        <v>123</v>
      </c>
      <c r="I53">
        <f t="shared" ref="I53:W53" si="22">_xlfn.BITXOR(MOD(I50*I52 +1, 256), HEX2DEC("c3"))</f>
        <v>86</v>
      </c>
      <c r="J53">
        <f t="shared" si="22"/>
        <v>194</v>
      </c>
      <c r="K53">
        <f t="shared" si="22"/>
        <v>98</v>
      </c>
      <c r="L53">
        <f t="shared" si="22"/>
        <v>50</v>
      </c>
      <c r="M53">
        <f t="shared" si="22"/>
        <v>130</v>
      </c>
      <c r="N53">
        <f t="shared" si="22"/>
        <v>194</v>
      </c>
      <c r="O53">
        <f t="shared" si="22"/>
        <v>2</v>
      </c>
      <c r="P53">
        <f t="shared" si="22"/>
        <v>23</v>
      </c>
      <c r="Q53">
        <f t="shared" si="22"/>
        <v>117</v>
      </c>
      <c r="R53">
        <f t="shared" si="22"/>
        <v>66</v>
      </c>
      <c r="S53">
        <f t="shared" si="22"/>
        <v>194</v>
      </c>
      <c r="T53">
        <f t="shared" si="22"/>
        <v>34</v>
      </c>
      <c r="U53">
        <f t="shared" si="22"/>
        <v>34</v>
      </c>
      <c r="V53">
        <f t="shared" si="22"/>
        <v>98</v>
      </c>
      <c r="W53">
        <f t="shared" si="22"/>
        <v>66</v>
      </c>
    </row>
    <row r="54" spans="7:23" x14ac:dyDescent="0.25">
      <c r="G54" t="s">
        <v>45</v>
      </c>
      <c r="H54">
        <f>_xlfn.BITXOR(H53, _xlfn.BITXOR(I53, _xlfn.BITXOR(J53, _xlfn.BITXOR(K53, _xlfn.BITXOR(L53, _xlfn.BITXOR(M53, _xlfn.BITXOR(N53, _xlfn.BITXOR(O53, _xlfn.BITXOR(P53, _xlfn.BITXOR(Q53, _xlfn.BITXOR(R53, _xlfn.BITXOR(S53, _xlfn.BITXOR(T53, _xlfn.BITXOR(U53, _xlfn.BITXOR(V53, W53)))))))))))))))</f>
        <v>63</v>
      </c>
      <c r="I54">
        <f>H53</f>
        <v>123</v>
      </c>
      <c r="J54">
        <f t="shared" ref="J54:W54" si="23">I53</f>
        <v>86</v>
      </c>
      <c r="K54">
        <f t="shared" si="23"/>
        <v>194</v>
      </c>
      <c r="L54">
        <f t="shared" si="23"/>
        <v>98</v>
      </c>
      <c r="M54">
        <f t="shared" si="23"/>
        <v>50</v>
      </c>
      <c r="N54">
        <f t="shared" si="23"/>
        <v>130</v>
      </c>
      <c r="O54">
        <f t="shared" si="23"/>
        <v>194</v>
      </c>
      <c r="P54">
        <f t="shared" si="23"/>
        <v>2</v>
      </c>
      <c r="Q54">
        <f t="shared" si="23"/>
        <v>23</v>
      </c>
      <c r="R54">
        <f t="shared" si="23"/>
        <v>117</v>
      </c>
      <c r="S54">
        <f t="shared" si="23"/>
        <v>66</v>
      </c>
      <c r="T54">
        <f t="shared" si="23"/>
        <v>194</v>
      </c>
      <c r="U54">
        <f t="shared" si="23"/>
        <v>34</v>
      </c>
      <c r="V54">
        <f t="shared" si="23"/>
        <v>34</v>
      </c>
      <c r="W54">
        <f t="shared" si="23"/>
        <v>98</v>
      </c>
    </row>
    <row r="55" spans="7:23" x14ac:dyDescent="0.25">
      <c r="G55" s="1" t="str">
        <f>G48</f>
        <v>Раунд</v>
      </c>
      <c r="H55" s="1">
        <f>H48+1</f>
        <v>8</v>
      </c>
    </row>
    <row r="56" spans="7:23" x14ac:dyDescent="0.25">
      <c r="G56" t="str">
        <f>"K"&amp;H55</f>
        <v>K8</v>
      </c>
      <c r="H56">
        <f>'Раундовые ключи'!H$230</f>
        <v>218</v>
      </c>
      <c r="I56">
        <f>'Раундовые ключи'!I$230</f>
        <v>76</v>
      </c>
      <c r="J56">
        <f>'Раундовые ключи'!J$230</f>
        <v>130</v>
      </c>
      <c r="K56">
        <f>'Раундовые ключи'!K$230</f>
        <v>162</v>
      </c>
      <c r="L56">
        <f>'Раундовые ключи'!L$230</f>
        <v>219</v>
      </c>
      <c r="M56">
        <f>'Раундовые ключи'!M$230</f>
        <v>50</v>
      </c>
      <c r="N56">
        <f>'Раундовые ключи'!N$230</f>
        <v>38</v>
      </c>
      <c r="O56">
        <f>'Раундовые ключи'!O$230</f>
        <v>2</v>
      </c>
      <c r="P56">
        <f>'Раундовые ключи'!P$230</f>
        <v>35</v>
      </c>
      <c r="Q56">
        <f>'Раундовые ключи'!Q$230</f>
        <v>169</v>
      </c>
      <c r="R56">
        <f>'Раундовые ключи'!R$230</f>
        <v>130</v>
      </c>
      <c r="S56">
        <f>'Раундовые ключи'!S$230</f>
        <v>2</v>
      </c>
      <c r="T56">
        <f>'Раундовые ключи'!T$230</f>
        <v>58</v>
      </c>
      <c r="U56">
        <f>'Раундовые ключи'!U$230</f>
        <v>226</v>
      </c>
      <c r="V56">
        <f>'Раундовые ключи'!V$230</f>
        <v>37</v>
      </c>
      <c r="W56">
        <f>'Раундовые ключи'!W$230</f>
        <v>66</v>
      </c>
    </row>
    <row r="57" spans="7:23" x14ac:dyDescent="0.25">
      <c r="G57" t="str">
        <f>"k= ШTꚚ"&amp;G56</f>
        <v>k= ШTꚚK8</v>
      </c>
      <c r="H57">
        <f>_xlfn.BITXOR(H54,H56)</f>
        <v>229</v>
      </c>
      <c r="I57">
        <f t="shared" ref="I57:W57" si="24">_xlfn.BITXOR(I54,I56)</f>
        <v>55</v>
      </c>
      <c r="J57">
        <f t="shared" si="24"/>
        <v>212</v>
      </c>
      <c r="K57">
        <f t="shared" si="24"/>
        <v>96</v>
      </c>
      <c r="L57">
        <f t="shared" si="24"/>
        <v>185</v>
      </c>
      <c r="M57">
        <f t="shared" si="24"/>
        <v>0</v>
      </c>
      <c r="N57">
        <f t="shared" si="24"/>
        <v>164</v>
      </c>
      <c r="O57">
        <f t="shared" si="24"/>
        <v>192</v>
      </c>
      <c r="P57">
        <f t="shared" si="24"/>
        <v>33</v>
      </c>
      <c r="Q57">
        <f t="shared" si="24"/>
        <v>190</v>
      </c>
      <c r="R57">
        <f t="shared" si="24"/>
        <v>247</v>
      </c>
      <c r="S57">
        <f t="shared" si="24"/>
        <v>64</v>
      </c>
      <c r="T57">
        <f t="shared" si="24"/>
        <v>248</v>
      </c>
      <c r="U57">
        <f t="shared" si="24"/>
        <v>192</v>
      </c>
      <c r="V57">
        <f t="shared" si="24"/>
        <v>7</v>
      </c>
      <c r="W57">
        <f t="shared" si="24"/>
        <v>32</v>
      </c>
    </row>
    <row r="58" spans="7:23" x14ac:dyDescent="0.25">
      <c r="G58" t="s">
        <v>29</v>
      </c>
      <c r="H58" t="str">
        <f>INDEX('Мастер Ключ'!$C$49:$C$304, H57+1)</f>
        <v>043</v>
      </c>
      <c r="I58" t="str">
        <f>INDEX('Мастер Ключ'!$C$49:$C$304, I57+1)</f>
        <v>160</v>
      </c>
      <c r="J58" t="str">
        <f>INDEX('Мастер Ключ'!$C$49:$C$304, J57+1)</f>
        <v>076</v>
      </c>
      <c r="K58" t="str">
        <f>INDEX('Мастер Ключ'!$C$49:$C$304, K57+1)</f>
        <v>021</v>
      </c>
      <c r="L58" t="str">
        <f>INDEX('Мастер Ключ'!$C$49:$C$304, L57+1)</f>
        <v>163</v>
      </c>
      <c r="M58" t="str">
        <f>INDEX('Мастер Ключ'!$C$49:$C$304, M57+1)</f>
        <v>252</v>
      </c>
      <c r="N58" t="str">
        <f>INDEX('Мастер Ключ'!$C$49:$C$304, N57+1)</f>
        <v>030</v>
      </c>
      <c r="O58" t="str">
        <f>INDEX('Мастер Ключ'!$C$49:$C$304, O57+1)</f>
        <v>007</v>
      </c>
      <c r="P58" t="str">
        <f>INDEX('Мастер Ключ'!$C$49:$C$304, P57+1)</f>
        <v>024</v>
      </c>
      <c r="Q58" t="str">
        <f>INDEX('Мастер Ключ'!$C$49:$C$304, Q57+1)</f>
        <v>149</v>
      </c>
      <c r="R58" t="str">
        <f>INDEX('Мастер Ключ'!$C$49:$C$304, R57+1)</f>
        <v>192</v>
      </c>
      <c r="S58" t="str">
        <f>INDEX('Мастер Ключ'!$C$49:$C$304, S57+1)</f>
        <v>235</v>
      </c>
      <c r="T58" t="str">
        <f>INDEX('Мастер Ключ'!$C$49:$C$304, T57+1)</f>
        <v>209</v>
      </c>
      <c r="U58" t="str">
        <f>INDEX('Мастер Ключ'!$C$49:$C$304, U57+1)</f>
        <v>007</v>
      </c>
      <c r="V58" t="str">
        <f>INDEX('Мастер Ключ'!$C$49:$C$304, V57+1)</f>
        <v>022</v>
      </c>
      <c r="W58" t="str">
        <f>INDEX('Мастер Ключ'!$C$49:$C$304, W57+1)</f>
        <v>249</v>
      </c>
    </row>
    <row r="59" spans="7:23" x14ac:dyDescent="0.25">
      <c r="G59" t="s">
        <v>27</v>
      </c>
      <c r="H59">
        <f>'Мастер Ключ'!B$13</f>
        <v>1</v>
      </c>
      <c r="I59">
        <f>'Мастер Ключ'!C$13</f>
        <v>148</v>
      </c>
      <c r="J59">
        <f>'Мастер Ключ'!D$13</f>
        <v>32</v>
      </c>
      <c r="K59">
        <f>'Мастер Ключ'!E$13</f>
        <v>133</v>
      </c>
      <c r="L59">
        <f>'Мастер Ключ'!F$13</f>
        <v>16</v>
      </c>
      <c r="M59">
        <f>'Мастер Ключ'!G$13</f>
        <v>194</v>
      </c>
      <c r="N59">
        <f>'Мастер Ключ'!H$13</f>
        <v>192</v>
      </c>
      <c r="O59">
        <f>'Мастер Ключ'!I$13</f>
        <v>1</v>
      </c>
      <c r="P59">
        <f>'Мастер Ключ'!J$13</f>
        <v>251</v>
      </c>
      <c r="Q59">
        <f>'Мастер Ключ'!K$13</f>
        <v>1</v>
      </c>
      <c r="R59">
        <f>'Мастер Ключ'!L$13</f>
        <v>192</v>
      </c>
      <c r="S59">
        <f>'Мастер Ключ'!M$13</f>
        <v>194</v>
      </c>
      <c r="T59">
        <f>'Мастер Ключ'!N$13</f>
        <v>16</v>
      </c>
      <c r="U59">
        <f>'Мастер Ключ'!O$13</f>
        <v>133</v>
      </c>
      <c r="V59">
        <f>'Мастер Ключ'!P$13</f>
        <v>32</v>
      </c>
      <c r="W59">
        <f>'Мастер Ключ'!Q$13</f>
        <v>148</v>
      </c>
    </row>
    <row r="60" spans="7:23" x14ac:dyDescent="0.25">
      <c r="G60" t="s">
        <v>44</v>
      </c>
      <c r="H60">
        <f>_xlfn.BITXOR(MOD(H57*H59 +1, 256), HEX2DEC("c3"))</f>
        <v>37</v>
      </c>
      <c r="I60">
        <f t="shared" ref="I60:W60" si="25">_xlfn.BITXOR(MOD(I57*I59 +1, 256), HEX2DEC("c3"))</f>
        <v>14</v>
      </c>
      <c r="J60">
        <f t="shared" si="25"/>
        <v>66</v>
      </c>
      <c r="K60">
        <f t="shared" si="25"/>
        <v>34</v>
      </c>
      <c r="L60">
        <f t="shared" si="25"/>
        <v>82</v>
      </c>
      <c r="M60">
        <f t="shared" si="25"/>
        <v>194</v>
      </c>
      <c r="N60">
        <f t="shared" si="25"/>
        <v>194</v>
      </c>
      <c r="O60">
        <f t="shared" si="25"/>
        <v>2</v>
      </c>
      <c r="P60">
        <f t="shared" si="25"/>
        <v>159</v>
      </c>
      <c r="Q60">
        <f t="shared" si="25"/>
        <v>124</v>
      </c>
      <c r="R60">
        <f t="shared" si="25"/>
        <v>130</v>
      </c>
      <c r="S60">
        <f t="shared" si="25"/>
        <v>66</v>
      </c>
      <c r="T60">
        <f t="shared" si="25"/>
        <v>66</v>
      </c>
      <c r="U60">
        <f t="shared" si="25"/>
        <v>2</v>
      </c>
      <c r="V60">
        <f t="shared" si="25"/>
        <v>34</v>
      </c>
      <c r="W60">
        <f t="shared" si="25"/>
        <v>66</v>
      </c>
    </row>
    <row r="61" spans="7:23" x14ac:dyDescent="0.25">
      <c r="G61" t="s">
        <v>45</v>
      </c>
      <c r="H61">
        <f>_xlfn.BITXOR(H60, _xlfn.BITXOR(I60, _xlfn.BITXOR(J60, _xlfn.BITXOR(K60, _xlfn.BITXOR(L60, _xlfn.BITXOR(M60, _xlfn.BITXOR(N60, _xlfn.BITXOR(O60, _xlfn.BITXOR(P60, _xlfn.BITXOR(Q60, _xlfn.BITXOR(R60, _xlfn.BITXOR(S60, _xlfn.BITXOR(T60, _xlfn.BITXOR(U60, _xlfn.BITXOR(V60, W60)))))))))))))))</f>
        <v>24</v>
      </c>
      <c r="I61">
        <f>H60</f>
        <v>37</v>
      </c>
      <c r="J61">
        <f t="shared" ref="J61:W61" si="26">I60</f>
        <v>14</v>
      </c>
      <c r="K61">
        <f t="shared" si="26"/>
        <v>66</v>
      </c>
      <c r="L61">
        <f t="shared" si="26"/>
        <v>34</v>
      </c>
      <c r="M61">
        <f t="shared" si="26"/>
        <v>82</v>
      </c>
      <c r="N61">
        <f t="shared" si="26"/>
        <v>194</v>
      </c>
      <c r="O61">
        <f t="shared" si="26"/>
        <v>194</v>
      </c>
      <c r="P61">
        <f t="shared" si="26"/>
        <v>2</v>
      </c>
      <c r="Q61">
        <f t="shared" si="26"/>
        <v>159</v>
      </c>
      <c r="R61">
        <f t="shared" si="26"/>
        <v>124</v>
      </c>
      <c r="S61">
        <f t="shared" si="26"/>
        <v>130</v>
      </c>
      <c r="T61">
        <f t="shared" si="26"/>
        <v>66</v>
      </c>
      <c r="U61">
        <f t="shared" si="26"/>
        <v>66</v>
      </c>
      <c r="V61">
        <f t="shared" si="26"/>
        <v>2</v>
      </c>
      <c r="W61">
        <f t="shared" si="26"/>
        <v>34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Мастер Ключ</vt:lpstr>
      <vt:lpstr>Раундовые ключи</vt:lpstr>
      <vt:lpstr>Орлов</vt:lpstr>
      <vt:lpstr>Дроздов</vt:lpstr>
      <vt:lpstr>Королев</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Иерей Алексий Рой</dc:creator>
  <cp:lastModifiedBy>sashalowtab</cp:lastModifiedBy>
  <dcterms:created xsi:type="dcterms:W3CDTF">2023-02-21T11:00:49Z</dcterms:created>
  <dcterms:modified xsi:type="dcterms:W3CDTF">2023-03-28T05:53:37Z</dcterms:modified>
</cp:coreProperties>
</file>