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Basic IT c\"/>
    </mc:Choice>
  </mc:AlternateContent>
  <xr:revisionPtr revIDLastSave="0" documentId="13_ncr:1_{A0670EC2-769F-4C7F-B5C8-4EF6F9741B03}" xr6:coauthVersionLast="47" xr6:coauthVersionMax="47" xr10:uidLastSave="{00000000-0000-0000-0000-000000000000}"/>
  <bookViews>
    <workbookView xWindow="-108" yWindow="-108" windowWidth="23256" windowHeight="12456" xr2:uid="{822E60B7-01E9-4FF8-B182-F7FAF92C3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5" i="1" l="1"/>
  <c r="L46" i="1"/>
  <c r="L47" i="1"/>
  <c r="L48" i="1"/>
  <c r="L49" i="1"/>
  <c r="L50" i="1"/>
  <c r="L51" i="1"/>
  <c r="L52" i="1"/>
  <c r="L53" i="1"/>
  <c r="L44" i="1"/>
  <c r="J45" i="1"/>
  <c r="J46" i="1"/>
  <c r="J47" i="1"/>
  <c r="J48" i="1"/>
  <c r="J49" i="1"/>
  <c r="J50" i="1"/>
  <c r="J51" i="1"/>
  <c r="J52" i="1"/>
  <c r="J53" i="1"/>
  <c r="J44" i="1"/>
  <c r="I45" i="1"/>
  <c r="I46" i="1"/>
  <c r="I47" i="1"/>
  <c r="I48" i="1"/>
  <c r="I49" i="1"/>
  <c r="I50" i="1"/>
  <c r="I51" i="1"/>
  <c r="I52" i="1"/>
  <c r="I53" i="1"/>
  <c r="I44" i="1"/>
  <c r="H44" i="1"/>
  <c r="H45" i="1"/>
  <c r="H46" i="1"/>
  <c r="H47" i="1"/>
  <c r="H48" i="1"/>
  <c r="H49" i="1"/>
  <c r="H50" i="1"/>
  <c r="H51" i="1"/>
  <c r="H52" i="1"/>
  <c r="H53" i="1"/>
  <c r="D44" i="1"/>
  <c r="G45" i="1"/>
  <c r="G46" i="1"/>
  <c r="G47" i="1"/>
  <c r="G48" i="1"/>
  <c r="G49" i="1"/>
  <c r="G50" i="1"/>
  <c r="G51" i="1"/>
  <c r="G52" i="1"/>
  <c r="G53" i="1"/>
  <c r="G44" i="1"/>
  <c r="F52" i="1"/>
  <c r="C44" i="1" l="1" a="1"/>
  <c r="C44" i="1" s="1"/>
  <c r="B44" i="1" a="1"/>
  <c r="B44" i="1" l="1"/>
  <c r="F45" i="1"/>
  <c r="D52" i="1"/>
  <c r="D47" i="1"/>
  <c r="F50" i="1"/>
  <c r="F46" i="1"/>
  <c r="D45" i="1"/>
  <c r="D53" i="1"/>
  <c r="D51" i="1"/>
  <c r="F47" i="1"/>
  <c r="D46" i="1"/>
  <c r="D49" i="1"/>
  <c r="F53" i="1"/>
  <c r="F48" i="1"/>
  <c r="D50" i="1"/>
  <c r="F49" i="1"/>
  <c r="D48" i="1"/>
  <c r="F51" i="1"/>
  <c r="F4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<sst xmlns="http://schemas.openxmlformats.org/spreadsheetml/2006/main" count="119" uniqueCount="63">
  <si>
    <t>NO</t>
  </si>
  <si>
    <t>NIK</t>
  </si>
  <si>
    <t>NAMA KARYAWAN</t>
  </si>
  <si>
    <t>KET</t>
  </si>
  <si>
    <t>ADM109</t>
  </si>
  <si>
    <t>MAR230</t>
  </si>
  <si>
    <t>MAR235</t>
  </si>
  <si>
    <t>PRO320</t>
  </si>
  <si>
    <t>DEL503</t>
  </si>
  <si>
    <t>DEL520</t>
  </si>
  <si>
    <t>ADM103</t>
  </si>
  <si>
    <t>RIS406</t>
  </si>
  <si>
    <t>PRO321</t>
  </si>
  <si>
    <t>RIS410</t>
  </si>
  <si>
    <t>Imas</t>
  </si>
  <si>
    <t>Lani</t>
  </si>
  <si>
    <t>Marni</t>
  </si>
  <si>
    <t>Ujang</t>
  </si>
  <si>
    <t>Onet</t>
  </si>
  <si>
    <t>Bush</t>
  </si>
  <si>
    <t>Zaky</t>
  </si>
  <si>
    <t>Kiky</t>
  </si>
  <si>
    <t>Jose</t>
  </si>
  <si>
    <t>Jimy</t>
  </si>
  <si>
    <t>Administrasi</t>
  </si>
  <si>
    <t>Marketing</t>
  </si>
  <si>
    <t>Produksi</t>
  </si>
  <si>
    <t>Delivery</t>
  </si>
  <si>
    <t>Riset</t>
  </si>
  <si>
    <t>DATA KARYAWAN PT ABCD</t>
  </si>
  <si>
    <t>DATA JABATAN, GAJI, DAN UANG MAKAN KARYAWAN PT ABCD</t>
  </si>
  <si>
    <t>KODE JABATAN</t>
  </si>
  <si>
    <t>GAJI POKOK</t>
  </si>
  <si>
    <t>UANG MAKAN (per hari)</t>
  </si>
  <si>
    <t>ADM</t>
  </si>
  <si>
    <t>MAR</t>
  </si>
  <si>
    <t>PRO</t>
  </si>
  <si>
    <t>RIS</t>
  </si>
  <si>
    <t>DEL</t>
  </si>
  <si>
    <t>ABSENSI KARYAWAN PT ABCD</t>
  </si>
  <si>
    <t>TANGGAL</t>
  </si>
  <si>
    <t>08-Juni-2020</t>
  </si>
  <si>
    <t>09-Juni-2020</t>
  </si>
  <si>
    <t>10-Juni-2020</t>
  </si>
  <si>
    <t>17-Juni-2020</t>
  </si>
  <si>
    <t>18-Juni-2020</t>
  </si>
  <si>
    <t>19-Juni-2020</t>
  </si>
  <si>
    <t xml:space="preserve">Izin </t>
  </si>
  <si>
    <t>Sakit</t>
  </si>
  <si>
    <t>Cuti</t>
  </si>
  <si>
    <t>DAFTAR GAJI KARYAWAN PT ABCD</t>
  </si>
  <si>
    <t>BIDANG</t>
  </si>
  <si>
    <t>HARI KERJA</t>
  </si>
  <si>
    <t>ABSEN (HARI)</t>
  </si>
  <si>
    <t>TOTAL HADIR</t>
  </si>
  <si>
    <t>UANG MAKAN</t>
  </si>
  <si>
    <t>TUNJANGAN</t>
  </si>
  <si>
    <t>GAJI BERSIH</t>
  </si>
  <si>
    <t>KODE NIK</t>
  </si>
  <si>
    <t>21-Juni-2020</t>
  </si>
  <si>
    <t>22-Juni-2020</t>
  </si>
  <si>
    <t>HARIAN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</si>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</sst>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5A8E-F3A6-406C-8823-7E1AED23488E}">
  <dimension ref="A1:L53"/>
  <sheetViews>
    <sheetView tabSelected="1" topLeftCell="A34" workbookViewId="0">
      <selection activeCell="M55" sqref="M55"/>
    </sheetView>
  </sheetViews>
  <sheetFormatPr defaultRowHeight="14.4" x14ac:dyDescent="0.3"/>
  <cols>
    <col min="2" max="2" width="13.5546875" bestFit="1" customWidth="1"/>
    <col min="3" max="3" width="16.33203125" bestFit="1" customWidth="1"/>
    <col min="4" max="4" width="20.6640625" bestFit="1" customWidth="1"/>
    <col min="5" max="5" width="10.88671875" bestFit="1" customWidth="1"/>
    <col min="6" max="7" width="12" bestFit="1" customWidth="1"/>
    <col min="8" max="8" width="13.77734375" bestFit="1" customWidth="1"/>
    <col min="9" max="9" width="11.109375" bestFit="1" customWidth="1"/>
    <col min="10" max="10" width="12.6640625" bestFit="1" customWidth="1"/>
    <col min="11" max="11" width="12.109375" bestFit="1" customWidth="1"/>
    <col min="12" max="12" width="13.77734375" bestFit="1" customWidth="1"/>
  </cols>
  <sheetData>
    <row r="1" spans="1:4" x14ac:dyDescent="0.3">
      <c r="A1" s="5" t="s">
        <v>29</v>
      </c>
    </row>
    <row r="3" spans="1:4" x14ac:dyDescent="0.3">
      <c r="A3" s="2" t="s">
        <v>0</v>
      </c>
      <c r="B3" s="4" t="s">
        <v>1</v>
      </c>
      <c r="C3" s="4" t="s">
        <v>2</v>
      </c>
      <c r="D3" s="4" t="s">
        <v>3</v>
      </c>
    </row>
    <row r="4" spans="1:4" x14ac:dyDescent="0.3">
      <c r="A4" s="3">
        <v>1</v>
      </c>
      <c r="B4" s="1" t="s">
        <v>4</v>
      </c>
      <c r="C4" s="1" t="s">
        <v>14</v>
      </c>
      <c r="D4" s="1" t="s">
        <v>24</v>
      </c>
    </row>
    <row r="5" spans="1:4" x14ac:dyDescent="0.3">
      <c r="A5" s="3">
        <v>2</v>
      </c>
      <c r="B5" s="1" t="s">
        <v>5</v>
      </c>
      <c r="C5" s="1" t="s">
        <v>15</v>
      </c>
      <c r="D5" s="1" t="s">
        <v>25</v>
      </c>
    </row>
    <row r="6" spans="1:4" x14ac:dyDescent="0.3">
      <c r="A6" s="3">
        <v>3</v>
      </c>
      <c r="B6" s="1" t="s">
        <v>6</v>
      </c>
      <c r="C6" s="1" t="s">
        <v>16</v>
      </c>
      <c r="D6" s="1" t="s">
        <v>25</v>
      </c>
    </row>
    <row r="7" spans="1:4" x14ac:dyDescent="0.3">
      <c r="A7" s="3">
        <v>4</v>
      </c>
      <c r="B7" s="1" t="s">
        <v>7</v>
      </c>
      <c r="C7" s="1" t="s">
        <v>17</v>
      </c>
      <c r="D7" s="1" t="s">
        <v>26</v>
      </c>
    </row>
    <row r="8" spans="1:4" x14ac:dyDescent="0.3">
      <c r="A8" s="3">
        <v>5</v>
      </c>
      <c r="B8" s="1" t="s">
        <v>8</v>
      </c>
      <c r="C8" s="1" t="s">
        <v>18</v>
      </c>
      <c r="D8" s="1" t="s">
        <v>27</v>
      </c>
    </row>
    <row r="9" spans="1:4" x14ac:dyDescent="0.3">
      <c r="A9" s="3">
        <v>6</v>
      </c>
      <c r="B9" s="1" t="s">
        <v>9</v>
      </c>
      <c r="C9" s="1" t="s">
        <v>19</v>
      </c>
      <c r="D9" s="1" t="s">
        <v>27</v>
      </c>
    </row>
    <row r="10" spans="1:4" x14ac:dyDescent="0.3">
      <c r="A10" s="3">
        <v>7</v>
      </c>
      <c r="B10" s="1" t="s">
        <v>10</v>
      </c>
      <c r="C10" s="1" t="s">
        <v>20</v>
      </c>
      <c r="D10" s="1" t="s">
        <v>24</v>
      </c>
    </row>
    <row r="11" spans="1:4" x14ac:dyDescent="0.3">
      <c r="A11" s="3">
        <v>8</v>
      </c>
      <c r="B11" s="1" t="s">
        <v>11</v>
      </c>
      <c r="C11" s="1" t="s">
        <v>21</v>
      </c>
      <c r="D11" s="1" t="s">
        <v>28</v>
      </c>
    </row>
    <row r="12" spans="1:4" x14ac:dyDescent="0.3">
      <c r="A12" s="3">
        <v>9</v>
      </c>
      <c r="B12" s="1" t="s">
        <v>12</v>
      </c>
      <c r="C12" s="1" t="s">
        <v>22</v>
      </c>
      <c r="D12" s="1" t="s">
        <v>26</v>
      </c>
    </row>
    <row r="13" spans="1:4" x14ac:dyDescent="0.3">
      <c r="A13" s="3">
        <v>10</v>
      </c>
      <c r="B13" s="1" t="s">
        <v>13</v>
      </c>
      <c r="C13" s="1" t="s">
        <v>23</v>
      </c>
      <c r="D13" s="1" t="s">
        <v>28</v>
      </c>
    </row>
    <row r="16" spans="1:4" x14ac:dyDescent="0.3">
      <c r="A16" s="5" t="s">
        <v>30</v>
      </c>
    </row>
    <row r="18" spans="1:9" x14ac:dyDescent="0.3">
      <c r="A18" s="4" t="s">
        <v>0</v>
      </c>
      <c r="B18" s="4" t="s">
        <v>31</v>
      </c>
      <c r="C18" s="4" t="s">
        <v>32</v>
      </c>
      <c r="D18" s="4" t="s">
        <v>33</v>
      </c>
      <c r="E18" s="4" t="s">
        <v>3</v>
      </c>
      <c r="G18" s="4" t="s">
        <v>58</v>
      </c>
      <c r="H18" s="4" t="s">
        <v>51</v>
      </c>
      <c r="I18" s="8"/>
    </row>
    <row r="19" spans="1:9" x14ac:dyDescent="0.3">
      <c r="A19" s="6">
        <v>1</v>
      </c>
      <c r="B19" s="1" t="s">
        <v>34</v>
      </c>
      <c r="C19" s="7">
        <v>5000000</v>
      </c>
      <c r="D19" s="7">
        <v>40000</v>
      </c>
      <c r="E19" s="1" t="s">
        <v>24</v>
      </c>
      <c r="G19" s="1" t="s">
        <v>34</v>
      </c>
      <c r="H19" s="1" t="s">
        <v>24</v>
      </c>
    </row>
    <row r="20" spans="1:9" x14ac:dyDescent="0.3">
      <c r="A20" s="6">
        <v>2</v>
      </c>
      <c r="B20" s="1" t="s">
        <v>35</v>
      </c>
      <c r="C20" s="7">
        <v>4500000</v>
      </c>
      <c r="D20" s="7">
        <v>35000</v>
      </c>
      <c r="E20" s="1" t="s">
        <v>25</v>
      </c>
      <c r="G20" s="1" t="s">
        <v>35</v>
      </c>
      <c r="H20" s="1" t="s">
        <v>25</v>
      </c>
    </row>
    <row r="21" spans="1:9" x14ac:dyDescent="0.3">
      <c r="A21" s="6">
        <v>3</v>
      </c>
      <c r="B21" s="1" t="s">
        <v>36</v>
      </c>
      <c r="C21" s="7">
        <v>5500000</v>
      </c>
      <c r="D21" s="7">
        <v>30000</v>
      </c>
      <c r="E21" s="1" t="s">
        <v>26</v>
      </c>
      <c r="G21" s="1" t="s">
        <v>36</v>
      </c>
      <c r="H21" s="1" t="s">
        <v>26</v>
      </c>
    </row>
    <row r="22" spans="1:9" x14ac:dyDescent="0.3">
      <c r="A22" s="6">
        <v>4</v>
      </c>
      <c r="B22" s="1" t="s">
        <v>37</v>
      </c>
      <c r="C22" s="7">
        <v>4000000</v>
      </c>
      <c r="D22" s="7">
        <v>25000</v>
      </c>
      <c r="E22" s="1" t="s">
        <v>28</v>
      </c>
      <c r="G22" s="1" t="s">
        <v>38</v>
      </c>
      <c r="H22" s="1" t="s">
        <v>27</v>
      </c>
    </row>
    <row r="23" spans="1:9" x14ac:dyDescent="0.3">
      <c r="A23" s="6">
        <v>5</v>
      </c>
      <c r="B23" s="1" t="s">
        <v>38</v>
      </c>
      <c r="C23" s="7">
        <v>3500000</v>
      </c>
      <c r="D23" s="7">
        <v>20000</v>
      </c>
      <c r="E23" s="1" t="s">
        <v>27</v>
      </c>
      <c r="G23" s="1" t="s">
        <v>37</v>
      </c>
      <c r="H23" s="1" t="s">
        <v>28</v>
      </c>
    </row>
    <row r="26" spans="1:9" x14ac:dyDescent="0.3">
      <c r="A26" s="5" t="s">
        <v>39</v>
      </c>
    </row>
    <row r="28" spans="1:9" x14ac:dyDescent="0.3">
      <c r="A28" s="1" t="s">
        <v>0</v>
      </c>
      <c r="B28" s="1" t="s">
        <v>1</v>
      </c>
      <c r="C28" s="1" t="s">
        <v>2</v>
      </c>
      <c r="D28" s="1" t="s">
        <v>40</v>
      </c>
      <c r="E28" s="1" t="s">
        <v>3</v>
      </c>
    </row>
    <row r="29" spans="1:9" x14ac:dyDescent="0.3">
      <c r="A29" s="3">
        <v>1</v>
      </c>
      <c r="B29" s="1" t="s">
        <v>4</v>
      </c>
      <c r="C29" s="1" t="s">
        <v>14</v>
      </c>
      <c r="D29" s="1" t="s">
        <v>41</v>
      </c>
      <c r="E29" s="1" t="s">
        <v>47</v>
      </c>
    </row>
    <row r="30" spans="1:9" x14ac:dyDescent="0.3">
      <c r="A30" s="3">
        <v>2</v>
      </c>
      <c r="B30" s="1" t="s">
        <v>5</v>
      </c>
      <c r="C30" s="1" t="s">
        <v>15</v>
      </c>
      <c r="D30" s="1" t="s">
        <v>41</v>
      </c>
      <c r="E30" s="1" t="s">
        <v>47</v>
      </c>
    </row>
    <row r="31" spans="1:9" x14ac:dyDescent="0.3">
      <c r="A31" s="3">
        <v>3</v>
      </c>
      <c r="B31" s="1" t="s">
        <v>6</v>
      </c>
      <c r="C31" s="1" t="s">
        <v>16</v>
      </c>
      <c r="D31" s="1" t="s">
        <v>42</v>
      </c>
      <c r="E31" s="1" t="s">
        <v>48</v>
      </c>
    </row>
    <row r="32" spans="1:9" x14ac:dyDescent="0.3">
      <c r="A32" s="3">
        <v>4</v>
      </c>
      <c r="B32" s="1" t="s">
        <v>4</v>
      </c>
      <c r="C32" s="1" t="s">
        <v>14</v>
      </c>
      <c r="D32" s="1" t="s">
        <v>43</v>
      </c>
      <c r="E32" s="1" t="s">
        <v>49</v>
      </c>
    </row>
    <row r="33" spans="1:12" x14ac:dyDescent="0.3">
      <c r="A33" s="3">
        <v>5</v>
      </c>
      <c r="B33" s="1" t="s">
        <v>5</v>
      </c>
      <c r="C33" s="1" t="s">
        <v>15</v>
      </c>
      <c r="D33" s="1" t="s">
        <v>44</v>
      </c>
      <c r="E33" s="1" t="s">
        <v>48</v>
      </c>
    </row>
    <row r="34" spans="1:12" x14ac:dyDescent="0.3">
      <c r="A34" s="3">
        <v>6</v>
      </c>
      <c r="B34" s="1" t="s">
        <v>10</v>
      </c>
      <c r="C34" s="1" t="s">
        <v>20</v>
      </c>
      <c r="D34" s="1" t="s">
        <v>45</v>
      </c>
      <c r="E34" s="1" t="s">
        <v>48</v>
      </c>
    </row>
    <row r="35" spans="1:12" x14ac:dyDescent="0.3">
      <c r="A35" s="3">
        <v>7</v>
      </c>
      <c r="B35" s="1" t="s">
        <v>10</v>
      </c>
      <c r="C35" s="1" t="s">
        <v>20</v>
      </c>
      <c r="D35" s="1" t="s">
        <v>46</v>
      </c>
      <c r="E35" s="1" t="s">
        <v>48</v>
      </c>
    </row>
    <row r="36" spans="1:12" x14ac:dyDescent="0.3">
      <c r="A36" s="3">
        <v>9</v>
      </c>
      <c r="B36" s="1" t="s">
        <v>12</v>
      </c>
      <c r="C36" s="1" t="s">
        <v>22</v>
      </c>
      <c r="D36" s="1" t="s">
        <v>59</v>
      </c>
      <c r="E36" s="1" t="s">
        <v>49</v>
      </c>
    </row>
    <row r="37" spans="1:12" x14ac:dyDescent="0.3">
      <c r="A37" s="3">
        <v>10</v>
      </c>
      <c r="B37" s="1" t="s">
        <v>12</v>
      </c>
      <c r="C37" s="1" t="s">
        <v>22</v>
      </c>
      <c r="D37" s="1" t="s">
        <v>60</v>
      </c>
      <c r="E37" s="1" t="s">
        <v>49</v>
      </c>
    </row>
    <row r="40" spans="1:12" x14ac:dyDescent="0.3">
      <c r="A40" s="5" t="s">
        <v>50</v>
      </c>
    </row>
    <row r="42" spans="1:12" x14ac:dyDescent="0.3">
      <c r="A42" s="12" t="s">
        <v>0</v>
      </c>
      <c r="B42" s="12" t="s">
        <v>1</v>
      </c>
      <c r="C42" s="12" t="s">
        <v>2</v>
      </c>
      <c r="D42" s="12" t="s">
        <v>51</v>
      </c>
      <c r="E42" s="12" t="s">
        <v>52</v>
      </c>
      <c r="F42" s="12" t="s">
        <v>53</v>
      </c>
      <c r="G42" s="12" t="s">
        <v>54</v>
      </c>
      <c r="H42" s="12" t="s">
        <v>32</v>
      </c>
      <c r="I42" s="13" t="s">
        <v>55</v>
      </c>
      <c r="J42" s="13"/>
      <c r="K42" s="12" t="s">
        <v>56</v>
      </c>
      <c r="L42" s="12" t="s">
        <v>57</v>
      </c>
    </row>
    <row r="43" spans="1:12" x14ac:dyDescent="0.3">
      <c r="A43" s="14"/>
      <c r="B43" s="14"/>
      <c r="C43" s="14"/>
      <c r="D43" s="14"/>
      <c r="E43" s="14"/>
      <c r="F43" s="14"/>
      <c r="G43" s="14"/>
      <c r="H43" s="14"/>
      <c r="I43" s="15" t="s">
        <v>61</v>
      </c>
      <c r="J43" s="15" t="s">
        <v>62</v>
      </c>
      <c r="K43" s="14"/>
      <c r="L43" s="14"/>
    </row>
    <row r="44" spans="1:12" x14ac:dyDescent="0.3">
      <c r="A44" s="6">
        <v>1</v>
      </c>
      <c r="B44" s="6" t="str" cm="1">
        <f t="array" ref="B44:B53">B4:B13</f>
        <v>ADM109</v>
      </c>
      <c r="C44" s="6" t="str" cm="1">
        <f t="array" ref="C44:C53">C4:C13</f>
        <v>Imas</v>
      </c>
      <c r="D44" s="6" t="str">
        <f>VLOOKUP(LEFT(B44,3),G$18:H$23,2,)</f>
        <v>Administrasi</v>
      </c>
      <c r="E44" s="10">
        <v>25</v>
      </c>
      <c r="F44" s="6">
        <f t="shared" ref="F44:F53" si="0">COUNTIF(B$29:B$37,B44)</f>
        <v>2</v>
      </c>
      <c r="G44" s="6">
        <f>E44-F44</f>
        <v>23</v>
      </c>
      <c r="H44" s="9">
        <f>INDEX($C$19:$E$23,MATCH(D44,$E$19:$E$23,0),1)</f>
        <v>5000000</v>
      </c>
      <c r="I44" s="9">
        <f>INDEX($C$19:$E$23,MATCH(D44,$E$19:$E$23,0),2)</f>
        <v>40000</v>
      </c>
      <c r="J44" s="9">
        <f>G44*I44</f>
        <v>920000</v>
      </c>
      <c r="K44" s="11">
        <v>500000</v>
      </c>
      <c r="L44" s="9">
        <f>H44+J44+K44</f>
        <v>6420000</v>
      </c>
    </row>
    <row r="45" spans="1:12" x14ac:dyDescent="0.3">
      <c r="A45" s="6">
        <v>2</v>
      </c>
      <c r="B45" s="6" t="str">
        <v>MAR230</v>
      </c>
      <c r="C45" s="6" t="str">
        <v>Lani</v>
      </c>
      <c r="D45" s="6" t="str">
        <f t="shared" ref="D45:D53" si="1">VLOOKUP(LEFT(B45,3),G$18:H$23,2,)</f>
        <v>Marketing</v>
      </c>
      <c r="E45" s="10">
        <v>25</v>
      </c>
      <c r="F45" s="6">
        <f t="shared" si="0"/>
        <v>2</v>
      </c>
      <c r="G45" s="6">
        <f t="shared" ref="G45:G53" si="2">E45-F45</f>
        <v>23</v>
      </c>
      <c r="H45" s="9">
        <f t="shared" ref="H45:H53" si="3">INDEX($C$19:$E$23,MATCH(D45,$E$19:$E$23,0),1)</f>
        <v>4500000</v>
      </c>
      <c r="I45" s="9">
        <f t="shared" ref="I45:I53" si="4">INDEX($C$19:$E$23,MATCH(D45,$E$19:$E$23,0),2)</f>
        <v>35000</v>
      </c>
      <c r="J45" s="9">
        <f t="shared" ref="J45:J53" si="5">G45*I45</f>
        <v>805000</v>
      </c>
      <c r="K45" s="11">
        <v>500000</v>
      </c>
      <c r="L45" s="9">
        <f t="shared" ref="L45:L53" si="6">H45+J45+K45</f>
        <v>5805000</v>
      </c>
    </row>
    <row r="46" spans="1:12" x14ac:dyDescent="0.3">
      <c r="A46" s="6">
        <v>3</v>
      </c>
      <c r="B46" s="6" t="str">
        <v>MAR235</v>
      </c>
      <c r="C46" s="6" t="str">
        <v>Marni</v>
      </c>
      <c r="D46" s="6" t="str">
        <f t="shared" si="1"/>
        <v>Marketing</v>
      </c>
      <c r="E46" s="10">
        <v>25</v>
      </c>
      <c r="F46" s="6">
        <f t="shared" si="0"/>
        <v>1</v>
      </c>
      <c r="G46" s="6">
        <f t="shared" si="2"/>
        <v>24</v>
      </c>
      <c r="H46" s="9">
        <f t="shared" si="3"/>
        <v>4500000</v>
      </c>
      <c r="I46" s="9">
        <f t="shared" si="4"/>
        <v>35000</v>
      </c>
      <c r="J46" s="9">
        <f t="shared" si="5"/>
        <v>840000</v>
      </c>
      <c r="K46" s="11">
        <v>500000</v>
      </c>
      <c r="L46" s="9">
        <f t="shared" si="6"/>
        <v>5840000</v>
      </c>
    </row>
    <row r="47" spans="1:12" x14ac:dyDescent="0.3">
      <c r="A47" s="6">
        <v>4</v>
      </c>
      <c r="B47" s="6" t="str">
        <v>PRO320</v>
      </c>
      <c r="C47" s="6" t="str">
        <v>Ujang</v>
      </c>
      <c r="D47" s="6" t="str">
        <f t="shared" si="1"/>
        <v>Produksi</v>
      </c>
      <c r="E47" s="10">
        <v>25</v>
      </c>
      <c r="F47" s="6">
        <f t="shared" si="0"/>
        <v>0</v>
      </c>
      <c r="G47" s="6">
        <f t="shared" si="2"/>
        <v>25</v>
      </c>
      <c r="H47" s="9">
        <f t="shared" si="3"/>
        <v>5500000</v>
      </c>
      <c r="I47" s="9">
        <f t="shared" si="4"/>
        <v>30000</v>
      </c>
      <c r="J47" s="9">
        <f t="shared" si="5"/>
        <v>750000</v>
      </c>
      <c r="K47" s="11">
        <v>500000</v>
      </c>
      <c r="L47" s="9">
        <f t="shared" si="6"/>
        <v>6750000</v>
      </c>
    </row>
    <row r="48" spans="1:12" x14ac:dyDescent="0.3">
      <c r="A48" s="6">
        <v>5</v>
      </c>
      <c r="B48" s="6" t="str">
        <v>DEL503</v>
      </c>
      <c r="C48" s="6" t="str">
        <v>Onet</v>
      </c>
      <c r="D48" s="6" t="str">
        <f t="shared" si="1"/>
        <v>Delivery</v>
      </c>
      <c r="E48" s="10">
        <v>25</v>
      </c>
      <c r="F48" s="6">
        <f t="shared" si="0"/>
        <v>0</v>
      </c>
      <c r="G48" s="6">
        <f t="shared" si="2"/>
        <v>25</v>
      </c>
      <c r="H48" s="9">
        <f t="shared" si="3"/>
        <v>3500000</v>
      </c>
      <c r="I48" s="9">
        <f t="shared" si="4"/>
        <v>20000</v>
      </c>
      <c r="J48" s="9">
        <f t="shared" si="5"/>
        <v>500000</v>
      </c>
      <c r="K48" s="11">
        <v>500000</v>
      </c>
      <c r="L48" s="9">
        <f t="shared" si="6"/>
        <v>4500000</v>
      </c>
    </row>
    <row r="49" spans="1:12" x14ac:dyDescent="0.3">
      <c r="A49" s="6">
        <v>6</v>
      </c>
      <c r="B49" s="6" t="str">
        <v>DEL520</v>
      </c>
      <c r="C49" s="6" t="str">
        <v>Bush</v>
      </c>
      <c r="D49" s="6" t="str">
        <f t="shared" si="1"/>
        <v>Delivery</v>
      </c>
      <c r="E49" s="10">
        <v>25</v>
      </c>
      <c r="F49" s="6">
        <f t="shared" si="0"/>
        <v>0</v>
      </c>
      <c r="G49" s="6">
        <f t="shared" si="2"/>
        <v>25</v>
      </c>
      <c r="H49" s="9">
        <f t="shared" si="3"/>
        <v>3500000</v>
      </c>
      <c r="I49" s="9">
        <f t="shared" si="4"/>
        <v>20000</v>
      </c>
      <c r="J49" s="9">
        <f t="shared" si="5"/>
        <v>500000</v>
      </c>
      <c r="K49" s="11">
        <v>500000</v>
      </c>
      <c r="L49" s="9">
        <f t="shared" si="6"/>
        <v>4500000</v>
      </c>
    </row>
    <row r="50" spans="1:12" x14ac:dyDescent="0.3">
      <c r="A50" s="6">
        <v>7</v>
      </c>
      <c r="B50" s="6" t="str">
        <v>ADM103</v>
      </c>
      <c r="C50" s="6" t="str">
        <v>Zaky</v>
      </c>
      <c r="D50" s="6" t="str">
        <f t="shared" si="1"/>
        <v>Administrasi</v>
      </c>
      <c r="E50" s="10">
        <v>25</v>
      </c>
      <c r="F50" s="6">
        <f t="shared" si="0"/>
        <v>2</v>
      </c>
      <c r="G50" s="6">
        <f t="shared" si="2"/>
        <v>23</v>
      </c>
      <c r="H50" s="9">
        <f t="shared" si="3"/>
        <v>5000000</v>
      </c>
      <c r="I50" s="9">
        <f t="shared" si="4"/>
        <v>40000</v>
      </c>
      <c r="J50" s="9">
        <f t="shared" si="5"/>
        <v>920000</v>
      </c>
      <c r="K50" s="11">
        <v>500000</v>
      </c>
      <c r="L50" s="9">
        <f t="shared" si="6"/>
        <v>6420000</v>
      </c>
    </row>
    <row r="51" spans="1:12" x14ac:dyDescent="0.3">
      <c r="A51" s="6">
        <v>8</v>
      </c>
      <c r="B51" s="6" t="str">
        <v>RIS406</v>
      </c>
      <c r="C51" s="6" t="str">
        <v>Kiky</v>
      </c>
      <c r="D51" s="6" t="str">
        <f t="shared" si="1"/>
        <v>Riset</v>
      </c>
      <c r="E51" s="10">
        <v>25</v>
      </c>
      <c r="F51" s="6">
        <f t="shared" si="0"/>
        <v>0</v>
      </c>
      <c r="G51" s="6">
        <f t="shared" si="2"/>
        <v>25</v>
      </c>
      <c r="H51" s="9">
        <f t="shared" si="3"/>
        <v>4000000</v>
      </c>
      <c r="I51" s="9">
        <f t="shared" si="4"/>
        <v>25000</v>
      </c>
      <c r="J51" s="9">
        <f t="shared" si="5"/>
        <v>625000</v>
      </c>
      <c r="K51" s="11">
        <v>500000</v>
      </c>
      <c r="L51" s="9">
        <f t="shared" si="6"/>
        <v>5125000</v>
      </c>
    </row>
    <row r="52" spans="1:12" x14ac:dyDescent="0.3">
      <c r="A52" s="6">
        <v>9</v>
      </c>
      <c r="B52" s="6" t="str">
        <v>PRO321</v>
      </c>
      <c r="C52" s="6" t="str">
        <v>Jose</v>
      </c>
      <c r="D52" s="6" t="str">
        <f t="shared" si="1"/>
        <v>Produksi</v>
      </c>
      <c r="E52" s="10">
        <v>25</v>
      </c>
      <c r="F52" s="6">
        <f t="shared" si="0"/>
        <v>2</v>
      </c>
      <c r="G52" s="6">
        <f t="shared" si="2"/>
        <v>23</v>
      </c>
      <c r="H52" s="9">
        <f t="shared" si="3"/>
        <v>5500000</v>
      </c>
      <c r="I52" s="9">
        <f t="shared" si="4"/>
        <v>30000</v>
      </c>
      <c r="J52" s="9">
        <f t="shared" si="5"/>
        <v>690000</v>
      </c>
      <c r="K52" s="11">
        <v>500000</v>
      </c>
      <c r="L52" s="9">
        <f t="shared" si="6"/>
        <v>6690000</v>
      </c>
    </row>
    <row r="53" spans="1:12" x14ac:dyDescent="0.3">
      <c r="A53" s="6">
        <v>10</v>
      </c>
      <c r="B53" s="6" t="str">
        <v>RIS410</v>
      </c>
      <c r="C53" s="6" t="str">
        <v>Jimy</v>
      </c>
      <c r="D53" s="6" t="str">
        <f t="shared" si="1"/>
        <v>Riset</v>
      </c>
      <c r="E53" s="10">
        <v>25</v>
      </c>
      <c r="F53" s="6">
        <f t="shared" si="0"/>
        <v>0</v>
      </c>
      <c r="G53" s="6">
        <f t="shared" si="2"/>
        <v>25</v>
      </c>
      <c r="H53" s="9">
        <f t="shared" si="3"/>
        <v>4000000</v>
      </c>
      <c r="I53" s="9">
        <f t="shared" si="4"/>
        <v>25000</v>
      </c>
      <c r="J53" s="9">
        <f t="shared" si="5"/>
        <v>625000</v>
      </c>
      <c r="K53" s="11">
        <v>500000</v>
      </c>
      <c r="L53" s="9">
        <f t="shared" si="6"/>
        <v>5125000</v>
      </c>
    </row>
  </sheetData>
  <mergeCells count="11">
    <mergeCell ref="K42:K43"/>
    <mergeCell ref="L42:L43"/>
    <mergeCell ref="I42:J42"/>
    <mergeCell ref="A42:A43"/>
    <mergeCell ref="B42:B43"/>
    <mergeCell ref="C42:C43"/>
    <mergeCell ref="D42:D43"/>
    <mergeCell ref="E42:E43"/>
    <mergeCell ref="F42:F43"/>
    <mergeCell ref="G42:G43"/>
    <mergeCell ref="H42:H4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ALBY</dc:creator>
  <cp:lastModifiedBy>ALBY</cp:lastModifiedBy>
  <dcterms:created xsi:type="dcterms:W3CDTF">2023-01-06T07:19:39Z</dcterms:created>
  <dcterms:modified xsi:type="dcterms:W3CDTF">2023-01-07T03:50:17Z</dcterms:modified>
</cp:coreProperties>
</file>