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 WGJ 2025\"/>
    </mc:Choice>
  </mc:AlternateContent>
  <bookViews>
    <workbookView xWindow="0" yWindow="0" windowWidth="23040" windowHeight="9192"/>
  </bookViews>
  <sheets>
    <sheet name="Pra Supply List" sheetId="6" r:id="rId1"/>
  </sheets>
  <definedNames>
    <definedName name="_xlnm.Print_Area" localSheetId="0">'Pra Supply List'!$A$6:$I$134</definedName>
    <definedName name="_xlnm.Print_Titles" localSheetId="0">'Pra Supply List'!$12:$13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6" l="1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6" i="6"/>
  <c r="W21" i="6" l="1"/>
  <c r="W49" i="6"/>
  <c r="W17" i="6"/>
  <c r="W18" i="6"/>
  <c r="W19" i="6"/>
  <c r="W20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6" i="6"/>
  <c r="I116" i="6" l="1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15" i="6"/>
  <c r="I43" i="6" l="1"/>
  <c r="I47" i="6" l="1"/>
  <c r="I29" i="6"/>
  <c r="I90" i="6" l="1"/>
  <c r="I55" i="6"/>
  <c r="I71" i="6"/>
  <c r="I99" i="6"/>
  <c r="I76" i="6"/>
  <c r="I92" i="6"/>
  <c r="I94" i="6"/>
  <c r="I80" i="6"/>
  <c r="I77" i="6"/>
  <c r="I91" i="6"/>
  <c r="I98" i="6"/>
  <c r="I75" i="6"/>
  <c r="I88" i="6"/>
  <c r="I59" i="6"/>
  <c r="I95" i="6"/>
  <c r="I93" i="6"/>
  <c r="I79" i="6"/>
  <c r="I100" i="6"/>
  <c r="I81" i="6"/>
  <c r="I97" i="6"/>
  <c r="I44" i="6"/>
  <c r="I27" i="6"/>
  <c r="I30" i="6"/>
  <c r="I51" i="6"/>
  <c r="I25" i="6"/>
  <c r="I34" i="6"/>
  <c r="I26" i="6"/>
  <c r="I28" i="6"/>
  <c r="I32" i="6"/>
  <c r="I46" i="6"/>
  <c r="I40" i="6"/>
  <c r="I78" i="6" l="1"/>
  <c r="I61" i="6"/>
  <c r="I56" i="6"/>
  <c r="I102" i="6"/>
  <c r="I62" i="6"/>
  <c r="I72" i="6"/>
  <c r="I96" i="6"/>
  <c r="I111" i="6"/>
  <c r="I67" i="6"/>
  <c r="I57" i="6"/>
  <c r="I82" i="6"/>
  <c r="I41" i="6"/>
  <c r="I42" i="6"/>
  <c r="I31" i="6"/>
  <c r="I20" i="6"/>
  <c r="I17" i="6"/>
  <c r="I33" i="6"/>
  <c r="I45" i="6"/>
  <c r="I83" i="6" l="1"/>
  <c r="I69" i="6"/>
  <c r="I103" i="6"/>
  <c r="I87" i="6"/>
  <c r="I52" i="6"/>
  <c r="I84" i="6"/>
  <c r="I86" i="6"/>
  <c r="I68" i="6"/>
  <c r="I73" i="6"/>
  <c r="I58" i="6"/>
  <c r="I65" i="6"/>
  <c r="I74" i="6"/>
  <c r="I101" i="6"/>
  <c r="I70" i="6"/>
  <c r="I85" i="6"/>
  <c r="I66" i="6"/>
  <c r="I54" i="6" l="1"/>
  <c r="I63" i="6"/>
  <c r="I53" i="6"/>
  <c r="I110" i="6"/>
  <c r="I18" i="6"/>
  <c r="I19" i="6"/>
  <c r="I21" i="6"/>
  <c r="I64" i="6" l="1"/>
  <c r="I106" i="6" l="1"/>
  <c r="I89" i="6"/>
  <c r="I105" i="6"/>
  <c r="I109" i="6"/>
  <c r="I107" i="6" l="1"/>
  <c r="I39" i="6"/>
  <c r="I37" i="6"/>
  <c r="I38" i="6"/>
  <c r="I36" i="6"/>
  <c r="I104" i="6" l="1"/>
  <c r="I60" i="6"/>
  <c r="I108" i="6"/>
  <c r="I35" i="6"/>
  <c r="I16" i="6" l="1"/>
  <c r="I134" i="6" s="1"/>
</calcChain>
</file>

<file path=xl/sharedStrings.xml><?xml version="1.0" encoding="utf-8"?>
<sst xmlns="http://schemas.openxmlformats.org/spreadsheetml/2006/main" count="387" uniqueCount="235">
  <si>
    <t>No.</t>
  </si>
  <si>
    <t>Length (mm)</t>
  </si>
  <si>
    <t>Remarks</t>
  </si>
  <si>
    <t xml:space="preserve">Project </t>
  </si>
  <si>
    <t>Client</t>
  </si>
  <si>
    <t>Job No</t>
  </si>
  <si>
    <t>Part Names</t>
  </si>
  <si>
    <t>Marking</t>
  </si>
  <si>
    <t>Qty
(Pcs)</t>
  </si>
  <si>
    <t>Dimensions
(mm)</t>
  </si>
  <si>
    <t>Tot. Weight
(Kg)</t>
  </si>
  <si>
    <t>B/N/2WP - HDG</t>
  </si>
  <si>
    <t>ROD25</t>
  </si>
  <si>
    <t>L80*80*8</t>
  </si>
  <si>
    <t>L*70*70*7</t>
  </si>
  <si>
    <t>ELASTO. BEARING PAD</t>
  </si>
  <si>
    <t>M16X55</t>
  </si>
  <si>
    <t>M16X50</t>
  </si>
  <si>
    <t>M16X45</t>
  </si>
  <si>
    <t>M12X55</t>
  </si>
  <si>
    <t>L90*90*9</t>
  </si>
  <si>
    <t>JG40-ABF1</t>
  </si>
  <si>
    <t>ANGKUR BUFFER</t>
  </si>
  <si>
    <t>[120*55*7*9</t>
  </si>
  <si>
    <t>JG40-ABH1</t>
  </si>
  <si>
    <t>JG40-ABP1</t>
  </si>
  <si>
    <t>JG40-AJ1</t>
  </si>
  <si>
    <t>ROD20</t>
  </si>
  <si>
    <t>JG40-BC1</t>
  </si>
  <si>
    <t>BOTTOM CHORD</t>
  </si>
  <si>
    <t>PL10*170</t>
  </si>
  <si>
    <t>JG40-BC2</t>
  </si>
  <si>
    <t>JG40-BC3</t>
  </si>
  <si>
    <t>L 90*90*9</t>
  </si>
  <si>
    <t>PL10*190</t>
  </si>
  <si>
    <t>JG40-CU1</t>
  </si>
  <si>
    <t>JG40-CU2</t>
  </si>
  <si>
    <t>PL10*140</t>
  </si>
  <si>
    <t>JG40-CU3</t>
  </si>
  <si>
    <t>JG40-CURB1</t>
  </si>
  <si>
    <t>PL3.5*1990</t>
  </si>
  <si>
    <t>JG40-CV1</t>
  </si>
  <si>
    <t>COVER SADLE</t>
  </si>
  <si>
    <t>PL2*320</t>
  </si>
  <si>
    <t>JG40-DBP1</t>
  </si>
  <si>
    <t>[100*50*5*7.5</t>
  </si>
  <si>
    <t>JG40-DBP2</t>
  </si>
  <si>
    <t>JG40-DBP3</t>
  </si>
  <si>
    <t>JG40-DG1</t>
  </si>
  <si>
    <t>JG40-DK1</t>
  </si>
  <si>
    <t>L50*50*5</t>
  </si>
  <si>
    <t>JG40-EB1</t>
  </si>
  <si>
    <t>PL50*300</t>
  </si>
  <si>
    <t>JG40-EB2</t>
  </si>
  <si>
    <t>PL20*120</t>
  </si>
  <si>
    <t>JG40-EJ1</t>
  </si>
  <si>
    <t>JG40-HBP1</t>
  </si>
  <si>
    <t>HOR BRACE PYLON</t>
  </si>
  <si>
    <t>JG40-HBP2</t>
  </si>
  <si>
    <t>JG40-HBP3</t>
  </si>
  <si>
    <t>JG40-HBP4</t>
  </si>
  <si>
    <t>JG40-HBP5</t>
  </si>
  <si>
    <t>JG40-HG1</t>
  </si>
  <si>
    <t>HANGER</t>
  </si>
  <si>
    <t>PL50*50</t>
  </si>
  <si>
    <t>JG40-HG4</t>
  </si>
  <si>
    <t>D20</t>
  </si>
  <si>
    <t>JG40-HG5</t>
  </si>
  <si>
    <t>JG40-HG6</t>
  </si>
  <si>
    <t>JG40-HG7</t>
  </si>
  <si>
    <t>JG40-HG8</t>
  </si>
  <si>
    <t>JG40-HG9</t>
  </si>
  <si>
    <t>JG40-HG10</t>
  </si>
  <si>
    <t>JG40-HG11</t>
  </si>
  <si>
    <t>JG40-HG12</t>
  </si>
  <si>
    <t>JG40-HG13</t>
  </si>
  <si>
    <t>JG40-HG14</t>
  </si>
  <si>
    <t>JG40-HR2</t>
  </si>
  <si>
    <t>HAND RAILING</t>
  </si>
  <si>
    <t>PIPE 60.5*3 (2")</t>
  </si>
  <si>
    <t>JG40-HR3</t>
  </si>
  <si>
    <t>JG40-HR4</t>
  </si>
  <si>
    <t>JG40-KT1</t>
  </si>
  <si>
    <t>PL8*170</t>
  </si>
  <si>
    <t>JG40-KT2</t>
  </si>
  <si>
    <t>JG40-KT3</t>
  </si>
  <si>
    <t>JG40-PAU1</t>
  </si>
  <si>
    <t>PLATE CONNECTOR ANCHOR BEAM</t>
  </si>
  <si>
    <t>PL25*440</t>
  </si>
  <si>
    <t>JG40-PB1</t>
  </si>
  <si>
    <t>GUSSET PLATE BOTTOM</t>
  </si>
  <si>
    <t>PL10*405</t>
  </si>
  <si>
    <t>JG40-PB2</t>
  </si>
  <si>
    <t>PL10*322</t>
  </si>
  <si>
    <t>JG40-PB3</t>
  </si>
  <si>
    <t>JG40-PB4</t>
  </si>
  <si>
    <t>JG40-PB5</t>
  </si>
  <si>
    <t>JG40-PB6</t>
  </si>
  <si>
    <t>JG40-PC1</t>
  </si>
  <si>
    <t>CLAMP RAILING</t>
  </si>
  <si>
    <t>PL2*70</t>
  </si>
  <si>
    <t>JG40-PIN1</t>
  </si>
  <si>
    <t>PIN UTAMA ANCHOR BEAM</t>
  </si>
  <si>
    <t>D60</t>
  </si>
  <si>
    <t>JG40-PIN2</t>
  </si>
  <si>
    <t>PIN SEKUNDER ANCHOR BEAM</t>
  </si>
  <si>
    <t>D40</t>
  </si>
  <si>
    <t>JG40-PIN24</t>
  </si>
  <si>
    <t>D24</t>
  </si>
  <si>
    <t>JG40-PTA1</t>
  </si>
  <si>
    <t>GUSSET PLATE TOP</t>
  </si>
  <si>
    <t>JG40-PTA2</t>
  </si>
  <si>
    <t>JG40-PTA3</t>
  </si>
  <si>
    <t>JG40-PTA4</t>
  </si>
  <si>
    <t>JG40-PTA5</t>
  </si>
  <si>
    <t>JG40-PTB1</t>
  </si>
  <si>
    <t>PL10*395</t>
  </si>
  <si>
    <t>JG40-PTB2</t>
  </si>
  <si>
    <t>PL10*328</t>
  </si>
  <si>
    <t>JG40-PTB3</t>
  </si>
  <si>
    <t>PL10*393</t>
  </si>
  <si>
    <t>JG40-PTB4</t>
  </si>
  <si>
    <t>JG40-PY1</t>
  </si>
  <si>
    <t>PYLON</t>
  </si>
  <si>
    <t>JG40-PY2</t>
  </si>
  <si>
    <t>JG40-PY3</t>
  </si>
  <si>
    <t>PL16*410</t>
  </si>
  <si>
    <t>JG40-PY4</t>
  </si>
  <si>
    <t>JG40-SD1</t>
  </si>
  <si>
    <t>SADDEL</t>
  </si>
  <si>
    <t>JG40-SF1</t>
  </si>
  <si>
    <t>PL8*60</t>
  </si>
  <si>
    <t>JG40-SF2</t>
  </si>
  <si>
    <t>PL8*150</t>
  </si>
  <si>
    <t>JG40-SPH1</t>
  </si>
  <si>
    <t>PL16*74</t>
  </si>
  <si>
    <t>JG40-SW1</t>
  </si>
  <si>
    <t>PL8*230</t>
  </si>
  <si>
    <t>JG40-SWB1</t>
  </si>
  <si>
    <t>L60*60*6</t>
  </si>
  <si>
    <t>JG40-TC1</t>
  </si>
  <si>
    <t>TOP CHORD</t>
  </si>
  <si>
    <t>JG40-TC2</t>
  </si>
  <si>
    <t>JG40-TC3</t>
  </si>
  <si>
    <t>JG40-TP1</t>
  </si>
  <si>
    <t>TEMPLATE PYLON</t>
  </si>
  <si>
    <t>PL2*450</t>
  </si>
  <si>
    <t>JG40-TPL1</t>
  </si>
  <si>
    <t>TEMPLATE SIKU</t>
  </si>
  <si>
    <t>JG40-TPL2</t>
  </si>
  <si>
    <t>JG40-TPL3</t>
  </si>
  <si>
    <t>JG40-TPL4</t>
  </si>
  <si>
    <t>JG40-TR1</t>
  </si>
  <si>
    <t>TRANSOM</t>
  </si>
  <si>
    <t>JG40-TR2</t>
  </si>
  <si>
    <t>JG40-V1</t>
  </si>
  <si>
    <t>JG40-V2</t>
  </si>
  <si>
    <t>JG40-V3</t>
  </si>
  <si>
    <t>JG40-V4</t>
  </si>
  <si>
    <t>JG40-WL1</t>
  </si>
  <si>
    <t>BLOCK RESIN</t>
  </si>
  <si>
    <t>PL100*250</t>
  </si>
  <si>
    <t>JG40-WMR1</t>
  </si>
  <si>
    <t>WARTEL MUR RESIN</t>
  </si>
  <si>
    <t>ROD40</t>
  </si>
  <si>
    <t>JG40-WU1</t>
  </si>
  <si>
    <t>WIRE UTAMA</t>
  </si>
  <si>
    <t>VERTIKAL RAKER</t>
  </si>
  <si>
    <t>M24X75</t>
  </si>
  <si>
    <t>M24X90</t>
  </si>
  <si>
    <t>M20X60</t>
  </si>
  <si>
    <t>M20X55</t>
  </si>
  <si>
    <t>M20X50</t>
  </si>
  <si>
    <t>M20X45</t>
  </si>
  <si>
    <t>M16X110</t>
  </si>
  <si>
    <t>M16X65</t>
  </si>
  <si>
    <t>M16X40</t>
  </si>
  <si>
    <t>M12X100</t>
  </si>
  <si>
    <t>M12X35</t>
  </si>
  <si>
    <t>M12X30</t>
  </si>
  <si>
    <t>M10X25</t>
  </si>
  <si>
    <t>M6X20</t>
  </si>
  <si>
    <t>STRUKTUR BACKSTAY</t>
  </si>
  <si>
    <t>STRUKTUR PYLON</t>
  </si>
  <si>
    <t>STRUKTUR JEMBATAN &amp; PENGGANTUNG</t>
  </si>
  <si>
    <t>ANCHOR BLOCK UTAMA</t>
  </si>
  <si>
    <t>ANCHOR BOLT PYLON</t>
  </si>
  <si>
    <t>ANCHOR BOLT TRUSS</t>
  </si>
  <si>
    <t>CURB LANTAI</t>
  </si>
  <si>
    <t>DIAGONAL TRUSS</t>
  </si>
  <si>
    <t>DECK TRUSS</t>
  </si>
  <si>
    <t>ELASTO. LONGITUDINAL BUFFER</t>
  </si>
  <si>
    <t>HANGER ADJUSTER</t>
  </si>
  <si>
    <t>SPLICE COUPLE TOP</t>
  </si>
  <si>
    <t>SPLICE FLANGE PYLON</t>
  </si>
  <si>
    <t>SPLICE HANGER</t>
  </si>
  <si>
    <t>SPLICE WEB HANGER</t>
  </si>
  <si>
    <t>SWAY BRACE TRUSS</t>
  </si>
  <si>
    <t>LOCK HANGER ADJUSTER</t>
  </si>
  <si>
    <t>WB.298*149*10*12</t>
  </si>
  <si>
    <t>PL18*60</t>
  </si>
  <si>
    <t>PT. SAKA KARYA PERKASA</t>
  </si>
  <si>
    <t>W708</t>
  </si>
  <si>
    <t>Unit Weight
(Kg/Pc)</t>
  </si>
  <si>
    <t>JG40 REJANG LEBONG</t>
  </si>
  <si>
    <t>LIST KOMPONEN</t>
  </si>
  <si>
    <t>BOLT/NUT/WASHERS</t>
  </si>
  <si>
    <t>CLAMP UTAMA</t>
  </si>
  <si>
    <t>PIN CLAMP HANGER</t>
  </si>
  <si>
    <t>DIAFRAGM BRACE PYLON</t>
  </si>
  <si>
    <t>EXPANSION JOINT</t>
  </si>
  <si>
    <t>T O T A L</t>
  </si>
  <si>
    <t>D</t>
  </si>
  <si>
    <t>C</t>
  </si>
  <si>
    <t>B</t>
  </si>
  <si>
    <t>A</t>
  </si>
  <si>
    <t>UNTEK</t>
  </si>
  <si>
    <t>02202508220031 - 1.522,56</t>
  </si>
  <si>
    <t>READY CGI</t>
  </si>
  <si>
    <t>TERKIRIM</t>
  </si>
  <si>
    <t>INDOSPLICE</t>
  </si>
  <si>
    <t>KAKADA</t>
  </si>
  <si>
    <t>02202508220127 - 3.126,44</t>
  </si>
  <si>
    <t>02202508220124 - 3.893,10</t>
  </si>
  <si>
    <t>02202508220135 - 22,64</t>
  </si>
  <si>
    <t>02202508220155 - 5.739,37</t>
  </si>
  <si>
    <t>02202509220011 - 10.200,13</t>
  </si>
  <si>
    <t>02202509220030 - 1.958,23</t>
  </si>
  <si>
    <t>02202509220041 - 284,25</t>
  </si>
  <si>
    <t>02202509220045 - 598,32</t>
  </si>
  <si>
    <t>02202509220061 - 02202509220060 - 5.377,35</t>
  </si>
  <si>
    <t>02202509220063 - 689,80</t>
  </si>
  <si>
    <t>SUDAH DICGI</t>
  </si>
  <si>
    <t>SUDAHDICGI</t>
  </si>
  <si>
    <t>O/S DHJ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</si>
</sst>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1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19" fillId="0" borderId="0" xfId="0" applyFont="1" applyAlignment="1">
      <alignment horizontal="left" indent="1"/>
    </xf>
    <xf numFmtId="0" fontId="0" fillId="0" borderId="0" xfId="0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 indent="1"/>
    </xf>
    <xf numFmtId="164" fontId="0" fillId="0" borderId="12" xfId="1" applyNumberFormat="1" applyFont="1" applyBorder="1" applyAlignment="1">
      <alignment horizontal="right" vertical="center" indent="1"/>
    </xf>
    <xf numFmtId="0" fontId="19" fillId="33" borderId="0" xfId="0" applyFont="1" applyFill="1" applyAlignment="1">
      <alignment horizontal="left" indent="1"/>
    </xf>
    <xf numFmtId="0" fontId="0" fillId="34" borderId="0" xfId="0" applyFill="1"/>
    <xf numFmtId="15" fontId="19" fillId="0" borderId="0" xfId="0" applyNumberFormat="1" applyFont="1" applyAlignment="1">
      <alignment horizontal="left" indent="1"/>
    </xf>
    <xf numFmtId="43" fontId="19" fillId="0" borderId="13" xfId="43" applyFont="1" applyBorder="1" applyAlignment="1">
      <alignment horizontal="left" vertical="center"/>
    </xf>
    <xf numFmtId="0" fontId="21" fillId="0" borderId="0" xfId="0" applyFont="1" applyAlignment="1">
      <alignment horizontal="left" vertical="center" indent="1"/>
    </xf>
    <xf numFmtId="0" fontId="0" fillId="34" borderId="0" xfId="0" applyFill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indent="1"/>
    </xf>
    <xf numFmtId="0" fontId="24" fillId="0" borderId="13" xfId="0" applyFont="1" applyBorder="1"/>
    <xf numFmtId="0" fontId="21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4" fontId="22" fillId="0" borderId="13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43" fontId="0" fillId="0" borderId="0" xfId="43" applyFont="1"/>
    <xf numFmtId="15" fontId="19" fillId="0" borderId="0" xfId="0" applyNumberFormat="1" applyFont="1" applyAlignment="1">
      <alignment horizontal="center"/>
    </xf>
    <xf numFmtId="0" fontId="24" fillId="0" borderId="13" xfId="0" applyFont="1" applyBorder="1" applyAlignment="1">
      <alignment horizontal="center"/>
    </xf>
    <xf numFmtId="0" fontId="21" fillId="0" borderId="13" xfId="0" applyFont="1" applyBorder="1" applyAlignment="1">
      <alignment horizontal="left" vertical="center" indent="1"/>
    </xf>
    <xf numFmtId="0" fontId="1" fillId="0" borderId="13" xfId="0" applyFont="1" applyBorder="1"/>
    <xf numFmtId="15" fontId="21" fillId="0" borderId="13" xfId="0" applyNumberFormat="1" applyFont="1" applyBorder="1" applyAlignment="1">
      <alignment horizontal="left" vertical="center" indent="1"/>
    </xf>
    <xf numFmtId="15" fontId="21" fillId="0" borderId="13" xfId="0" applyNumberFormat="1" applyFont="1" applyBorder="1" applyAlignment="1">
      <alignment vertical="center" wrapText="1"/>
    </xf>
    <xf numFmtId="0" fontId="0" fillId="0" borderId="0" xfId="0" applyBorder="1"/>
    <xf numFmtId="14" fontId="0" fillId="0" borderId="0" xfId="0" applyNumberFormat="1"/>
    <xf numFmtId="0" fontId="0" fillId="0" borderId="0" xfId="0" applyNumberFormat="1"/>
    <xf numFmtId="0" fontId="0" fillId="0" borderId="0" xfId="43" applyNumberFormat="1" applyFont="1"/>
    <xf numFmtId="0" fontId="20" fillId="33" borderId="11" xfId="0" applyNumberFormat="1" applyFont="1" applyFill="1" applyBorder="1" applyAlignment="1">
      <alignment horizontal="center" vertical="center" wrapText="1"/>
    </xf>
    <xf numFmtId="0" fontId="0" fillId="0" borderId="12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2" xfId="0" applyFill="1" applyBorder="1" applyAlignment="1">
      <alignment horizontal="left" vertical="center" indent="1"/>
    </xf>
    <xf numFmtId="164" fontId="0" fillId="35" borderId="12" xfId="1" applyNumberFormat="1" applyFont="1" applyFill="1" applyBorder="1" applyAlignment="1">
      <alignment horizontal="right" vertical="center" indent="1"/>
    </xf>
    <xf numFmtId="0" fontId="0" fillId="35" borderId="12" xfId="1" applyNumberFormat="1" applyFont="1" applyFill="1" applyBorder="1" applyAlignment="1">
      <alignment horizontal="center" vertical="center"/>
    </xf>
    <xf numFmtId="0" fontId="0" fillId="35" borderId="12" xfId="0" applyNumberFormat="1" applyFill="1" applyBorder="1" applyAlignment="1">
      <alignment horizontal="center" vertical="center"/>
    </xf>
    <xf numFmtId="0" fontId="0" fillId="0" borderId="12" xfId="1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26" fillId="0" borderId="0" xfId="0" applyFont="1"/>
    <xf numFmtId="0" fontId="0" fillId="0" borderId="0" xfId="0" applyBorder="1" applyAlignment="1">
      <alignment horizontal="center" vertical="center"/>
    </xf>
    <xf numFmtId="0" fontId="21" fillId="0" borderId="14" xfId="0" applyFont="1" applyBorder="1" applyAlignment="1">
      <alignment horizontal="left" vertical="center" indent="1"/>
    </xf>
    <xf numFmtId="0" fontId="21" fillId="0" borderId="15" xfId="0" applyFont="1" applyBorder="1" applyAlignment="1">
      <alignment horizontal="left" vertical="center" inden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94935</xdr:colOff>
      <xdr:row>4</xdr:row>
      <xdr:rowOff>175837</xdr:rowOff>
    </xdr:from>
    <xdr:to>
      <xdr:col>2</xdr:col>
      <xdr:colOff>1763715</xdr:colOff>
      <xdr:row>8</xdr:row>
      <xdr:rowOff>145357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A59C8-48B1-4FFF-BC3E-139DE19F8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309" y="917959"/>
          <a:ext cx="2092849" cy="711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134"/>
  <sheetViews>
    <sheetView showGridLines="0" tabSelected="1" topLeftCell="A5" zoomScale="85" zoomScaleNormal="85" zoomScaleSheetLayoutView="100" workbookViewId="0">
      <selection activeCell="B9" sqref="B9:C10"/>
    </sheetView>
  </sheetViews>
  <sheetFormatPr defaultRowHeight="14.4" x14ac:dyDescent="0.3"/>
  <cols>
    <col min="1" max="1" width="11" customWidth="1"/>
    <col min="2" max="2" width="6.21875" customWidth="1"/>
    <col min="3" max="3" width="36.6640625" bestFit="1" customWidth="1"/>
    <col min="4" max="4" width="18.77734375" style="20" bestFit="1" customWidth="1"/>
    <col min="5" max="5" width="8.88671875" style="2"/>
    <col min="6" max="6" width="28.109375" customWidth="1"/>
    <col min="7" max="7" width="12" style="2" customWidth="1"/>
    <col min="8" max="8" width="12.33203125" customWidth="1"/>
    <col min="9" max="15" width="14.33203125" customWidth="1"/>
    <col min="16" max="16" width="15.44140625" customWidth="1"/>
    <col min="17" max="22" width="14.33203125" customWidth="1"/>
    <col min="23" max="23" width="9.33203125" customWidth="1"/>
    <col min="24" max="24" width="12.109375" style="2" customWidth="1"/>
    <col min="25" max="25" width="14.5546875" customWidth="1"/>
    <col min="26" max="26" width="17.109375" customWidth="1"/>
    <col min="28" max="28" width="8.77734375" style="21"/>
    <col min="34" max="34" width="12.77734375" customWidth="1"/>
  </cols>
  <sheetData>
    <row r="3" spans="2:31" x14ac:dyDescent="0.3">
      <c r="B3" s="1"/>
    </row>
    <row r="4" spans="2:31" x14ac:dyDescent="0.3">
      <c r="B4" s="1"/>
    </row>
    <row r="5" spans="2:31" ht="14.55" customHeight="1" x14ac:dyDescent="0.3">
      <c r="B5" s="9"/>
      <c r="D5" s="22"/>
    </row>
    <row r="6" spans="2:31" ht="14.4" customHeight="1" x14ac:dyDescent="0.3">
      <c r="B6" s="7"/>
    </row>
    <row r="7" spans="2:31" x14ac:dyDescent="0.3">
      <c r="B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34"/>
    </row>
    <row r="8" spans="2:31" x14ac:dyDescent="0.3">
      <c r="B8" s="7"/>
      <c r="D8" s="10" t="s">
        <v>3</v>
      </c>
      <c r="E8" s="24" t="s">
        <v>204</v>
      </c>
      <c r="F8" s="25"/>
      <c r="G8" s="44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2:31" x14ac:dyDescent="0.3">
      <c r="B9" s="42" t="s">
        <v>205</v>
      </c>
      <c r="C9" s="42"/>
      <c r="D9" s="10" t="s">
        <v>4</v>
      </c>
      <c r="E9" s="26" t="s">
        <v>201</v>
      </c>
      <c r="F9" s="27"/>
      <c r="G9" s="44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2:31" x14ac:dyDescent="0.3">
      <c r="B10" s="42"/>
      <c r="C10" s="42"/>
      <c r="D10" s="10" t="s">
        <v>5</v>
      </c>
      <c r="E10" s="45" t="s">
        <v>202</v>
      </c>
      <c r="F10" s="46"/>
      <c r="G10" s="44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2:31" ht="15" customHeight="1" x14ac:dyDescent="0.3">
      <c r="B11" s="1"/>
      <c r="F11" s="8"/>
      <c r="G11" s="12"/>
      <c r="J11" s="29">
        <v>45874</v>
      </c>
      <c r="K11" s="29">
        <v>45876</v>
      </c>
      <c r="L11" s="29">
        <v>45892</v>
      </c>
      <c r="M11" s="29">
        <v>45892</v>
      </c>
      <c r="N11" s="29">
        <v>45894</v>
      </c>
      <c r="O11" s="29">
        <v>45898</v>
      </c>
      <c r="P11" s="29">
        <v>45903</v>
      </c>
      <c r="Q11" s="29">
        <v>45904</v>
      </c>
      <c r="R11" s="29">
        <v>45906</v>
      </c>
      <c r="S11" s="29">
        <v>45908</v>
      </c>
      <c r="T11" s="29">
        <v>45910</v>
      </c>
      <c r="U11" s="29">
        <v>45910</v>
      </c>
      <c r="V11" s="29"/>
    </row>
    <row r="12" spans="2:31" ht="70.2" customHeight="1" thickBot="1" x14ac:dyDescent="0.35">
      <c r="B12" s="13" t="s">
        <v>0</v>
      </c>
      <c r="C12" s="13" t="s">
        <v>6</v>
      </c>
      <c r="D12" s="13" t="s">
        <v>7</v>
      </c>
      <c r="E12" s="13" t="s">
        <v>8</v>
      </c>
      <c r="F12" s="13" t="s">
        <v>9</v>
      </c>
      <c r="G12" s="13" t="s">
        <v>1</v>
      </c>
      <c r="H12" s="13" t="s">
        <v>203</v>
      </c>
      <c r="I12" s="13" t="s">
        <v>10</v>
      </c>
      <c r="J12" s="13" t="s">
        <v>217</v>
      </c>
      <c r="K12" s="13" t="s">
        <v>216</v>
      </c>
      <c r="L12" s="13" t="s">
        <v>222</v>
      </c>
      <c r="M12" s="13" t="s">
        <v>223</v>
      </c>
      <c r="N12" s="13" t="s">
        <v>224</v>
      </c>
      <c r="O12" s="13" t="s">
        <v>225</v>
      </c>
      <c r="P12" s="13" t="s">
        <v>226</v>
      </c>
      <c r="Q12" s="13" t="s">
        <v>227</v>
      </c>
      <c r="R12" s="13" t="s">
        <v>228</v>
      </c>
      <c r="S12" s="13" t="s">
        <v>229</v>
      </c>
      <c r="T12" s="13" t="s">
        <v>230</v>
      </c>
      <c r="U12" s="13" t="s">
        <v>231</v>
      </c>
      <c r="V12" s="13" t="s">
        <v>218</v>
      </c>
      <c r="W12" s="13" t="s">
        <v>234</v>
      </c>
      <c r="X12" s="13" t="s">
        <v>2</v>
      </c>
    </row>
    <row r="13" spans="2:31" ht="15" thickTop="1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31" ht="15.6" x14ac:dyDescent="0.3">
      <c r="B14" s="14" t="s">
        <v>215</v>
      </c>
      <c r="C14" s="15" t="s">
        <v>182</v>
      </c>
      <c r="D14" s="4"/>
      <c r="E14" s="4"/>
      <c r="F14" s="5"/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4"/>
    </row>
    <row r="15" spans="2:31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31" x14ac:dyDescent="0.3">
      <c r="B16" s="36">
        <v>1</v>
      </c>
      <c r="C16" s="37" t="s">
        <v>185</v>
      </c>
      <c r="D16" s="36" t="s">
        <v>24</v>
      </c>
      <c r="E16" s="36">
        <v>4</v>
      </c>
      <c r="F16" s="37" t="s">
        <v>199</v>
      </c>
      <c r="G16" s="36">
        <v>4621</v>
      </c>
      <c r="H16" s="38">
        <v>354.3372</v>
      </c>
      <c r="I16" s="38">
        <f t="shared" ref="I16:I21" si="0">H16*E16</f>
        <v>1417.3488</v>
      </c>
      <c r="J16" s="39">
        <v>4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>
        <f>J16+K16+L16+M16+N16+O16+P16+Q16+R16+S16+T16+U16</f>
        <v>4</v>
      </c>
      <c r="W16" s="39">
        <f t="shared" ref="W16:W47" si="1">E16-V16</f>
        <v>0</v>
      </c>
      <c r="X16" s="40" t="s">
        <v>219</v>
      </c>
      <c r="Y16" s="30"/>
      <c r="Z16" s="30"/>
      <c r="AA16" s="30"/>
      <c r="AB16" s="31"/>
      <c r="AC16" s="30"/>
      <c r="AD16" s="30"/>
      <c r="AE16" s="30"/>
    </row>
    <row r="17" spans="1:31" x14ac:dyDescent="0.3">
      <c r="B17" s="4">
        <v>2</v>
      </c>
      <c r="C17" s="5" t="s">
        <v>87</v>
      </c>
      <c r="D17" s="4" t="s">
        <v>86</v>
      </c>
      <c r="E17" s="4">
        <v>8</v>
      </c>
      <c r="F17" s="5" t="s">
        <v>88</v>
      </c>
      <c r="G17" s="4">
        <v>440</v>
      </c>
      <c r="H17" s="6">
        <v>32.680800000000005</v>
      </c>
      <c r="I17" s="6">
        <f t="shared" si="0"/>
        <v>261.44640000000004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8</v>
      </c>
      <c r="U17" s="33"/>
      <c r="V17" s="41">
        <f t="shared" ref="V17:V80" si="2">J17+K17+L17+M17+N17+O17+P17+Q17+R17+S17+T17+U17</f>
        <v>8</v>
      </c>
      <c r="W17" s="33">
        <f t="shared" si="1"/>
        <v>0</v>
      </c>
      <c r="X17" s="35"/>
      <c r="Y17" s="30"/>
      <c r="Z17" s="30"/>
      <c r="AA17" s="30"/>
      <c r="AB17" s="31"/>
      <c r="AC17" s="30"/>
      <c r="AD17" s="30"/>
      <c r="AE17" s="30"/>
    </row>
    <row r="18" spans="1:31" x14ac:dyDescent="0.3">
      <c r="A18" s="43" t="s">
        <v>216</v>
      </c>
      <c r="B18" s="4">
        <v>3</v>
      </c>
      <c r="C18" s="5" t="s">
        <v>102</v>
      </c>
      <c r="D18" s="4" t="s">
        <v>101</v>
      </c>
      <c r="E18" s="4">
        <v>4</v>
      </c>
      <c r="F18" s="5" t="s">
        <v>103</v>
      </c>
      <c r="G18" s="4">
        <v>170</v>
      </c>
      <c r="H18" s="6">
        <v>4.4496000000000002</v>
      </c>
      <c r="I18" s="6">
        <f t="shared" si="0"/>
        <v>17.798400000000001</v>
      </c>
      <c r="J18" s="33"/>
      <c r="K18" s="33">
        <v>4</v>
      </c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41">
        <f t="shared" si="2"/>
        <v>4</v>
      </c>
      <c r="W18" s="33">
        <f t="shared" si="1"/>
        <v>0</v>
      </c>
      <c r="X18" s="35"/>
      <c r="Y18" s="30"/>
      <c r="Z18" s="30"/>
      <c r="AA18" s="30"/>
      <c r="AB18" s="31"/>
      <c r="AC18" s="30"/>
      <c r="AD18" s="30"/>
      <c r="AE18" s="30"/>
    </row>
    <row r="19" spans="1:31" x14ac:dyDescent="0.3">
      <c r="A19" s="43" t="s">
        <v>216</v>
      </c>
      <c r="B19" s="4">
        <v>4</v>
      </c>
      <c r="C19" s="5" t="s">
        <v>105</v>
      </c>
      <c r="D19" s="4" t="s">
        <v>104</v>
      </c>
      <c r="E19" s="4">
        <v>8</v>
      </c>
      <c r="F19" s="5" t="s">
        <v>106</v>
      </c>
      <c r="G19" s="4">
        <v>160</v>
      </c>
      <c r="H19" s="6">
        <v>1.9223999999999999</v>
      </c>
      <c r="I19" s="6">
        <f t="shared" si="0"/>
        <v>15.379199999999999</v>
      </c>
      <c r="J19" s="33"/>
      <c r="K19" s="33">
        <v>8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41">
        <f t="shared" si="2"/>
        <v>8</v>
      </c>
      <c r="W19" s="33">
        <f t="shared" si="1"/>
        <v>0</v>
      </c>
      <c r="X19" s="35"/>
      <c r="Y19" s="30"/>
      <c r="Z19" s="30"/>
      <c r="AA19" s="30"/>
      <c r="AB19" s="31"/>
      <c r="AC19" s="30"/>
      <c r="AD19" s="30"/>
      <c r="AE19" s="30"/>
    </row>
    <row r="20" spans="1:31" x14ac:dyDescent="0.3">
      <c r="A20" s="43" t="s">
        <v>216</v>
      </c>
      <c r="B20" s="4">
        <v>5</v>
      </c>
      <c r="C20" s="5" t="s">
        <v>160</v>
      </c>
      <c r="D20" s="4" t="s">
        <v>159</v>
      </c>
      <c r="E20" s="4">
        <v>4</v>
      </c>
      <c r="F20" s="5" t="s">
        <v>161</v>
      </c>
      <c r="G20" s="4">
        <v>250</v>
      </c>
      <c r="H20" s="6">
        <v>62.963999999999999</v>
      </c>
      <c r="I20" s="6">
        <f t="shared" si="0"/>
        <v>251.85599999999999</v>
      </c>
      <c r="J20" s="33"/>
      <c r="K20" s="33">
        <v>4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41">
        <f t="shared" si="2"/>
        <v>4</v>
      </c>
      <c r="W20" s="33">
        <f t="shared" si="1"/>
        <v>0</v>
      </c>
      <c r="X20" s="35"/>
      <c r="Y20" s="30"/>
      <c r="Z20" s="30"/>
      <c r="AA20" s="30"/>
      <c r="AB20" s="31"/>
      <c r="AC20" s="30"/>
      <c r="AD20" s="30"/>
      <c r="AE20" s="30"/>
    </row>
    <row r="21" spans="1:31" x14ac:dyDescent="0.3">
      <c r="A21" s="43" t="s">
        <v>216</v>
      </c>
      <c r="B21" s="4">
        <v>6</v>
      </c>
      <c r="C21" s="5" t="s">
        <v>163</v>
      </c>
      <c r="D21" s="4" t="s">
        <v>162</v>
      </c>
      <c r="E21" s="4">
        <v>8</v>
      </c>
      <c r="F21" s="5" t="s">
        <v>164</v>
      </c>
      <c r="G21" s="4">
        <v>1070</v>
      </c>
      <c r="H21" s="6">
        <v>17.139600000000002</v>
      </c>
      <c r="I21" s="6">
        <f t="shared" si="0"/>
        <v>137.11680000000001</v>
      </c>
      <c r="J21" s="33"/>
      <c r="K21" s="33">
        <v>8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41">
        <f t="shared" si="2"/>
        <v>8</v>
      </c>
      <c r="W21" s="33">
        <f t="shared" si="1"/>
        <v>0</v>
      </c>
      <c r="X21" s="35"/>
      <c r="Y21" s="30"/>
      <c r="Z21" s="30"/>
      <c r="AA21" s="30"/>
      <c r="AB21" s="31"/>
      <c r="AC21" s="30"/>
      <c r="AD21" s="30"/>
      <c r="AE21" s="30"/>
    </row>
    <row r="22" spans="1:31" x14ac:dyDescent="0.3">
      <c r="A22" s="43"/>
      <c r="B22" s="4"/>
      <c r="C22" s="5"/>
      <c r="D22" s="4"/>
      <c r="E22" s="4"/>
      <c r="F22" s="5"/>
      <c r="G22" s="4"/>
      <c r="H22" s="6"/>
      <c r="I22" s="6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41">
        <f t="shared" si="2"/>
        <v>0</v>
      </c>
      <c r="W22" s="33">
        <f t="shared" si="1"/>
        <v>0</v>
      </c>
      <c r="X22" s="35"/>
      <c r="Y22" s="30"/>
      <c r="Z22" s="30"/>
      <c r="AA22" s="30"/>
      <c r="AB22" s="31"/>
      <c r="AC22" s="30"/>
      <c r="AD22" s="30"/>
      <c r="AE22" s="30"/>
    </row>
    <row r="23" spans="1:31" ht="15.6" x14ac:dyDescent="0.3">
      <c r="A23" s="43"/>
      <c r="B23" s="14" t="s">
        <v>214</v>
      </c>
      <c r="C23" s="15" t="s">
        <v>183</v>
      </c>
      <c r="D23" s="4"/>
      <c r="E23" s="4"/>
      <c r="F23" s="5"/>
      <c r="G23" s="4"/>
      <c r="H23" s="6"/>
      <c r="I23" s="6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41">
        <f t="shared" si="2"/>
        <v>0</v>
      </c>
      <c r="W23" s="33">
        <f t="shared" si="1"/>
        <v>0</v>
      </c>
      <c r="X23" s="35"/>
      <c r="Y23" s="30"/>
      <c r="Z23" s="30"/>
      <c r="AA23" s="30"/>
      <c r="AB23" s="31"/>
      <c r="AC23" s="30"/>
      <c r="AD23" s="30"/>
      <c r="AE23" s="30"/>
    </row>
    <row r="24" spans="1:31" x14ac:dyDescent="0.3">
      <c r="A24" s="43"/>
      <c r="B24" s="3"/>
      <c r="C24" s="3"/>
      <c r="D24" s="3"/>
      <c r="E24" s="3"/>
      <c r="F24" s="3"/>
      <c r="G24" s="3"/>
      <c r="H24" s="3"/>
      <c r="I24" s="3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41">
        <f t="shared" si="2"/>
        <v>0</v>
      </c>
      <c r="W24" s="33">
        <f t="shared" si="1"/>
        <v>0</v>
      </c>
      <c r="X24" s="32"/>
      <c r="Y24" s="30"/>
      <c r="Z24" s="30"/>
      <c r="AA24" s="30"/>
      <c r="AB24" s="31"/>
      <c r="AC24" s="30"/>
      <c r="AD24" s="30"/>
      <c r="AE24" s="30"/>
    </row>
    <row r="25" spans="1:31" x14ac:dyDescent="0.3">
      <c r="A25" s="43" t="s">
        <v>216</v>
      </c>
      <c r="B25" s="36">
        <v>1</v>
      </c>
      <c r="C25" s="37" t="s">
        <v>186</v>
      </c>
      <c r="D25" s="36" t="s">
        <v>25</v>
      </c>
      <c r="E25" s="36">
        <v>64</v>
      </c>
      <c r="F25" s="37" t="s">
        <v>12</v>
      </c>
      <c r="G25" s="36">
        <v>1012</v>
      </c>
      <c r="H25" s="38">
        <v>4</v>
      </c>
      <c r="I25" s="38">
        <f t="shared" ref="I25:I47" si="3">H25*E25</f>
        <v>256</v>
      </c>
      <c r="J25" s="39"/>
      <c r="K25" s="39">
        <v>64</v>
      </c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>
        <f t="shared" si="2"/>
        <v>64</v>
      </c>
      <c r="W25" s="39">
        <f t="shared" si="1"/>
        <v>0</v>
      </c>
      <c r="X25" s="40" t="s">
        <v>219</v>
      </c>
      <c r="Y25" s="30"/>
      <c r="Z25" s="30"/>
      <c r="AA25" s="30"/>
      <c r="AB25" s="31"/>
      <c r="AC25" s="30"/>
      <c r="AD25" s="30"/>
      <c r="AE25" s="30"/>
    </row>
    <row r="26" spans="1:31" x14ac:dyDescent="0.3">
      <c r="A26" s="43" t="s">
        <v>216</v>
      </c>
      <c r="B26" s="4">
        <v>2</v>
      </c>
      <c r="C26" s="5" t="s">
        <v>42</v>
      </c>
      <c r="D26" s="4" t="s">
        <v>41</v>
      </c>
      <c r="E26" s="4">
        <v>4</v>
      </c>
      <c r="F26" s="5" t="s">
        <v>43</v>
      </c>
      <c r="G26" s="4">
        <v>230</v>
      </c>
      <c r="H26" s="6">
        <v>1.2527999999999999</v>
      </c>
      <c r="I26" s="6">
        <f t="shared" si="3"/>
        <v>5.0111999999999997</v>
      </c>
      <c r="J26" s="33"/>
      <c r="K26" s="33">
        <v>4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41">
        <f t="shared" si="2"/>
        <v>4</v>
      </c>
      <c r="W26" s="33">
        <f t="shared" si="1"/>
        <v>0</v>
      </c>
      <c r="X26" s="35"/>
      <c r="Y26" s="30"/>
      <c r="Z26" s="30"/>
      <c r="AA26" s="30"/>
      <c r="AB26" s="31"/>
      <c r="AC26" s="30"/>
      <c r="AD26" s="30"/>
      <c r="AE26" s="30"/>
    </row>
    <row r="27" spans="1:31" x14ac:dyDescent="0.3">
      <c r="A27" s="43"/>
      <c r="B27" s="4">
        <v>3</v>
      </c>
      <c r="C27" s="5" t="s">
        <v>209</v>
      </c>
      <c r="D27" s="4" t="s">
        <v>44</v>
      </c>
      <c r="E27" s="4">
        <v>16</v>
      </c>
      <c r="F27" s="5" t="s">
        <v>45</v>
      </c>
      <c r="G27" s="4">
        <v>5285</v>
      </c>
      <c r="H27" s="6">
        <v>52.639200000000002</v>
      </c>
      <c r="I27" s="6">
        <f t="shared" si="3"/>
        <v>842.22720000000004</v>
      </c>
      <c r="J27" s="33"/>
      <c r="K27" s="33"/>
      <c r="L27" s="33"/>
      <c r="M27" s="33">
        <v>16</v>
      </c>
      <c r="N27" s="33"/>
      <c r="O27" s="33"/>
      <c r="P27" s="33"/>
      <c r="Q27" s="33"/>
      <c r="R27" s="33"/>
      <c r="S27" s="33"/>
      <c r="T27" s="33"/>
      <c r="U27" s="33"/>
      <c r="V27" s="41">
        <f t="shared" si="2"/>
        <v>16</v>
      </c>
      <c r="W27" s="33">
        <f t="shared" si="1"/>
        <v>0</v>
      </c>
      <c r="X27" s="35"/>
      <c r="Y27" s="31"/>
      <c r="Z27" s="31"/>
      <c r="AA27" s="31"/>
      <c r="AB27" s="31"/>
      <c r="AC27" s="31"/>
      <c r="AD27" s="30"/>
      <c r="AE27" s="30"/>
    </row>
    <row r="28" spans="1:31" x14ac:dyDescent="0.3">
      <c r="A28" s="43"/>
      <c r="B28" s="4">
        <v>4</v>
      </c>
      <c r="C28" s="5" t="s">
        <v>209</v>
      </c>
      <c r="D28" s="4" t="s">
        <v>46</v>
      </c>
      <c r="E28" s="4">
        <v>8</v>
      </c>
      <c r="F28" s="5" t="s">
        <v>45</v>
      </c>
      <c r="G28" s="4">
        <v>2488</v>
      </c>
      <c r="H28" s="6">
        <v>24.786000000000001</v>
      </c>
      <c r="I28" s="6">
        <f t="shared" si="3"/>
        <v>198.28800000000001</v>
      </c>
      <c r="J28" s="33"/>
      <c r="K28" s="33"/>
      <c r="L28" s="33"/>
      <c r="M28" s="33">
        <v>8</v>
      </c>
      <c r="N28" s="33"/>
      <c r="O28" s="33"/>
      <c r="P28" s="33"/>
      <c r="Q28" s="33"/>
      <c r="R28" s="33"/>
      <c r="S28" s="33"/>
      <c r="T28" s="33"/>
      <c r="U28" s="33"/>
      <c r="V28" s="41">
        <f t="shared" si="2"/>
        <v>8</v>
      </c>
      <c r="W28" s="33">
        <f t="shared" si="1"/>
        <v>0</v>
      </c>
      <c r="X28" s="35"/>
      <c r="Y28" s="31"/>
      <c r="Z28" s="31"/>
      <c r="AA28" s="31"/>
      <c r="AB28" s="31"/>
      <c r="AC28" s="31"/>
      <c r="AD28" s="30"/>
      <c r="AE28" s="30"/>
    </row>
    <row r="29" spans="1:31" x14ac:dyDescent="0.3">
      <c r="A29" s="43"/>
      <c r="B29" s="4">
        <v>5</v>
      </c>
      <c r="C29" s="5" t="s">
        <v>209</v>
      </c>
      <c r="D29" s="4" t="s">
        <v>47</v>
      </c>
      <c r="E29" s="4">
        <v>8</v>
      </c>
      <c r="F29" s="5" t="s">
        <v>45</v>
      </c>
      <c r="G29" s="4">
        <v>2393</v>
      </c>
      <c r="H29" s="6">
        <v>23.835600000000003</v>
      </c>
      <c r="I29" s="6">
        <f t="shared" si="3"/>
        <v>190.68480000000002</v>
      </c>
      <c r="J29" s="33"/>
      <c r="K29" s="33"/>
      <c r="L29" s="33"/>
      <c r="M29" s="33">
        <v>8</v>
      </c>
      <c r="N29" s="33"/>
      <c r="O29" s="33"/>
      <c r="P29" s="33"/>
      <c r="Q29" s="33"/>
      <c r="R29" s="33"/>
      <c r="S29" s="33"/>
      <c r="T29" s="33"/>
      <c r="U29" s="33"/>
      <c r="V29" s="41">
        <f t="shared" si="2"/>
        <v>8</v>
      </c>
      <c r="W29" s="33">
        <f t="shared" si="1"/>
        <v>0</v>
      </c>
      <c r="X29" s="35"/>
      <c r="Y29" s="31"/>
      <c r="Z29" s="31"/>
      <c r="AA29" s="31"/>
      <c r="AB29" s="31"/>
      <c r="AC29" s="31"/>
      <c r="AD29" s="30"/>
      <c r="AE29" s="30"/>
    </row>
    <row r="30" spans="1:31" x14ac:dyDescent="0.3">
      <c r="A30" s="43"/>
      <c r="B30" s="4">
        <v>6</v>
      </c>
      <c r="C30" s="5" t="s">
        <v>57</v>
      </c>
      <c r="D30" s="4" t="s">
        <v>56</v>
      </c>
      <c r="E30" s="4">
        <v>12</v>
      </c>
      <c r="F30" s="5" t="s">
        <v>45</v>
      </c>
      <c r="G30" s="4">
        <v>4940</v>
      </c>
      <c r="H30" s="6">
        <v>49.215600000000002</v>
      </c>
      <c r="I30" s="6">
        <f t="shared" si="3"/>
        <v>590.58720000000005</v>
      </c>
      <c r="J30" s="33"/>
      <c r="K30" s="33"/>
      <c r="L30" s="33"/>
      <c r="M30" s="33">
        <v>12</v>
      </c>
      <c r="N30" s="33"/>
      <c r="O30" s="33"/>
      <c r="P30" s="33"/>
      <c r="Q30" s="33"/>
      <c r="R30" s="33"/>
      <c r="S30" s="33"/>
      <c r="T30" s="33"/>
      <c r="U30" s="33"/>
      <c r="V30" s="41">
        <f t="shared" si="2"/>
        <v>12</v>
      </c>
      <c r="W30" s="33">
        <f t="shared" si="1"/>
        <v>0</v>
      </c>
      <c r="X30" s="35"/>
      <c r="Y30" s="31"/>
      <c r="Z30" s="31"/>
      <c r="AA30" s="31"/>
      <c r="AB30" s="31"/>
      <c r="AC30" s="31"/>
      <c r="AD30" s="30"/>
      <c r="AE30" s="30"/>
    </row>
    <row r="31" spans="1:31" x14ac:dyDescent="0.3">
      <c r="A31" s="43"/>
      <c r="B31" s="4">
        <v>7</v>
      </c>
      <c r="C31" s="5" t="s">
        <v>57</v>
      </c>
      <c r="D31" s="4" t="s">
        <v>58</v>
      </c>
      <c r="E31" s="4">
        <v>4</v>
      </c>
      <c r="F31" s="5" t="s">
        <v>45</v>
      </c>
      <c r="G31" s="4">
        <v>1365</v>
      </c>
      <c r="H31" s="6">
        <v>13.597200000000001</v>
      </c>
      <c r="I31" s="6">
        <f t="shared" si="3"/>
        <v>54.388800000000003</v>
      </c>
      <c r="J31" s="33"/>
      <c r="K31" s="33"/>
      <c r="L31" s="33"/>
      <c r="M31" s="33">
        <v>4</v>
      </c>
      <c r="N31" s="33"/>
      <c r="O31" s="33"/>
      <c r="P31" s="33"/>
      <c r="Q31" s="33"/>
      <c r="R31" s="33"/>
      <c r="S31" s="33"/>
      <c r="T31" s="33"/>
      <c r="U31" s="33"/>
      <c r="V31" s="41">
        <f t="shared" si="2"/>
        <v>4</v>
      </c>
      <c r="W31" s="33">
        <f t="shared" si="1"/>
        <v>0</v>
      </c>
      <c r="X31" s="35"/>
      <c r="Y31" s="31"/>
      <c r="Z31" s="31"/>
      <c r="AA31" s="31"/>
      <c r="AB31" s="31"/>
      <c r="AC31" s="31"/>
      <c r="AD31" s="30"/>
      <c r="AE31" s="30"/>
    </row>
    <row r="32" spans="1:31" x14ac:dyDescent="0.3">
      <c r="A32" s="43"/>
      <c r="B32" s="4">
        <v>8</v>
      </c>
      <c r="C32" s="5" t="s">
        <v>57</v>
      </c>
      <c r="D32" s="4" t="s">
        <v>59</v>
      </c>
      <c r="E32" s="4">
        <v>4</v>
      </c>
      <c r="F32" s="5" t="s">
        <v>45</v>
      </c>
      <c r="G32" s="4">
        <v>2024</v>
      </c>
      <c r="H32" s="6">
        <v>20.163600000000002</v>
      </c>
      <c r="I32" s="6">
        <f t="shared" si="3"/>
        <v>80.65440000000001</v>
      </c>
      <c r="J32" s="33"/>
      <c r="K32" s="33"/>
      <c r="L32" s="33"/>
      <c r="M32" s="33">
        <v>4</v>
      </c>
      <c r="N32" s="33"/>
      <c r="O32" s="33"/>
      <c r="P32" s="33"/>
      <c r="Q32" s="33"/>
      <c r="R32" s="33"/>
      <c r="S32" s="33"/>
      <c r="T32" s="33"/>
      <c r="U32" s="33"/>
      <c r="V32" s="41">
        <f t="shared" si="2"/>
        <v>4</v>
      </c>
      <c r="W32" s="33">
        <f t="shared" si="1"/>
        <v>0</v>
      </c>
      <c r="X32" s="35"/>
      <c r="Y32" s="31"/>
      <c r="Z32" s="31"/>
      <c r="AA32" s="31"/>
      <c r="AB32" s="31"/>
      <c r="AC32" s="31"/>
      <c r="AD32" s="30"/>
      <c r="AE32" s="30"/>
    </row>
    <row r="33" spans="1:31" x14ac:dyDescent="0.3">
      <c r="A33" s="43"/>
      <c r="B33" s="4">
        <v>9</v>
      </c>
      <c r="C33" s="5" t="s">
        <v>57</v>
      </c>
      <c r="D33" s="4" t="s">
        <v>60</v>
      </c>
      <c r="E33" s="4">
        <v>4</v>
      </c>
      <c r="F33" s="5" t="s">
        <v>45</v>
      </c>
      <c r="G33" s="4">
        <v>614</v>
      </c>
      <c r="H33" s="6">
        <v>6.1128000000000009</v>
      </c>
      <c r="I33" s="6">
        <f t="shared" si="3"/>
        <v>24.451200000000004</v>
      </c>
      <c r="J33" s="33"/>
      <c r="K33" s="33"/>
      <c r="L33" s="33"/>
      <c r="M33" s="33"/>
      <c r="N33" s="33">
        <v>4</v>
      </c>
      <c r="O33" s="33"/>
      <c r="P33" s="33"/>
      <c r="Q33" s="33"/>
      <c r="R33" s="33"/>
      <c r="S33" s="33"/>
      <c r="T33" s="33"/>
      <c r="U33" s="33"/>
      <c r="V33" s="41">
        <f t="shared" si="2"/>
        <v>4</v>
      </c>
      <c r="W33" s="33">
        <f t="shared" si="1"/>
        <v>0</v>
      </c>
      <c r="X33" s="35"/>
      <c r="Y33" s="31"/>
      <c r="Z33" s="31"/>
      <c r="AA33" s="31"/>
      <c r="AB33" s="31"/>
      <c r="AC33" s="31"/>
      <c r="AD33" s="30"/>
      <c r="AE33" s="30"/>
    </row>
    <row r="34" spans="1:31" x14ac:dyDescent="0.3">
      <c r="A34" s="43"/>
      <c r="B34" s="4">
        <v>10</v>
      </c>
      <c r="C34" s="5" t="s">
        <v>57</v>
      </c>
      <c r="D34" s="4" t="s">
        <v>61</v>
      </c>
      <c r="E34" s="4">
        <v>4</v>
      </c>
      <c r="F34" s="5" t="s">
        <v>45</v>
      </c>
      <c r="G34" s="4">
        <v>4940</v>
      </c>
      <c r="H34" s="6">
        <v>49.215600000000002</v>
      </c>
      <c r="I34" s="6">
        <f t="shared" si="3"/>
        <v>196.86240000000001</v>
      </c>
      <c r="J34" s="33"/>
      <c r="K34" s="33"/>
      <c r="L34" s="33"/>
      <c r="M34" s="33">
        <v>4</v>
      </c>
      <c r="N34" s="33"/>
      <c r="O34" s="33"/>
      <c r="P34" s="33"/>
      <c r="Q34" s="33"/>
      <c r="R34" s="33"/>
      <c r="S34" s="33"/>
      <c r="T34" s="33"/>
      <c r="U34" s="33"/>
      <c r="V34" s="41">
        <f t="shared" si="2"/>
        <v>4</v>
      </c>
      <c r="W34" s="33">
        <f t="shared" si="1"/>
        <v>0</v>
      </c>
      <c r="X34" s="35"/>
      <c r="Y34" s="31"/>
      <c r="Z34" s="31"/>
      <c r="AA34" s="31"/>
      <c r="AB34" s="31"/>
      <c r="AC34" s="31"/>
      <c r="AD34" s="30"/>
      <c r="AE34" s="30"/>
    </row>
    <row r="35" spans="1:31" x14ac:dyDescent="0.3">
      <c r="A35" s="43"/>
      <c r="B35" s="4">
        <v>11</v>
      </c>
      <c r="C35" s="5" t="s">
        <v>123</v>
      </c>
      <c r="D35" s="4" t="s">
        <v>122</v>
      </c>
      <c r="E35" s="4">
        <v>4</v>
      </c>
      <c r="F35" s="5" t="s">
        <v>199</v>
      </c>
      <c r="G35" s="4">
        <v>0</v>
      </c>
      <c r="H35" s="6">
        <v>304.7004</v>
      </c>
      <c r="I35" s="6">
        <f t="shared" si="3"/>
        <v>1218.8016</v>
      </c>
      <c r="J35" s="33"/>
      <c r="K35" s="33"/>
      <c r="L35" s="33">
        <v>4</v>
      </c>
      <c r="M35" s="33"/>
      <c r="N35" s="33"/>
      <c r="O35" s="33"/>
      <c r="P35" s="33"/>
      <c r="Q35" s="33"/>
      <c r="R35" s="33"/>
      <c r="S35" s="33"/>
      <c r="T35" s="33"/>
      <c r="U35" s="33"/>
      <c r="V35" s="41">
        <f t="shared" si="2"/>
        <v>4</v>
      </c>
      <c r="W35" s="33">
        <f t="shared" si="1"/>
        <v>0</v>
      </c>
      <c r="X35" s="35"/>
      <c r="Y35" s="31"/>
      <c r="Z35" s="31"/>
      <c r="AA35" s="31"/>
      <c r="AB35" s="31"/>
      <c r="AC35" s="31"/>
      <c r="AD35" s="30"/>
      <c r="AE35" s="30"/>
    </row>
    <row r="36" spans="1:31" x14ac:dyDescent="0.3">
      <c r="A36" s="43"/>
      <c r="B36" s="4">
        <v>12</v>
      </c>
      <c r="C36" s="5" t="s">
        <v>123</v>
      </c>
      <c r="D36" s="4" t="s">
        <v>124</v>
      </c>
      <c r="E36" s="4">
        <v>4</v>
      </c>
      <c r="F36" s="5" t="s">
        <v>199</v>
      </c>
      <c r="G36" s="4">
        <v>0</v>
      </c>
      <c r="H36" s="6">
        <v>304.7004</v>
      </c>
      <c r="I36" s="6">
        <f t="shared" si="3"/>
        <v>1218.8016</v>
      </c>
      <c r="J36" s="33"/>
      <c r="K36" s="33"/>
      <c r="L36" s="33">
        <v>4</v>
      </c>
      <c r="M36" s="33"/>
      <c r="N36" s="33"/>
      <c r="O36" s="33"/>
      <c r="P36" s="33"/>
      <c r="Q36" s="33"/>
      <c r="R36" s="33"/>
      <c r="S36" s="33"/>
      <c r="T36" s="33"/>
      <c r="U36" s="33"/>
      <c r="V36" s="41">
        <f t="shared" si="2"/>
        <v>4</v>
      </c>
      <c r="W36" s="33">
        <f t="shared" si="1"/>
        <v>0</v>
      </c>
      <c r="X36" s="35"/>
      <c r="Y36" s="31"/>
      <c r="Z36" s="31"/>
      <c r="AA36" s="31"/>
      <c r="AB36" s="31"/>
      <c r="AC36" s="31"/>
      <c r="AD36" s="30"/>
      <c r="AE36" s="30"/>
    </row>
    <row r="37" spans="1:31" x14ac:dyDescent="0.3">
      <c r="A37" s="43"/>
      <c r="B37" s="4">
        <v>13</v>
      </c>
      <c r="C37" s="5" t="s">
        <v>123</v>
      </c>
      <c r="D37" s="4" t="s">
        <v>125</v>
      </c>
      <c r="E37" s="4">
        <v>4</v>
      </c>
      <c r="F37" s="5" t="s">
        <v>199</v>
      </c>
      <c r="G37" s="4">
        <v>0</v>
      </c>
      <c r="H37" s="6">
        <v>234.73800000000003</v>
      </c>
      <c r="I37" s="6">
        <f t="shared" si="3"/>
        <v>938.95200000000011</v>
      </c>
      <c r="J37" s="33"/>
      <c r="K37" s="33"/>
      <c r="L37" s="33">
        <v>4</v>
      </c>
      <c r="M37" s="33"/>
      <c r="N37" s="33"/>
      <c r="O37" s="33"/>
      <c r="P37" s="33"/>
      <c r="Q37" s="33"/>
      <c r="R37" s="33"/>
      <c r="S37" s="33"/>
      <c r="T37" s="33"/>
      <c r="U37" s="33"/>
      <c r="V37" s="41">
        <f t="shared" si="2"/>
        <v>4</v>
      </c>
      <c r="W37" s="33">
        <f t="shared" si="1"/>
        <v>0</v>
      </c>
      <c r="X37" s="35"/>
      <c r="Y37" s="31"/>
      <c r="Z37" s="31"/>
      <c r="AA37" s="31"/>
      <c r="AB37" s="31"/>
      <c r="AC37" s="31"/>
      <c r="AD37" s="30"/>
      <c r="AE37" s="30"/>
    </row>
    <row r="38" spans="1:31" x14ac:dyDescent="0.3">
      <c r="A38" s="43"/>
      <c r="B38" s="4">
        <v>14</v>
      </c>
      <c r="C38" s="5" t="s">
        <v>123</v>
      </c>
      <c r="D38" s="4" t="s">
        <v>127</v>
      </c>
      <c r="E38" s="4">
        <v>4</v>
      </c>
      <c r="F38" s="5" t="s">
        <v>199</v>
      </c>
      <c r="G38" s="4">
        <v>0</v>
      </c>
      <c r="H38" s="6">
        <v>234.73800000000003</v>
      </c>
      <c r="I38" s="6">
        <f t="shared" si="3"/>
        <v>938.95200000000011</v>
      </c>
      <c r="J38" s="33"/>
      <c r="K38" s="33"/>
      <c r="L38" s="33"/>
      <c r="M38" s="33">
        <v>4</v>
      </c>
      <c r="N38" s="33"/>
      <c r="O38" s="33"/>
      <c r="P38" s="33"/>
      <c r="Q38" s="33"/>
      <c r="R38" s="33"/>
      <c r="S38" s="33"/>
      <c r="T38" s="33"/>
      <c r="U38" s="33"/>
      <c r="V38" s="41">
        <f t="shared" si="2"/>
        <v>4</v>
      </c>
      <c r="W38" s="33">
        <f t="shared" si="1"/>
        <v>0</v>
      </c>
      <c r="X38" s="35"/>
      <c r="Y38" s="31"/>
      <c r="Z38" s="31"/>
      <c r="AA38" s="31"/>
      <c r="AB38" s="31"/>
      <c r="AC38" s="31"/>
      <c r="AD38" s="30"/>
      <c r="AE38" s="30"/>
    </row>
    <row r="39" spans="1:31" x14ac:dyDescent="0.3">
      <c r="A39" s="43" t="s">
        <v>216</v>
      </c>
      <c r="B39" s="4">
        <v>15</v>
      </c>
      <c r="C39" s="5" t="s">
        <v>129</v>
      </c>
      <c r="D39" s="4" t="s">
        <v>128</v>
      </c>
      <c r="E39" s="4">
        <v>4</v>
      </c>
      <c r="F39" s="5" t="s">
        <v>126</v>
      </c>
      <c r="G39" s="4">
        <v>577</v>
      </c>
      <c r="H39" s="6">
        <v>99.543600000000012</v>
      </c>
      <c r="I39" s="6">
        <f t="shared" si="3"/>
        <v>398.17440000000005</v>
      </c>
      <c r="J39" s="33"/>
      <c r="K39" s="33">
        <v>4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41">
        <f t="shared" si="2"/>
        <v>4</v>
      </c>
      <c r="W39" s="33">
        <f t="shared" si="1"/>
        <v>0</v>
      </c>
      <c r="X39" s="35"/>
      <c r="Y39" s="31"/>
      <c r="Z39" s="31"/>
      <c r="AA39" s="31"/>
      <c r="AB39" s="31"/>
      <c r="AC39" s="31"/>
      <c r="AD39" s="30"/>
      <c r="AE39" s="30"/>
    </row>
    <row r="40" spans="1:31" x14ac:dyDescent="0.3">
      <c r="A40" s="43"/>
      <c r="B40" s="4">
        <v>16</v>
      </c>
      <c r="C40" s="5" t="s">
        <v>194</v>
      </c>
      <c r="D40" s="4" t="s">
        <v>130</v>
      </c>
      <c r="E40" s="4">
        <v>32</v>
      </c>
      <c r="F40" s="5" t="s">
        <v>131</v>
      </c>
      <c r="G40" s="4">
        <v>695</v>
      </c>
      <c r="H40" s="6">
        <v>4.2444000000000006</v>
      </c>
      <c r="I40" s="6">
        <f t="shared" si="3"/>
        <v>135.82080000000002</v>
      </c>
      <c r="J40" s="33"/>
      <c r="K40" s="33"/>
      <c r="L40" s="33"/>
      <c r="M40" s="33">
        <v>32</v>
      </c>
      <c r="N40" s="33"/>
      <c r="O40" s="33"/>
      <c r="P40" s="33"/>
      <c r="Q40" s="33"/>
      <c r="R40" s="33"/>
      <c r="S40" s="33"/>
      <c r="T40" s="33"/>
      <c r="U40" s="33"/>
      <c r="V40" s="41">
        <f t="shared" si="2"/>
        <v>32</v>
      </c>
      <c r="W40" s="33">
        <f t="shared" si="1"/>
        <v>0</v>
      </c>
      <c r="X40" s="35"/>
      <c r="Y40" s="31"/>
      <c r="Z40" s="31"/>
      <c r="AA40" s="31"/>
      <c r="AB40" s="31"/>
      <c r="AC40" s="31"/>
      <c r="AD40" s="30"/>
      <c r="AE40" s="30"/>
    </row>
    <row r="41" spans="1:31" x14ac:dyDescent="0.3">
      <c r="A41" s="43"/>
      <c r="B41" s="4">
        <v>17</v>
      </c>
      <c r="C41" s="5" t="s">
        <v>194</v>
      </c>
      <c r="D41" s="4" t="s">
        <v>132</v>
      </c>
      <c r="E41" s="4">
        <v>16</v>
      </c>
      <c r="F41" s="5" t="s">
        <v>133</v>
      </c>
      <c r="G41" s="4">
        <v>695</v>
      </c>
      <c r="H41" s="6">
        <v>10.605600000000001</v>
      </c>
      <c r="I41" s="6">
        <f t="shared" si="3"/>
        <v>169.68960000000001</v>
      </c>
      <c r="J41" s="33"/>
      <c r="K41" s="33"/>
      <c r="L41" s="33"/>
      <c r="M41" s="33">
        <v>16</v>
      </c>
      <c r="N41" s="33"/>
      <c r="O41" s="33"/>
      <c r="P41" s="33"/>
      <c r="Q41" s="33"/>
      <c r="R41" s="33"/>
      <c r="S41" s="33"/>
      <c r="T41" s="33"/>
      <c r="U41" s="33"/>
      <c r="V41" s="41">
        <f t="shared" si="2"/>
        <v>16</v>
      </c>
      <c r="W41" s="33">
        <f t="shared" si="1"/>
        <v>0</v>
      </c>
      <c r="X41" s="35"/>
      <c r="Y41" s="31"/>
      <c r="Z41" s="31"/>
      <c r="AA41" s="31"/>
      <c r="AB41" s="31"/>
      <c r="AC41" s="31"/>
      <c r="AD41" s="30"/>
      <c r="AE41" s="30"/>
    </row>
    <row r="42" spans="1:31" x14ac:dyDescent="0.3">
      <c r="A42" s="43"/>
      <c r="B42" s="4">
        <v>18</v>
      </c>
      <c r="C42" s="5" t="s">
        <v>196</v>
      </c>
      <c r="D42" s="4" t="s">
        <v>136</v>
      </c>
      <c r="E42" s="4">
        <v>16</v>
      </c>
      <c r="F42" s="5" t="s">
        <v>137</v>
      </c>
      <c r="G42" s="4">
        <v>330</v>
      </c>
      <c r="H42" s="6">
        <v>6.4368000000000007</v>
      </c>
      <c r="I42" s="6">
        <f t="shared" si="3"/>
        <v>102.98880000000001</v>
      </c>
      <c r="J42" s="33"/>
      <c r="K42" s="33"/>
      <c r="L42" s="33"/>
      <c r="M42" s="33">
        <v>16</v>
      </c>
      <c r="N42" s="33"/>
      <c r="O42" s="33"/>
      <c r="P42" s="33"/>
      <c r="Q42" s="33"/>
      <c r="R42" s="33"/>
      <c r="S42" s="33"/>
      <c r="T42" s="33"/>
      <c r="U42" s="33"/>
      <c r="V42" s="41">
        <f t="shared" si="2"/>
        <v>16</v>
      </c>
      <c r="W42" s="33">
        <f t="shared" si="1"/>
        <v>0</v>
      </c>
      <c r="X42" s="35"/>
      <c r="Y42" s="31"/>
      <c r="Z42" s="31"/>
      <c r="AA42" s="31"/>
      <c r="AB42" s="31"/>
      <c r="AC42" s="31"/>
      <c r="AD42" s="30"/>
      <c r="AE42" s="30"/>
    </row>
    <row r="43" spans="1:31" x14ac:dyDescent="0.3">
      <c r="A43" s="43"/>
      <c r="B43" s="36">
        <v>19</v>
      </c>
      <c r="C43" s="37" t="s">
        <v>145</v>
      </c>
      <c r="D43" s="36" t="s">
        <v>144</v>
      </c>
      <c r="E43" s="36">
        <v>8</v>
      </c>
      <c r="F43" s="37" t="s">
        <v>146</v>
      </c>
      <c r="G43" s="36">
        <v>650</v>
      </c>
      <c r="H43" s="38">
        <v>4.9572000000000003</v>
      </c>
      <c r="I43" s="38">
        <f t="shared" si="3"/>
        <v>39.657600000000002</v>
      </c>
      <c r="J43" s="39">
        <v>8</v>
      </c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>
        <f t="shared" si="2"/>
        <v>8</v>
      </c>
      <c r="W43" s="39">
        <f t="shared" si="1"/>
        <v>0</v>
      </c>
      <c r="X43" s="40" t="s">
        <v>219</v>
      </c>
      <c r="Y43" s="31"/>
      <c r="Z43" s="31"/>
      <c r="AA43" s="31"/>
      <c r="AB43" s="31"/>
      <c r="AC43" s="31"/>
      <c r="AD43" s="30"/>
      <c r="AE43" s="30"/>
    </row>
    <row r="44" spans="1:31" x14ac:dyDescent="0.3">
      <c r="A44" s="43"/>
      <c r="B44" s="36">
        <v>20</v>
      </c>
      <c r="C44" s="37" t="s">
        <v>148</v>
      </c>
      <c r="D44" s="36" t="s">
        <v>147</v>
      </c>
      <c r="E44" s="36">
        <v>4</v>
      </c>
      <c r="F44" s="37" t="s">
        <v>50</v>
      </c>
      <c r="G44" s="36">
        <v>4790</v>
      </c>
      <c r="H44" s="38">
        <v>19.288800000000002</v>
      </c>
      <c r="I44" s="38">
        <f t="shared" si="3"/>
        <v>77.155200000000008</v>
      </c>
      <c r="J44" s="39">
        <v>4</v>
      </c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>
        <f t="shared" si="2"/>
        <v>4</v>
      </c>
      <c r="W44" s="39">
        <f t="shared" si="1"/>
        <v>0</v>
      </c>
      <c r="X44" s="40" t="s">
        <v>219</v>
      </c>
      <c r="Y44" s="30"/>
      <c r="Z44" s="30"/>
      <c r="AA44" s="30"/>
      <c r="AB44" s="31"/>
      <c r="AC44" s="30"/>
      <c r="AD44" s="30"/>
      <c r="AE44" s="30"/>
    </row>
    <row r="45" spans="1:31" x14ac:dyDescent="0.3">
      <c r="A45" s="43"/>
      <c r="B45" s="36">
        <v>21</v>
      </c>
      <c r="C45" s="37" t="s">
        <v>148</v>
      </c>
      <c r="D45" s="36" t="s">
        <v>149</v>
      </c>
      <c r="E45" s="36">
        <v>4</v>
      </c>
      <c r="F45" s="37" t="s">
        <v>50</v>
      </c>
      <c r="G45" s="36">
        <v>2089</v>
      </c>
      <c r="H45" s="38">
        <v>8.4131999999999998</v>
      </c>
      <c r="I45" s="38">
        <f t="shared" si="3"/>
        <v>33.652799999999999</v>
      </c>
      <c r="J45" s="39">
        <v>4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>
        <f t="shared" si="2"/>
        <v>4</v>
      </c>
      <c r="W45" s="39">
        <f t="shared" si="1"/>
        <v>0</v>
      </c>
      <c r="X45" s="40" t="s">
        <v>219</v>
      </c>
      <c r="Y45" s="30"/>
      <c r="Z45" s="30"/>
      <c r="AA45" s="30"/>
      <c r="AB45" s="31"/>
      <c r="AC45" s="30"/>
      <c r="AD45" s="30"/>
      <c r="AE45" s="30"/>
    </row>
    <row r="46" spans="1:31" x14ac:dyDescent="0.3">
      <c r="A46" s="43"/>
      <c r="B46" s="36">
        <v>22</v>
      </c>
      <c r="C46" s="37" t="s">
        <v>148</v>
      </c>
      <c r="D46" s="36" t="s">
        <v>150</v>
      </c>
      <c r="E46" s="36">
        <v>4</v>
      </c>
      <c r="F46" s="37" t="s">
        <v>50</v>
      </c>
      <c r="G46" s="36">
        <v>2397</v>
      </c>
      <c r="H46" s="38">
        <v>9.5687999999999995</v>
      </c>
      <c r="I46" s="38">
        <f t="shared" si="3"/>
        <v>38.275199999999998</v>
      </c>
      <c r="J46" s="39">
        <v>4</v>
      </c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>
        <f t="shared" si="2"/>
        <v>4</v>
      </c>
      <c r="W46" s="39">
        <f t="shared" si="1"/>
        <v>0</v>
      </c>
      <c r="X46" s="40" t="s">
        <v>219</v>
      </c>
      <c r="Y46" s="30"/>
      <c r="Z46" s="30"/>
      <c r="AA46" s="30"/>
      <c r="AB46" s="31"/>
      <c r="AC46" s="30"/>
      <c r="AD46" s="30"/>
      <c r="AE46" s="30"/>
    </row>
    <row r="47" spans="1:31" x14ac:dyDescent="0.3">
      <c r="A47" s="43"/>
      <c r="B47" s="36">
        <v>23</v>
      </c>
      <c r="C47" s="37" t="s">
        <v>148</v>
      </c>
      <c r="D47" s="36" t="s">
        <v>151</v>
      </c>
      <c r="E47" s="36">
        <v>4</v>
      </c>
      <c r="F47" s="37" t="s">
        <v>50</v>
      </c>
      <c r="G47" s="36">
        <v>2397</v>
      </c>
      <c r="H47" s="38">
        <v>9.5687999999999995</v>
      </c>
      <c r="I47" s="38">
        <f t="shared" si="3"/>
        <v>38.275199999999998</v>
      </c>
      <c r="J47" s="39">
        <v>4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>
        <f t="shared" si="2"/>
        <v>4</v>
      </c>
      <c r="W47" s="39">
        <f t="shared" si="1"/>
        <v>0</v>
      </c>
      <c r="X47" s="40" t="s">
        <v>219</v>
      </c>
      <c r="Y47" s="30"/>
      <c r="Z47" s="30"/>
      <c r="AA47" s="30"/>
      <c r="AB47" s="31"/>
      <c r="AC47" s="30"/>
      <c r="AD47" s="30"/>
      <c r="AE47" s="30"/>
    </row>
    <row r="48" spans="1:31" x14ac:dyDescent="0.3">
      <c r="A48" s="43"/>
      <c r="B48" s="4"/>
      <c r="C48" s="5"/>
      <c r="D48" s="4"/>
      <c r="E48" s="4"/>
      <c r="F48" s="5"/>
      <c r="G48" s="4"/>
      <c r="H48" s="6"/>
      <c r="I48" s="6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41">
        <f t="shared" si="2"/>
        <v>0</v>
      </c>
      <c r="W48" s="33">
        <f t="shared" ref="W48:W79" si="4">E48-V48</f>
        <v>0</v>
      </c>
      <c r="X48" s="35"/>
      <c r="Y48" s="30"/>
      <c r="Z48" s="30"/>
      <c r="AA48" s="30"/>
      <c r="AB48" s="31"/>
      <c r="AC48" s="30"/>
      <c r="AD48" s="30"/>
      <c r="AE48" s="30"/>
    </row>
    <row r="49" spans="1:31" ht="15.6" x14ac:dyDescent="0.3">
      <c r="A49" s="43"/>
      <c r="B49" s="14" t="s">
        <v>213</v>
      </c>
      <c r="C49" s="15" t="s">
        <v>184</v>
      </c>
      <c r="D49" s="4"/>
      <c r="E49" s="4"/>
      <c r="F49" s="5"/>
      <c r="G49" s="4"/>
      <c r="H49" s="6"/>
      <c r="I49" s="6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41">
        <f t="shared" si="2"/>
        <v>0</v>
      </c>
      <c r="W49" s="33">
        <f t="shared" si="4"/>
        <v>0</v>
      </c>
      <c r="X49" s="35"/>
      <c r="Y49" s="30"/>
      <c r="Z49" s="30"/>
      <c r="AA49" s="30"/>
      <c r="AB49" s="31"/>
      <c r="AC49" s="30"/>
      <c r="AD49" s="30"/>
      <c r="AE49" s="30"/>
    </row>
    <row r="50" spans="1:31" x14ac:dyDescent="0.3">
      <c r="A50" s="43"/>
      <c r="B50" s="3"/>
      <c r="C50" s="3"/>
      <c r="D50" s="3"/>
      <c r="E50" s="3"/>
      <c r="F50" s="3"/>
      <c r="G50" s="3"/>
      <c r="H50" s="3"/>
      <c r="I50" s="3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41">
        <f t="shared" si="2"/>
        <v>0</v>
      </c>
      <c r="W50" s="33">
        <f t="shared" si="4"/>
        <v>0</v>
      </c>
      <c r="X50" s="32"/>
      <c r="Y50" s="30"/>
      <c r="Z50" s="30"/>
      <c r="AA50" s="30"/>
      <c r="AB50" s="31"/>
      <c r="AC50" s="30"/>
      <c r="AD50" s="30"/>
      <c r="AE50" s="30"/>
    </row>
    <row r="51" spans="1:31" x14ac:dyDescent="0.3">
      <c r="A51" s="43" t="s">
        <v>216</v>
      </c>
      <c r="B51" s="36">
        <v>1</v>
      </c>
      <c r="C51" s="37" t="s">
        <v>187</v>
      </c>
      <c r="D51" s="36" t="s">
        <v>26</v>
      </c>
      <c r="E51" s="36">
        <v>8</v>
      </c>
      <c r="F51" s="37" t="s">
        <v>27</v>
      </c>
      <c r="G51" s="36">
        <v>608</v>
      </c>
      <c r="H51" s="38">
        <v>1.52</v>
      </c>
      <c r="I51" s="38">
        <f t="shared" ref="I51:I82" si="5">H51*E51</f>
        <v>12.16</v>
      </c>
      <c r="J51" s="39"/>
      <c r="K51" s="39">
        <v>8</v>
      </c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>
        <f t="shared" si="2"/>
        <v>8</v>
      </c>
      <c r="W51" s="39">
        <f t="shared" si="4"/>
        <v>0</v>
      </c>
      <c r="X51" s="40" t="s">
        <v>219</v>
      </c>
      <c r="Y51" s="30"/>
      <c r="Z51" s="30"/>
      <c r="AA51" s="30"/>
      <c r="AB51" s="31"/>
      <c r="AC51" s="30"/>
      <c r="AD51" s="30"/>
      <c r="AE51" s="30"/>
    </row>
    <row r="52" spans="1:31" x14ac:dyDescent="0.3">
      <c r="A52" s="43"/>
      <c r="B52" s="4">
        <v>2</v>
      </c>
      <c r="C52" s="5" t="s">
        <v>29</v>
      </c>
      <c r="D52" s="4" t="s">
        <v>28</v>
      </c>
      <c r="E52" s="4">
        <v>20</v>
      </c>
      <c r="F52" s="5" t="s">
        <v>13</v>
      </c>
      <c r="G52" s="4">
        <v>1991</v>
      </c>
      <c r="H52" s="6">
        <v>42.951599999999999</v>
      </c>
      <c r="I52" s="6">
        <f t="shared" si="5"/>
        <v>859.03199999999993</v>
      </c>
      <c r="J52" s="33"/>
      <c r="K52" s="33"/>
      <c r="L52" s="33"/>
      <c r="M52" s="33"/>
      <c r="N52" s="33"/>
      <c r="O52" s="33">
        <v>20</v>
      </c>
      <c r="P52" s="33"/>
      <c r="Q52" s="33"/>
      <c r="R52" s="33"/>
      <c r="S52" s="33"/>
      <c r="T52" s="33"/>
      <c r="U52" s="33"/>
      <c r="V52" s="41">
        <f t="shared" si="2"/>
        <v>20</v>
      </c>
      <c r="W52" s="33">
        <f t="shared" si="4"/>
        <v>0</v>
      </c>
      <c r="X52" s="35"/>
      <c r="Y52" s="30"/>
      <c r="Z52" s="30"/>
      <c r="AA52" s="30"/>
      <c r="AB52" s="31"/>
      <c r="AC52" s="30"/>
      <c r="AD52" s="30"/>
      <c r="AE52" s="30"/>
    </row>
    <row r="53" spans="1:31" x14ac:dyDescent="0.3">
      <c r="A53" s="43"/>
      <c r="B53" s="4">
        <v>3</v>
      </c>
      <c r="C53" s="5" t="s">
        <v>29</v>
      </c>
      <c r="D53" s="4" t="s">
        <v>31</v>
      </c>
      <c r="E53" s="4">
        <v>4</v>
      </c>
      <c r="F53" s="5" t="s">
        <v>13</v>
      </c>
      <c r="G53" s="4">
        <v>2066</v>
      </c>
      <c r="H53" s="6">
        <v>44.485199999999999</v>
      </c>
      <c r="I53" s="6">
        <f t="shared" si="5"/>
        <v>177.9408</v>
      </c>
      <c r="J53" s="33"/>
      <c r="K53" s="33"/>
      <c r="L53" s="33"/>
      <c r="M53" s="33"/>
      <c r="N53" s="33"/>
      <c r="O53" s="33">
        <v>7</v>
      </c>
      <c r="P53" s="33"/>
      <c r="Q53" s="33"/>
      <c r="R53" s="33"/>
      <c r="S53" s="33"/>
      <c r="T53" s="33"/>
      <c r="U53" s="33"/>
      <c r="V53" s="41">
        <f t="shared" si="2"/>
        <v>7</v>
      </c>
      <c r="W53" s="33">
        <f t="shared" si="4"/>
        <v>-3</v>
      </c>
      <c r="X53" s="35"/>
      <c r="Y53" s="30"/>
      <c r="Z53" s="30"/>
      <c r="AA53" s="30"/>
      <c r="AB53" s="31"/>
      <c r="AC53" s="30"/>
      <c r="AD53" s="30"/>
      <c r="AE53" s="30"/>
    </row>
    <row r="54" spans="1:31" x14ac:dyDescent="0.3">
      <c r="A54" s="43"/>
      <c r="B54" s="4">
        <v>4</v>
      </c>
      <c r="C54" s="5" t="s">
        <v>29</v>
      </c>
      <c r="D54" s="4" t="s">
        <v>32</v>
      </c>
      <c r="E54" s="4">
        <v>16</v>
      </c>
      <c r="F54" s="5" t="s">
        <v>33</v>
      </c>
      <c r="G54" s="4">
        <v>1991</v>
      </c>
      <c r="H54" s="6">
        <v>54.108000000000004</v>
      </c>
      <c r="I54" s="6">
        <f t="shared" si="5"/>
        <v>865.72800000000007</v>
      </c>
      <c r="J54" s="33"/>
      <c r="K54" s="33"/>
      <c r="L54" s="33"/>
      <c r="M54" s="33">
        <v>13</v>
      </c>
      <c r="N54" s="33"/>
      <c r="O54" s="33"/>
      <c r="P54" s="33"/>
      <c r="Q54" s="33"/>
      <c r="R54" s="33"/>
      <c r="S54" s="33"/>
      <c r="T54" s="33"/>
      <c r="U54" s="33"/>
      <c r="V54" s="41">
        <f t="shared" si="2"/>
        <v>13</v>
      </c>
      <c r="W54" s="33">
        <f t="shared" si="4"/>
        <v>3</v>
      </c>
      <c r="X54" s="35"/>
      <c r="Y54" s="30"/>
      <c r="Z54" s="30"/>
      <c r="AA54" s="30"/>
      <c r="AB54" s="31"/>
      <c r="AC54" s="30"/>
      <c r="AD54" s="30"/>
      <c r="AE54" s="30"/>
    </row>
    <row r="55" spans="1:31" x14ac:dyDescent="0.3">
      <c r="A55" s="43"/>
      <c r="B55" s="4">
        <v>5</v>
      </c>
      <c r="C55" s="5" t="s">
        <v>207</v>
      </c>
      <c r="D55" s="4" t="s">
        <v>35</v>
      </c>
      <c r="E55" s="4">
        <v>38</v>
      </c>
      <c r="F55" s="5" t="s">
        <v>200</v>
      </c>
      <c r="G55" s="4">
        <v>140</v>
      </c>
      <c r="H55" s="6">
        <v>1.2852000000000001</v>
      </c>
      <c r="I55" s="6">
        <f t="shared" si="5"/>
        <v>48.837600000000002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>
        <v>38</v>
      </c>
      <c r="U55" s="33"/>
      <c r="V55" s="41">
        <f t="shared" si="2"/>
        <v>38</v>
      </c>
      <c r="W55" s="33">
        <f t="shared" si="4"/>
        <v>0</v>
      </c>
      <c r="X55" s="35"/>
      <c r="Y55" s="30"/>
      <c r="Z55" s="30"/>
      <c r="AA55" s="30"/>
      <c r="AB55" s="31"/>
      <c r="AC55" s="30"/>
      <c r="AD55" s="30"/>
      <c r="AE55" s="30"/>
    </row>
    <row r="56" spans="1:31" x14ac:dyDescent="0.3">
      <c r="A56" s="43"/>
      <c r="B56" s="4">
        <v>6</v>
      </c>
      <c r="C56" s="5" t="s">
        <v>207</v>
      </c>
      <c r="D56" s="4" t="s">
        <v>36</v>
      </c>
      <c r="E56" s="4">
        <v>4</v>
      </c>
      <c r="F56" s="5" t="s">
        <v>37</v>
      </c>
      <c r="G56" s="4">
        <v>276</v>
      </c>
      <c r="H56" s="6">
        <v>3.3588</v>
      </c>
      <c r="I56" s="6">
        <f t="shared" si="5"/>
        <v>13.4352</v>
      </c>
      <c r="J56" s="33"/>
      <c r="K56" s="33"/>
      <c r="L56" s="33"/>
      <c r="M56" s="33"/>
      <c r="N56" s="33"/>
      <c r="O56" s="33"/>
      <c r="P56" s="33">
        <v>4</v>
      </c>
      <c r="Q56" s="33"/>
      <c r="R56" s="33"/>
      <c r="S56" s="33"/>
      <c r="T56" s="33"/>
      <c r="U56" s="33"/>
      <c r="V56" s="41">
        <f t="shared" si="2"/>
        <v>4</v>
      </c>
      <c r="W56" s="33">
        <f t="shared" si="4"/>
        <v>0</v>
      </c>
      <c r="X56" s="35"/>
      <c r="Y56" s="30"/>
      <c r="Z56" s="30"/>
      <c r="AA56" s="30"/>
      <c r="AB56" s="31"/>
      <c r="AC56" s="30"/>
      <c r="AD56" s="30"/>
      <c r="AE56" s="30"/>
    </row>
    <row r="57" spans="1:31" x14ac:dyDescent="0.3">
      <c r="A57" s="43"/>
      <c r="B57" s="4">
        <v>7</v>
      </c>
      <c r="C57" s="5" t="s">
        <v>207</v>
      </c>
      <c r="D57" s="4" t="s">
        <v>38</v>
      </c>
      <c r="E57" s="4">
        <v>72</v>
      </c>
      <c r="F57" s="5" t="s">
        <v>37</v>
      </c>
      <c r="G57" s="4">
        <v>276</v>
      </c>
      <c r="H57" s="6">
        <v>3.4020000000000001</v>
      </c>
      <c r="I57" s="6">
        <f t="shared" si="5"/>
        <v>244.94400000000002</v>
      </c>
      <c r="J57" s="33"/>
      <c r="K57" s="33"/>
      <c r="L57" s="33"/>
      <c r="M57" s="33"/>
      <c r="N57" s="33"/>
      <c r="O57" s="33"/>
      <c r="P57" s="33">
        <v>72</v>
      </c>
      <c r="Q57" s="33"/>
      <c r="R57" s="33"/>
      <c r="S57" s="33"/>
      <c r="T57" s="33"/>
      <c r="U57" s="33"/>
      <c r="V57" s="41">
        <f t="shared" si="2"/>
        <v>72</v>
      </c>
      <c r="W57" s="33">
        <f t="shared" si="4"/>
        <v>0</v>
      </c>
      <c r="X57" s="35"/>
      <c r="Y57" s="30"/>
      <c r="Z57" s="30"/>
      <c r="AA57" s="30"/>
      <c r="AB57" s="31"/>
      <c r="AC57" s="30"/>
      <c r="AD57" s="30"/>
      <c r="AE57" s="30"/>
    </row>
    <row r="58" spans="1:31" x14ac:dyDescent="0.3">
      <c r="A58" s="43"/>
      <c r="B58" s="4">
        <v>8</v>
      </c>
      <c r="C58" s="5" t="s">
        <v>188</v>
      </c>
      <c r="D58" s="4" t="s">
        <v>39</v>
      </c>
      <c r="E58" s="4">
        <v>40</v>
      </c>
      <c r="F58" s="5" t="s">
        <v>40</v>
      </c>
      <c r="G58" s="4">
        <v>135</v>
      </c>
      <c r="H58" s="6">
        <v>12.279600000000002</v>
      </c>
      <c r="I58" s="6">
        <f t="shared" si="5"/>
        <v>491.18400000000008</v>
      </c>
      <c r="J58" s="33"/>
      <c r="K58" s="33"/>
      <c r="L58" s="33"/>
      <c r="M58" s="33"/>
      <c r="N58" s="33"/>
      <c r="O58" s="33"/>
      <c r="P58" s="33"/>
      <c r="Q58" s="33">
        <v>15</v>
      </c>
      <c r="R58" s="33">
        <v>25</v>
      </c>
      <c r="S58" s="33"/>
      <c r="T58" s="33"/>
      <c r="U58" s="33"/>
      <c r="V58" s="41">
        <f t="shared" si="2"/>
        <v>40</v>
      </c>
      <c r="W58" s="33">
        <f t="shared" si="4"/>
        <v>0</v>
      </c>
      <c r="X58" s="35"/>
      <c r="Y58" s="30"/>
      <c r="Z58" s="30"/>
      <c r="AA58" s="30"/>
      <c r="AB58" s="31"/>
      <c r="AC58" s="30"/>
      <c r="AD58" s="30"/>
      <c r="AE58" s="30"/>
    </row>
    <row r="59" spans="1:31" x14ac:dyDescent="0.3">
      <c r="A59" s="43"/>
      <c r="B59" s="4">
        <v>9</v>
      </c>
      <c r="C59" s="5" t="s">
        <v>189</v>
      </c>
      <c r="D59" s="4" t="s">
        <v>48</v>
      </c>
      <c r="E59" s="4">
        <v>40</v>
      </c>
      <c r="F59" s="5" t="s">
        <v>14</v>
      </c>
      <c r="G59" s="4">
        <v>2460</v>
      </c>
      <c r="H59" s="6">
        <v>40.359600000000007</v>
      </c>
      <c r="I59" s="6">
        <f t="shared" si="5"/>
        <v>1614.3840000000002</v>
      </c>
      <c r="J59" s="33"/>
      <c r="K59" s="33"/>
      <c r="L59" s="33"/>
      <c r="M59" s="33"/>
      <c r="N59" s="33"/>
      <c r="O59" s="33">
        <v>40</v>
      </c>
      <c r="P59" s="33"/>
      <c r="Q59" s="33"/>
      <c r="R59" s="33"/>
      <c r="S59" s="33"/>
      <c r="T59" s="33"/>
      <c r="U59" s="33"/>
      <c r="V59" s="41">
        <f t="shared" si="2"/>
        <v>40</v>
      </c>
      <c r="W59" s="33">
        <f t="shared" si="4"/>
        <v>0</v>
      </c>
      <c r="X59" s="35"/>
      <c r="Y59" s="30"/>
      <c r="Z59" s="30"/>
      <c r="AA59" s="30"/>
      <c r="AB59" s="31"/>
      <c r="AC59" s="30"/>
      <c r="AD59" s="30"/>
      <c r="AE59" s="30"/>
    </row>
    <row r="60" spans="1:31" x14ac:dyDescent="0.3">
      <c r="A60" s="43"/>
      <c r="B60" s="4">
        <v>10</v>
      </c>
      <c r="C60" s="5" t="s">
        <v>190</v>
      </c>
      <c r="D60" s="4" t="s">
        <v>49</v>
      </c>
      <c r="E60" s="4">
        <v>60</v>
      </c>
      <c r="F60" s="5" t="s">
        <v>23</v>
      </c>
      <c r="G60" s="4">
        <v>1991</v>
      </c>
      <c r="H60" s="6">
        <v>186.24599999999998</v>
      </c>
      <c r="I60" s="6">
        <f t="shared" si="5"/>
        <v>11174.759999999998</v>
      </c>
      <c r="J60" s="33"/>
      <c r="K60" s="33"/>
      <c r="L60" s="33"/>
      <c r="M60" s="33"/>
      <c r="N60" s="33"/>
      <c r="O60" s="33"/>
      <c r="P60" s="33">
        <v>27</v>
      </c>
      <c r="Q60" s="33"/>
      <c r="R60" s="33"/>
      <c r="S60" s="33"/>
      <c r="T60" s="33">
        <v>29</v>
      </c>
      <c r="U60" s="33">
        <v>4</v>
      </c>
      <c r="V60" s="41">
        <f t="shared" si="2"/>
        <v>60</v>
      </c>
      <c r="W60" s="33">
        <f t="shared" si="4"/>
        <v>0</v>
      </c>
      <c r="X60" s="35"/>
      <c r="Y60" s="30"/>
      <c r="Z60" s="30"/>
      <c r="AA60" s="30"/>
      <c r="AB60" s="31"/>
      <c r="AC60" s="30"/>
      <c r="AD60" s="30"/>
      <c r="AE60" s="30"/>
    </row>
    <row r="61" spans="1:31" x14ac:dyDescent="0.3">
      <c r="A61" s="43" t="s">
        <v>221</v>
      </c>
      <c r="B61" s="4">
        <v>11</v>
      </c>
      <c r="C61" s="5" t="s">
        <v>15</v>
      </c>
      <c r="D61" s="4" t="s">
        <v>51</v>
      </c>
      <c r="E61" s="4">
        <v>4</v>
      </c>
      <c r="F61" s="5" t="s">
        <v>52</v>
      </c>
      <c r="G61" s="4">
        <v>300</v>
      </c>
      <c r="H61" s="6">
        <v>17.009999999999998</v>
      </c>
      <c r="I61" s="6">
        <f t="shared" si="5"/>
        <v>68.039999999999992</v>
      </c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41">
        <f t="shared" si="2"/>
        <v>0</v>
      </c>
      <c r="W61" s="33">
        <f t="shared" si="4"/>
        <v>4</v>
      </c>
      <c r="X61" s="35" t="s">
        <v>232</v>
      </c>
      <c r="Y61" s="30"/>
      <c r="Z61" s="30"/>
      <c r="AA61" s="30"/>
      <c r="AB61" s="31"/>
      <c r="AC61" s="30"/>
      <c r="AD61" s="30"/>
      <c r="AE61" s="30"/>
    </row>
    <row r="62" spans="1:31" x14ac:dyDescent="0.3">
      <c r="A62" s="43" t="s">
        <v>221</v>
      </c>
      <c r="B62" s="4">
        <v>12</v>
      </c>
      <c r="C62" s="5" t="s">
        <v>191</v>
      </c>
      <c r="D62" s="4" t="s">
        <v>53</v>
      </c>
      <c r="E62" s="4">
        <v>4</v>
      </c>
      <c r="F62" s="5" t="s">
        <v>54</v>
      </c>
      <c r="G62" s="4">
        <v>120</v>
      </c>
      <c r="H62" s="6">
        <v>1.0886400000000001</v>
      </c>
      <c r="I62" s="6">
        <f t="shared" si="5"/>
        <v>4.3545600000000002</v>
      </c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41">
        <f t="shared" si="2"/>
        <v>0</v>
      </c>
      <c r="W62" s="33">
        <f t="shared" si="4"/>
        <v>4</v>
      </c>
      <c r="X62" s="35" t="s">
        <v>233</v>
      </c>
      <c r="Y62" s="30"/>
      <c r="Z62" s="30"/>
      <c r="AA62" s="30"/>
      <c r="AB62" s="31"/>
      <c r="AC62" s="30"/>
      <c r="AD62" s="30"/>
      <c r="AE62" s="30"/>
    </row>
    <row r="63" spans="1:31" x14ac:dyDescent="0.3">
      <c r="A63" s="43"/>
      <c r="B63" s="4">
        <v>13</v>
      </c>
      <c r="C63" s="5" t="s">
        <v>210</v>
      </c>
      <c r="D63" s="4" t="s">
        <v>55</v>
      </c>
      <c r="E63" s="4">
        <v>6</v>
      </c>
      <c r="F63" s="5" t="s">
        <v>23</v>
      </c>
      <c r="G63" s="4">
        <v>912</v>
      </c>
      <c r="H63" s="6">
        <v>16.394400000000001</v>
      </c>
      <c r="I63" s="6">
        <f t="shared" si="5"/>
        <v>98.366399999999999</v>
      </c>
      <c r="J63" s="33"/>
      <c r="K63" s="33"/>
      <c r="L63" s="33"/>
      <c r="M63" s="33"/>
      <c r="N63" s="33"/>
      <c r="O63" s="33"/>
      <c r="P63" s="33">
        <v>6</v>
      </c>
      <c r="Q63" s="33"/>
      <c r="R63" s="33"/>
      <c r="S63" s="33"/>
      <c r="T63" s="33"/>
      <c r="U63" s="33"/>
      <c r="V63" s="41">
        <f t="shared" si="2"/>
        <v>6</v>
      </c>
      <c r="W63" s="33">
        <f t="shared" si="4"/>
        <v>0</v>
      </c>
      <c r="X63" s="35"/>
      <c r="Y63" s="30"/>
      <c r="Z63" s="30"/>
      <c r="AA63" s="30"/>
      <c r="AB63" s="31"/>
      <c r="AC63" s="30"/>
      <c r="AD63" s="30"/>
      <c r="AE63" s="30"/>
    </row>
    <row r="64" spans="1:31" x14ac:dyDescent="0.3">
      <c r="A64" s="43"/>
      <c r="B64" s="4">
        <v>14</v>
      </c>
      <c r="C64" s="5" t="s">
        <v>198</v>
      </c>
      <c r="D64" s="4" t="s">
        <v>62</v>
      </c>
      <c r="E64" s="4">
        <v>38</v>
      </c>
      <c r="F64" s="5" t="s">
        <v>64</v>
      </c>
      <c r="G64" s="4">
        <v>972</v>
      </c>
      <c r="H64" s="6">
        <v>13.662000000000001</v>
      </c>
      <c r="I64" s="6">
        <f t="shared" si="5"/>
        <v>519.15600000000006</v>
      </c>
      <c r="J64" s="33"/>
      <c r="K64" s="33"/>
      <c r="L64" s="33"/>
      <c r="M64" s="33"/>
      <c r="N64" s="33"/>
      <c r="O64" s="33"/>
      <c r="P64" s="33">
        <v>38</v>
      </c>
      <c r="Q64" s="33"/>
      <c r="R64" s="33"/>
      <c r="S64" s="33"/>
      <c r="T64" s="33"/>
      <c r="U64" s="33"/>
      <c r="V64" s="41">
        <f t="shared" si="2"/>
        <v>38</v>
      </c>
      <c r="W64" s="33">
        <f t="shared" si="4"/>
        <v>0</v>
      </c>
      <c r="X64" s="35"/>
      <c r="Y64" s="30"/>
      <c r="Z64" s="30"/>
      <c r="AA64" s="30"/>
      <c r="AB64" s="31"/>
      <c r="AC64" s="30"/>
      <c r="AD64" s="30"/>
      <c r="AE64" s="30"/>
    </row>
    <row r="65" spans="1:31" x14ac:dyDescent="0.3">
      <c r="A65" s="43"/>
      <c r="B65" s="4">
        <v>15</v>
      </c>
      <c r="C65" s="5" t="s">
        <v>63</v>
      </c>
      <c r="D65" s="4" t="s">
        <v>65</v>
      </c>
      <c r="E65" s="4">
        <v>2</v>
      </c>
      <c r="F65" s="5" t="s">
        <v>66</v>
      </c>
      <c r="G65" s="4">
        <v>1266</v>
      </c>
      <c r="H65" s="6">
        <v>4.6548000000000007</v>
      </c>
      <c r="I65" s="6">
        <f t="shared" si="5"/>
        <v>9.3096000000000014</v>
      </c>
      <c r="J65" s="33"/>
      <c r="K65" s="33"/>
      <c r="L65" s="33"/>
      <c r="M65" s="33"/>
      <c r="N65" s="33"/>
      <c r="O65" s="33"/>
      <c r="P65" s="33">
        <v>2</v>
      </c>
      <c r="Q65" s="33"/>
      <c r="R65" s="33"/>
      <c r="S65" s="33"/>
      <c r="T65" s="33"/>
      <c r="U65" s="33"/>
      <c r="V65" s="41">
        <f t="shared" si="2"/>
        <v>2</v>
      </c>
      <c r="W65" s="33">
        <f t="shared" si="4"/>
        <v>0</v>
      </c>
      <c r="X65" s="35"/>
      <c r="Y65" s="30"/>
      <c r="Z65" s="30"/>
      <c r="AA65" s="30"/>
      <c r="AB65" s="31"/>
      <c r="AC65" s="30"/>
      <c r="AD65" s="30"/>
      <c r="AE65" s="30"/>
    </row>
    <row r="66" spans="1:31" x14ac:dyDescent="0.3">
      <c r="A66" s="43"/>
      <c r="B66" s="4">
        <v>16</v>
      </c>
      <c r="C66" s="5" t="s">
        <v>63</v>
      </c>
      <c r="D66" s="4" t="s">
        <v>67</v>
      </c>
      <c r="E66" s="4">
        <v>4</v>
      </c>
      <c r="F66" s="5" t="s">
        <v>66</v>
      </c>
      <c r="G66" s="4">
        <v>1314</v>
      </c>
      <c r="H66" s="6">
        <v>4.7628000000000004</v>
      </c>
      <c r="I66" s="6">
        <f t="shared" si="5"/>
        <v>19.051200000000001</v>
      </c>
      <c r="J66" s="33"/>
      <c r="K66" s="33"/>
      <c r="L66" s="33"/>
      <c r="M66" s="33"/>
      <c r="N66" s="33"/>
      <c r="O66" s="33"/>
      <c r="P66" s="33">
        <v>4</v>
      </c>
      <c r="Q66" s="33"/>
      <c r="R66" s="33"/>
      <c r="S66" s="33"/>
      <c r="T66" s="33"/>
      <c r="U66" s="33"/>
      <c r="V66" s="41">
        <f t="shared" si="2"/>
        <v>4</v>
      </c>
      <c r="W66" s="33">
        <f t="shared" si="4"/>
        <v>0</v>
      </c>
      <c r="X66" s="35"/>
      <c r="Y66" s="30"/>
      <c r="Z66" s="30"/>
      <c r="AA66" s="30"/>
      <c r="AB66" s="31"/>
      <c r="AC66" s="30"/>
      <c r="AD66" s="30"/>
      <c r="AE66" s="30"/>
    </row>
    <row r="67" spans="1:31" x14ac:dyDescent="0.3">
      <c r="A67" s="43"/>
      <c r="B67" s="4">
        <v>17</v>
      </c>
      <c r="C67" s="5" t="s">
        <v>63</v>
      </c>
      <c r="D67" s="4" t="s">
        <v>68</v>
      </c>
      <c r="E67" s="4">
        <v>4</v>
      </c>
      <c r="F67" s="5" t="s">
        <v>66</v>
      </c>
      <c r="G67" s="4">
        <v>1457</v>
      </c>
      <c r="H67" s="6">
        <v>5.1084000000000005</v>
      </c>
      <c r="I67" s="6">
        <f t="shared" si="5"/>
        <v>20.433600000000002</v>
      </c>
      <c r="J67" s="33"/>
      <c r="K67" s="33"/>
      <c r="L67" s="33"/>
      <c r="M67" s="33"/>
      <c r="N67" s="33"/>
      <c r="O67" s="33"/>
      <c r="P67" s="33">
        <v>4</v>
      </c>
      <c r="Q67" s="33"/>
      <c r="R67" s="33"/>
      <c r="S67" s="33"/>
      <c r="T67" s="33"/>
      <c r="U67" s="33"/>
      <c r="V67" s="41">
        <f t="shared" si="2"/>
        <v>4</v>
      </c>
      <c r="W67" s="33">
        <f t="shared" si="4"/>
        <v>0</v>
      </c>
      <c r="X67" s="35"/>
      <c r="Z67" s="30"/>
      <c r="AA67" s="30"/>
      <c r="AB67" s="31"/>
      <c r="AC67" s="30"/>
      <c r="AD67" s="30"/>
      <c r="AE67" s="30"/>
    </row>
    <row r="68" spans="1:31" x14ac:dyDescent="0.3">
      <c r="A68" s="43"/>
      <c r="B68" s="4">
        <v>18</v>
      </c>
      <c r="C68" s="5" t="s">
        <v>63</v>
      </c>
      <c r="D68" s="4" t="s">
        <v>69</v>
      </c>
      <c r="E68" s="4">
        <v>4</v>
      </c>
      <c r="F68" s="5" t="s">
        <v>66</v>
      </c>
      <c r="G68" s="4">
        <v>1696</v>
      </c>
      <c r="H68" s="6">
        <v>5.6808000000000005</v>
      </c>
      <c r="I68" s="6">
        <f t="shared" si="5"/>
        <v>22.723200000000002</v>
      </c>
      <c r="J68" s="33"/>
      <c r="K68" s="33"/>
      <c r="L68" s="33"/>
      <c r="M68" s="33"/>
      <c r="N68" s="33"/>
      <c r="O68" s="33"/>
      <c r="P68" s="33">
        <v>4</v>
      </c>
      <c r="Q68" s="33"/>
      <c r="R68" s="33"/>
      <c r="S68" s="33"/>
      <c r="T68" s="33"/>
      <c r="U68" s="33"/>
      <c r="V68" s="41">
        <f t="shared" si="2"/>
        <v>4</v>
      </c>
      <c r="W68" s="33">
        <f t="shared" si="4"/>
        <v>0</v>
      </c>
      <c r="X68" s="35"/>
      <c r="Y68" s="30"/>
      <c r="Z68" s="30"/>
      <c r="AA68" s="30"/>
      <c r="AB68" s="31"/>
      <c r="AC68" s="30"/>
      <c r="AD68" s="30"/>
      <c r="AE68" s="30"/>
    </row>
    <row r="69" spans="1:31" x14ac:dyDescent="0.3">
      <c r="A69" s="43"/>
      <c r="B69" s="4">
        <v>19</v>
      </c>
      <c r="C69" s="5" t="s">
        <v>63</v>
      </c>
      <c r="D69" s="4" t="s">
        <v>70</v>
      </c>
      <c r="E69" s="4">
        <v>4</v>
      </c>
      <c r="F69" s="5" t="s">
        <v>66</v>
      </c>
      <c r="G69" s="4">
        <v>2047</v>
      </c>
      <c r="H69" s="6">
        <v>6.5231999999999992</v>
      </c>
      <c r="I69" s="6">
        <f t="shared" si="5"/>
        <v>26.092799999999997</v>
      </c>
      <c r="J69" s="33"/>
      <c r="K69" s="33"/>
      <c r="L69" s="33"/>
      <c r="M69" s="33"/>
      <c r="N69" s="33"/>
      <c r="O69" s="33"/>
      <c r="P69" s="33">
        <v>4</v>
      </c>
      <c r="Q69" s="33"/>
      <c r="R69" s="33"/>
      <c r="S69" s="33"/>
      <c r="T69" s="33"/>
      <c r="U69" s="33"/>
      <c r="V69" s="41">
        <f t="shared" si="2"/>
        <v>4</v>
      </c>
      <c r="W69" s="33">
        <f t="shared" si="4"/>
        <v>0</v>
      </c>
      <c r="X69" s="35"/>
      <c r="Y69" s="30"/>
      <c r="Z69" s="30"/>
      <c r="AA69" s="30"/>
      <c r="AB69" s="31"/>
      <c r="AC69" s="30"/>
      <c r="AD69" s="30"/>
      <c r="AE69" s="30"/>
    </row>
    <row r="70" spans="1:31" x14ac:dyDescent="0.3">
      <c r="A70" s="43"/>
      <c r="B70" s="4">
        <v>20</v>
      </c>
      <c r="C70" s="5" t="s">
        <v>63</v>
      </c>
      <c r="D70" s="4" t="s">
        <v>71</v>
      </c>
      <c r="E70" s="4">
        <v>4</v>
      </c>
      <c r="F70" s="5" t="s">
        <v>66</v>
      </c>
      <c r="G70" s="4">
        <v>2466</v>
      </c>
      <c r="H70" s="6">
        <v>7.5276000000000014</v>
      </c>
      <c r="I70" s="6">
        <f t="shared" si="5"/>
        <v>30.110400000000006</v>
      </c>
      <c r="J70" s="33"/>
      <c r="K70" s="33"/>
      <c r="L70" s="33"/>
      <c r="M70" s="33"/>
      <c r="N70" s="33"/>
      <c r="O70" s="33"/>
      <c r="P70" s="33">
        <v>4</v>
      </c>
      <c r="Q70" s="33"/>
      <c r="R70" s="33"/>
      <c r="S70" s="33"/>
      <c r="T70" s="33"/>
      <c r="U70" s="33"/>
      <c r="V70" s="41">
        <f t="shared" si="2"/>
        <v>4</v>
      </c>
      <c r="W70" s="33">
        <f t="shared" si="4"/>
        <v>0</v>
      </c>
      <c r="X70" s="35"/>
      <c r="Y70" s="30"/>
      <c r="Z70" s="30"/>
      <c r="AA70" s="30"/>
      <c r="AB70" s="31"/>
      <c r="AC70" s="30"/>
      <c r="AD70" s="30"/>
      <c r="AE70" s="30"/>
    </row>
    <row r="71" spans="1:31" x14ac:dyDescent="0.3">
      <c r="A71" s="43"/>
      <c r="B71" s="4">
        <v>21</v>
      </c>
      <c r="C71" s="5" t="s">
        <v>63</v>
      </c>
      <c r="D71" s="4" t="s">
        <v>72</v>
      </c>
      <c r="E71" s="4">
        <v>4</v>
      </c>
      <c r="F71" s="5" t="s">
        <v>66</v>
      </c>
      <c r="G71" s="4">
        <v>3002</v>
      </c>
      <c r="H71" s="6">
        <v>8.8128000000000011</v>
      </c>
      <c r="I71" s="6">
        <f t="shared" si="5"/>
        <v>35.251200000000004</v>
      </c>
      <c r="J71" s="33"/>
      <c r="K71" s="33"/>
      <c r="L71" s="33"/>
      <c r="M71" s="33"/>
      <c r="N71" s="33"/>
      <c r="O71" s="33"/>
      <c r="P71" s="33">
        <v>4</v>
      </c>
      <c r="Q71" s="33"/>
      <c r="R71" s="33"/>
      <c r="S71" s="33"/>
      <c r="T71" s="33"/>
      <c r="U71" s="33"/>
      <c r="V71" s="41">
        <f t="shared" si="2"/>
        <v>4</v>
      </c>
      <c r="W71" s="33">
        <f t="shared" si="4"/>
        <v>0</v>
      </c>
      <c r="X71" s="35"/>
      <c r="Y71" s="30"/>
      <c r="Z71" s="30"/>
      <c r="AA71" s="30"/>
      <c r="AB71" s="31"/>
      <c r="AC71" s="30"/>
      <c r="AD71" s="30"/>
      <c r="AE71" s="30"/>
    </row>
    <row r="72" spans="1:31" x14ac:dyDescent="0.3">
      <c r="A72" s="43"/>
      <c r="B72" s="4">
        <v>22</v>
      </c>
      <c r="C72" s="5" t="s">
        <v>63</v>
      </c>
      <c r="D72" s="4" t="s">
        <v>73</v>
      </c>
      <c r="E72" s="4">
        <v>4</v>
      </c>
      <c r="F72" s="5" t="s">
        <v>66</v>
      </c>
      <c r="G72" s="4">
        <v>3644</v>
      </c>
      <c r="H72" s="6">
        <v>10.357200000000001</v>
      </c>
      <c r="I72" s="6">
        <f t="shared" si="5"/>
        <v>41.428800000000003</v>
      </c>
      <c r="J72" s="33"/>
      <c r="K72" s="33"/>
      <c r="L72" s="33"/>
      <c r="M72" s="33"/>
      <c r="N72" s="33"/>
      <c r="O72" s="33"/>
      <c r="P72" s="33">
        <v>4</v>
      </c>
      <c r="Q72" s="33"/>
      <c r="R72" s="33"/>
      <c r="S72" s="33"/>
      <c r="T72" s="33"/>
      <c r="U72" s="33"/>
      <c r="V72" s="41">
        <f t="shared" si="2"/>
        <v>4</v>
      </c>
      <c r="W72" s="33">
        <f t="shared" si="4"/>
        <v>0</v>
      </c>
      <c r="X72" s="35"/>
      <c r="Y72" s="30"/>
      <c r="Z72" s="30"/>
      <c r="AA72" s="30"/>
      <c r="AB72" s="31"/>
      <c r="AC72" s="30"/>
      <c r="AD72" s="30"/>
      <c r="AE72" s="30"/>
    </row>
    <row r="73" spans="1:31" x14ac:dyDescent="0.3">
      <c r="A73" s="43"/>
      <c r="B73" s="4">
        <v>23</v>
      </c>
      <c r="C73" s="5" t="s">
        <v>63</v>
      </c>
      <c r="D73" s="4" t="s">
        <v>74</v>
      </c>
      <c r="E73" s="4">
        <v>4</v>
      </c>
      <c r="F73" s="5" t="s">
        <v>66</v>
      </c>
      <c r="G73" s="4">
        <v>4396</v>
      </c>
      <c r="H73" s="6">
        <v>12.1608</v>
      </c>
      <c r="I73" s="6">
        <f t="shared" si="5"/>
        <v>48.6432</v>
      </c>
      <c r="J73" s="33"/>
      <c r="K73" s="33"/>
      <c r="L73" s="33"/>
      <c r="M73" s="33"/>
      <c r="N73" s="33"/>
      <c r="O73" s="33"/>
      <c r="P73" s="33">
        <v>4</v>
      </c>
      <c r="Q73" s="33"/>
      <c r="R73" s="33"/>
      <c r="S73" s="33"/>
      <c r="T73" s="33"/>
      <c r="U73" s="33"/>
      <c r="V73" s="41">
        <f t="shared" si="2"/>
        <v>4</v>
      </c>
      <c r="W73" s="33">
        <f t="shared" si="4"/>
        <v>0</v>
      </c>
      <c r="X73" s="35"/>
      <c r="Y73" s="30"/>
      <c r="Z73" s="30"/>
      <c r="AA73" s="30"/>
      <c r="AB73" s="31"/>
      <c r="AC73" s="30"/>
      <c r="AD73" s="30"/>
      <c r="AE73" s="30"/>
    </row>
    <row r="74" spans="1:31" x14ac:dyDescent="0.3">
      <c r="A74" s="43"/>
      <c r="B74" s="4">
        <v>24</v>
      </c>
      <c r="C74" s="5" t="s">
        <v>63</v>
      </c>
      <c r="D74" s="4" t="s">
        <v>75</v>
      </c>
      <c r="E74" s="4">
        <v>4</v>
      </c>
      <c r="F74" s="5" t="s">
        <v>66</v>
      </c>
      <c r="G74" s="4">
        <v>5266</v>
      </c>
      <c r="H74" s="6">
        <v>14.245200000000001</v>
      </c>
      <c r="I74" s="6">
        <f t="shared" si="5"/>
        <v>56.980800000000002</v>
      </c>
      <c r="J74" s="33"/>
      <c r="K74" s="33"/>
      <c r="L74" s="33"/>
      <c r="M74" s="33"/>
      <c r="N74" s="33"/>
      <c r="O74" s="33"/>
      <c r="P74" s="33">
        <v>4</v>
      </c>
      <c r="Q74" s="33"/>
      <c r="R74" s="33"/>
      <c r="S74" s="33"/>
      <c r="T74" s="33"/>
      <c r="U74" s="33"/>
      <c r="V74" s="41">
        <f t="shared" si="2"/>
        <v>4</v>
      </c>
      <c r="W74" s="33">
        <f t="shared" si="4"/>
        <v>0</v>
      </c>
      <c r="X74" s="35"/>
      <c r="Y74" s="30"/>
      <c r="Z74" s="30"/>
      <c r="AA74" s="30"/>
      <c r="AB74" s="31"/>
      <c r="AC74" s="30"/>
      <c r="AD74" s="30"/>
      <c r="AE74" s="30"/>
    </row>
    <row r="75" spans="1:31" x14ac:dyDescent="0.3">
      <c r="A75" s="43" t="s">
        <v>216</v>
      </c>
      <c r="B75" s="4">
        <v>25</v>
      </c>
      <c r="C75" s="5" t="s">
        <v>192</v>
      </c>
      <c r="D75" s="4" t="s">
        <v>76</v>
      </c>
      <c r="E75" s="4">
        <v>38</v>
      </c>
      <c r="F75" s="5" t="s">
        <v>27</v>
      </c>
      <c r="G75" s="4">
        <v>1090</v>
      </c>
      <c r="H75" s="6">
        <v>3.4236000000000004</v>
      </c>
      <c r="I75" s="6">
        <f t="shared" si="5"/>
        <v>130.09680000000003</v>
      </c>
      <c r="J75" s="33"/>
      <c r="K75" s="33">
        <v>38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41">
        <f t="shared" si="2"/>
        <v>38</v>
      </c>
      <c r="W75" s="33">
        <f t="shared" si="4"/>
        <v>0</v>
      </c>
      <c r="X75" s="35"/>
      <c r="Y75" s="30"/>
      <c r="Z75" s="30"/>
      <c r="AA75" s="30"/>
      <c r="AB75" s="31"/>
      <c r="AC75" s="30"/>
      <c r="AD75" s="30"/>
      <c r="AE75" s="30"/>
    </row>
    <row r="76" spans="1:31" x14ac:dyDescent="0.3">
      <c r="A76" s="43"/>
      <c r="B76" s="4">
        <v>26</v>
      </c>
      <c r="C76" s="5" t="s">
        <v>78</v>
      </c>
      <c r="D76" s="4" t="s">
        <v>77</v>
      </c>
      <c r="E76" s="4">
        <v>20</v>
      </c>
      <c r="F76" s="5" t="s">
        <v>79</v>
      </c>
      <c r="G76" s="4">
        <v>6000</v>
      </c>
      <c r="H76" s="6">
        <v>26.859600000000004</v>
      </c>
      <c r="I76" s="6">
        <f t="shared" si="5"/>
        <v>537.19200000000012</v>
      </c>
      <c r="J76" s="33"/>
      <c r="K76" s="33"/>
      <c r="L76" s="33"/>
      <c r="M76" s="33"/>
      <c r="N76" s="33"/>
      <c r="O76" s="33"/>
      <c r="P76" s="33"/>
      <c r="Q76" s="33"/>
      <c r="R76" s="33"/>
      <c r="S76" s="33">
        <v>20</v>
      </c>
      <c r="T76" s="33"/>
      <c r="U76" s="33"/>
      <c r="V76" s="41">
        <f t="shared" si="2"/>
        <v>20</v>
      </c>
      <c r="W76" s="33">
        <f t="shared" si="4"/>
        <v>0</v>
      </c>
      <c r="X76" s="35"/>
      <c r="Y76" s="30"/>
      <c r="Z76" s="30"/>
      <c r="AA76" s="30"/>
      <c r="AB76" s="31"/>
      <c r="AC76" s="30"/>
      <c r="AD76" s="30"/>
      <c r="AE76" s="30"/>
    </row>
    <row r="77" spans="1:31" x14ac:dyDescent="0.3">
      <c r="A77" s="43"/>
      <c r="B77" s="4">
        <v>27</v>
      </c>
      <c r="C77" s="5" t="s">
        <v>78</v>
      </c>
      <c r="D77" s="4" t="s">
        <v>80</v>
      </c>
      <c r="E77" s="4">
        <v>4</v>
      </c>
      <c r="F77" s="5" t="s">
        <v>79</v>
      </c>
      <c r="G77" s="4">
        <v>6050</v>
      </c>
      <c r="H77" s="6">
        <v>27.248400000000004</v>
      </c>
      <c r="I77" s="6">
        <f t="shared" si="5"/>
        <v>108.99360000000001</v>
      </c>
      <c r="J77" s="33"/>
      <c r="K77" s="33"/>
      <c r="L77" s="33"/>
      <c r="M77" s="33"/>
      <c r="N77" s="33"/>
      <c r="O77" s="33"/>
      <c r="P77" s="33"/>
      <c r="Q77" s="33"/>
      <c r="R77" s="33"/>
      <c r="S77" s="33">
        <v>4</v>
      </c>
      <c r="T77" s="33"/>
      <c r="U77" s="33"/>
      <c r="V77" s="41">
        <f t="shared" si="2"/>
        <v>4</v>
      </c>
      <c r="W77" s="33">
        <f t="shared" si="4"/>
        <v>0</v>
      </c>
      <c r="X77" s="35"/>
      <c r="Y77" s="30"/>
      <c r="Z77" s="30"/>
      <c r="AA77" s="30"/>
      <c r="AB77" s="31"/>
      <c r="AC77" s="30"/>
      <c r="AD77" s="30"/>
      <c r="AE77" s="30"/>
    </row>
    <row r="78" spans="1:31" x14ac:dyDescent="0.3">
      <c r="A78" s="43"/>
      <c r="B78" s="4">
        <v>28</v>
      </c>
      <c r="C78" s="5" t="s">
        <v>78</v>
      </c>
      <c r="D78" s="4" t="s">
        <v>81</v>
      </c>
      <c r="E78" s="4">
        <v>4</v>
      </c>
      <c r="F78" s="5" t="s">
        <v>79</v>
      </c>
      <c r="G78" s="4">
        <v>3998</v>
      </c>
      <c r="H78" s="6">
        <v>17.906399999999998</v>
      </c>
      <c r="I78" s="6">
        <f t="shared" si="5"/>
        <v>71.625599999999991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>
        <v>4</v>
      </c>
      <c r="U78" s="33"/>
      <c r="V78" s="41">
        <f t="shared" si="2"/>
        <v>4</v>
      </c>
      <c r="W78" s="33">
        <f t="shared" si="4"/>
        <v>0</v>
      </c>
      <c r="X78" s="35"/>
      <c r="Y78" s="30"/>
      <c r="Z78" s="30"/>
      <c r="AA78" s="30"/>
      <c r="AB78" s="31"/>
      <c r="AC78" s="30"/>
      <c r="AD78" s="30"/>
      <c r="AE78" s="30"/>
    </row>
    <row r="79" spans="1:31" x14ac:dyDescent="0.3">
      <c r="A79" s="43"/>
      <c r="B79" s="4">
        <v>29</v>
      </c>
      <c r="C79" s="5" t="s">
        <v>193</v>
      </c>
      <c r="D79" s="4" t="s">
        <v>82</v>
      </c>
      <c r="E79" s="4">
        <v>12</v>
      </c>
      <c r="F79" s="5" t="s">
        <v>83</v>
      </c>
      <c r="G79" s="4">
        <v>1994</v>
      </c>
      <c r="H79" s="6">
        <v>22.993200000000002</v>
      </c>
      <c r="I79" s="6">
        <f t="shared" si="5"/>
        <v>275.91840000000002</v>
      </c>
      <c r="J79" s="33"/>
      <c r="K79" s="33"/>
      <c r="L79" s="33"/>
      <c r="M79" s="33"/>
      <c r="N79" s="33"/>
      <c r="O79" s="33"/>
      <c r="P79" s="33">
        <v>12</v>
      </c>
      <c r="Q79" s="33"/>
      <c r="R79" s="33"/>
      <c r="S79" s="33"/>
      <c r="T79" s="33"/>
      <c r="U79" s="33"/>
      <c r="V79" s="41">
        <f t="shared" si="2"/>
        <v>12</v>
      </c>
      <c r="W79" s="33">
        <f t="shared" si="4"/>
        <v>0</v>
      </c>
      <c r="X79" s="35"/>
      <c r="Y79" s="30"/>
      <c r="Z79" s="30"/>
      <c r="AA79" s="30"/>
      <c r="AB79" s="31"/>
      <c r="AC79" s="30"/>
      <c r="AD79" s="30"/>
      <c r="AE79" s="30"/>
    </row>
    <row r="80" spans="1:31" x14ac:dyDescent="0.3">
      <c r="A80" s="43"/>
      <c r="B80" s="4">
        <v>30</v>
      </c>
      <c r="C80" s="5" t="s">
        <v>193</v>
      </c>
      <c r="D80" s="4" t="s">
        <v>84</v>
      </c>
      <c r="E80" s="4">
        <v>8</v>
      </c>
      <c r="F80" s="5" t="s">
        <v>34</v>
      </c>
      <c r="G80" s="4">
        <v>1994</v>
      </c>
      <c r="H80" s="6">
        <v>32.119199999999999</v>
      </c>
      <c r="I80" s="6">
        <f t="shared" si="5"/>
        <v>256.95359999999999</v>
      </c>
      <c r="J80" s="33"/>
      <c r="K80" s="33"/>
      <c r="L80" s="33"/>
      <c r="M80" s="33"/>
      <c r="N80" s="33"/>
      <c r="O80" s="33"/>
      <c r="P80" s="33">
        <v>8</v>
      </c>
      <c r="Q80" s="33"/>
      <c r="R80" s="33"/>
      <c r="S80" s="33"/>
      <c r="T80" s="33"/>
      <c r="U80" s="33"/>
      <c r="V80" s="41">
        <f t="shared" si="2"/>
        <v>8</v>
      </c>
      <c r="W80" s="33">
        <f t="shared" ref="W80:W111" si="6">E80-V80</f>
        <v>0</v>
      </c>
      <c r="X80" s="35"/>
      <c r="Y80" s="30"/>
      <c r="Z80" s="30"/>
      <c r="AA80" s="30"/>
      <c r="AB80" s="31"/>
      <c r="AC80" s="30"/>
      <c r="AD80" s="30"/>
      <c r="AE80" s="30"/>
    </row>
    <row r="81" spans="1:31" x14ac:dyDescent="0.3">
      <c r="A81" s="43"/>
      <c r="B81" s="4">
        <v>31</v>
      </c>
      <c r="C81" s="5" t="s">
        <v>193</v>
      </c>
      <c r="D81" s="4" t="s">
        <v>85</v>
      </c>
      <c r="E81" s="4">
        <v>4</v>
      </c>
      <c r="F81" s="5" t="s">
        <v>83</v>
      </c>
      <c r="G81" s="4">
        <v>2059</v>
      </c>
      <c r="H81" s="6">
        <v>23.738400000000002</v>
      </c>
      <c r="I81" s="6">
        <f t="shared" si="5"/>
        <v>94.953600000000009</v>
      </c>
      <c r="J81" s="33"/>
      <c r="K81" s="33"/>
      <c r="L81" s="33"/>
      <c r="M81" s="33"/>
      <c r="N81" s="33"/>
      <c r="O81" s="33"/>
      <c r="P81" s="33">
        <v>4</v>
      </c>
      <c r="Q81" s="33"/>
      <c r="R81" s="33"/>
      <c r="S81" s="33"/>
      <c r="T81" s="33"/>
      <c r="U81" s="33"/>
      <c r="V81" s="41">
        <f t="shared" ref="V81:V111" si="7">J81+K81+L81+M81+N81+O81+P81+Q81+R81+S81+T81+U81</f>
        <v>4</v>
      </c>
      <c r="W81" s="33">
        <f t="shared" si="6"/>
        <v>0</v>
      </c>
      <c r="X81" s="35"/>
      <c r="Y81" s="30"/>
      <c r="Z81" s="30"/>
      <c r="AA81" s="30"/>
      <c r="AB81" s="31"/>
      <c r="AC81" s="30"/>
      <c r="AD81" s="30"/>
      <c r="AE81" s="30"/>
    </row>
    <row r="82" spans="1:31" x14ac:dyDescent="0.3">
      <c r="A82" s="43"/>
      <c r="B82" s="4">
        <v>32</v>
      </c>
      <c r="C82" s="5" t="s">
        <v>90</v>
      </c>
      <c r="D82" s="4" t="s">
        <v>89</v>
      </c>
      <c r="E82" s="4">
        <v>4</v>
      </c>
      <c r="F82" s="5" t="s">
        <v>91</v>
      </c>
      <c r="G82" s="4">
        <v>414</v>
      </c>
      <c r="H82" s="6">
        <v>15.2064</v>
      </c>
      <c r="I82" s="6">
        <f t="shared" si="5"/>
        <v>60.825600000000001</v>
      </c>
      <c r="J82" s="33"/>
      <c r="K82" s="33"/>
      <c r="L82" s="33"/>
      <c r="M82" s="33"/>
      <c r="N82" s="33"/>
      <c r="O82" s="33"/>
      <c r="P82" s="33">
        <v>4</v>
      </c>
      <c r="Q82" s="33"/>
      <c r="R82" s="33"/>
      <c r="S82" s="33"/>
      <c r="T82" s="33"/>
      <c r="U82" s="33"/>
      <c r="V82" s="41">
        <f t="shared" si="7"/>
        <v>4</v>
      </c>
      <c r="W82" s="33">
        <f t="shared" si="6"/>
        <v>0</v>
      </c>
      <c r="X82" s="35"/>
      <c r="Y82" s="30"/>
      <c r="Z82" s="30"/>
      <c r="AA82" s="30"/>
      <c r="AB82" s="31"/>
      <c r="AC82" s="30"/>
      <c r="AD82" s="30"/>
      <c r="AE82" s="30"/>
    </row>
    <row r="83" spans="1:31" x14ac:dyDescent="0.3">
      <c r="A83" s="43"/>
      <c r="B83" s="4">
        <v>33</v>
      </c>
      <c r="C83" s="5" t="s">
        <v>90</v>
      </c>
      <c r="D83" s="4" t="s">
        <v>92</v>
      </c>
      <c r="E83" s="4">
        <v>8</v>
      </c>
      <c r="F83" s="5" t="s">
        <v>93</v>
      </c>
      <c r="G83" s="4">
        <v>520</v>
      </c>
      <c r="H83" s="6">
        <v>18.446400000000001</v>
      </c>
      <c r="I83" s="6">
        <f t="shared" ref="I83:I111" si="8">H83*E83</f>
        <v>147.5712</v>
      </c>
      <c r="J83" s="33"/>
      <c r="K83" s="33"/>
      <c r="L83" s="33"/>
      <c r="M83" s="33"/>
      <c r="N83" s="33"/>
      <c r="O83" s="33"/>
      <c r="P83" s="33">
        <v>8</v>
      </c>
      <c r="Q83" s="33"/>
      <c r="R83" s="33"/>
      <c r="S83" s="33"/>
      <c r="T83" s="33"/>
      <c r="U83" s="33"/>
      <c r="V83" s="41">
        <f t="shared" si="7"/>
        <v>8</v>
      </c>
      <c r="W83" s="33">
        <f t="shared" si="6"/>
        <v>0</v>
      </c>
      <c r="X83" s="35"/>
      <c r="Y83" s="30"/>
      <c r="Z83" s="30"/>
      <c r="AA83" s="30"/>
      <c r="AB83" s="31"/>
      <c r="AC83" s="30"/>
      <c r="AD83" s="30"/>
      <c r="AE83" s="30"/>
    </row>
    <row r="84" spans="1:31" x14ac:dyDescent="0.3">
      <c r="A84" s="43"/>
      <c r="B84" s="4">
        <v>34</v>
      </c>
      <c r="C84" s="5" t="s">
        <v>90</v>
      </c>
      <c r="D84" s="4" t="s">
        <v>94</v>
      </c>
      <c r="E84" s="4">
        <v>4</v>
      </c>
      <c r="F84" s="5" t="s">
        <v>93</v>
      </c>
      <c r="G84" s="4">
        <v>520</v>
      </c>
      <c r="H84" s="6">
        <v>19.321200000000001</v>
      </c>
      <c r="I84" s="6">
        <f t="shared" si="8"/>
        <v>77.284800000000004</v>
      </c>
      <c r="J84" s="33"/>
      <c r="K84" s="33"/>
      <c r="L84" s="33"/>
      <c r="M84" s="33"/>
      <c r="N84" s="33"/>
      <c r="O84" s="33"/>
      <c r="P84" s="33">
        <v>4</v>
      </c>
      <c r="Q84" s="33"/>
      <c r="R84" s="33"/>
      <c r="S84" s="33"/>
      <c r="T84" s="33"/>
      <c r="U84" s="33"/>
      <c r="V84" s="41">
        <f t="shared" si="7"/>
        <v>4</v>
      </c>
      <c r="W84" s="33">
        <f t="shared" si="6"/>
        <v>0</v>
      </c>
      <c r="X84" s="35"/>
      <c r="Y84" s="30"/>
      <c r="Z84" s="30"/>
      <c r="AA84" s="30"/>
      <c r="AB84" s="31"/>
      <c r="AC84" s="30"/>
      <c r="AD84" s="30"/>
      <c r="AE84" s="30"/>
    </row>
    <row r="85" spans="1:31" x14ac:dyDescent="0.3">
      <c r="A85" s="43"/>
      <c r="B85" s="4">
        <v>35</v>
      </c>
      <c r="C85" s="5" t="s">
        <v>90</v>
      </c>
      <c r="D85" s="4" t="s">
        <v>95</v>
      </c>
      <c r="E85" s="4">
        <v>6</v>
      </c>
      <c r="F85" s="5" t="s">
        <v>93</v>
      </c>
      <c r="G85" s="4">
        <v>520</v>
      </c>
      <c r="H85" s="6">
        <v>19.321200000000001</v>
      </c>
      <c r="I85" s="6">
        <f t="shared" si="8"/>
        <v>115.9272</v>
      </c>
      <c r="J85" s="33"/>
      <c r="K85" s="33"/>
      <c r="L85" s="33"/>
      <c r="M85" s="33"/>
      <c r="N85" s="33"/>
      <c r="O85" s="33"/>
      <c r="P85" s="33">
        <v>6</v>
      </c>
      <c r="Q85" s="33"/>
      <c r="R85" s="33"/>
      <c r="S85" s="33"/>
      <c r="T85" s="33"/>
      <c r="U85" s="33"/>
      <c r="V85" s="41">
        <f t="shared" si="7"/>
        <v>6</v>
      </c>
      <c r="W85" s="33">
        <f t="shared" si="6"/>
        <v>0</v>
      </c>
      <c r="X85" s="35"/>
      <c r="Y85" s="30"/>
      <c r="Z85" s="30"/>
      <c r="AA85" s="30"/>
      <c r="AB85" s="31"/>
      <c r="AC85" s="30"/>
      <c r="AD85" s="30"/>
      <c r="AE85" s="30"/>
    </row>
    <row r="86" spans="1:31" x14ac:dyDescent="0.3">
      <c r="A86" s="43"/>
      <c r="B86" s="4">
        <v>36</v>
      </c>
      <c r="C86" s="5" t="s">
        <v>90</v>
      </c>
      <c r="D86" s="4" t="s">
        <v>96</v>
      </c>
      <c r="E86" s="4">
        <v>12</v>
      </c>
      <c r="F86" s="5" t="s">
        <v>91</v>
      </c>
      <c r="G86" s="4">
        <v>639</v>
      </c>
      <c r="H86" s="6">
        <v>27.323999999999998</v>
      </c>
      <c r="I86" s="6">
        <f t="shared" si="8"/>
        <v>327.88799999999998</v>
      </c>
      <c r="J86" s="33"/>
      <c r="K86" s="33"/>
      <c r="L86" s="33"/>
      <c r="M86" s="33"/>
      <c r="N86" s="33"/>
      <c r="O86" s="33"/>
      <c r="P86" s="33">
        <v>12</v>
      </c>
      <c r="Q86" s="33"/>
      <c r="R86" s="33"/>
      <c r="S86" s="33"/>
      <c r="T86" s="33"/>
      <c r="U86" s="33"/>
      <c r="V86" s="41">
        <f t="shared" si="7"/>
        <v>12</v>
      </c>
      <c r="W86" s="33">
        <f t="shared" si="6"/>
        <v>0</v>
      </c>
      <c r="X86" s="35"/>
      <c r="Y86" s="30"/>
      <c r="Z86" s="30"/>
      <c r="AA86" s="30"/>
      <c r="AB86" s="31"/>
      <c r="AC86" s="30"/>
      <c r="AD86" s="30"/>
      <c r="AE86" s="30"/>
    </row>
    <row r="87" spans="1:31" x14ac:dyDescent="0.3">
      <c r="A87" s="43"/>
      <c r="B87" s="4">
        <v>37</v>
      </c>
      <c r="C87" s="5" t="s">
        <v>90</v>
      </c>
      <c r="D87" s="4" t="s">
        <v>97</v>
      </c>
      <c r="E87" s="4">
        <v>8</v>
      </c>
      <c r="F87" s="5" t="s">
        <v>91</v>
      </c>
      <c r="G87" s="4">
        <v>639</v>
      </c>
      <c r="H87" s="6">
        <v>28.198800000000002</v>
      </c>
      <c r="I87" s="6">
        <f t="shared" si="8"/>
        <v>225.59040000000002</v>
      </c>
      <c r="J87" s="33"/>
      <c r="K87" s="33"/>
      <c r="L87" s="33"/>
      <c r="M87" s="33"/>
      <c r="N87" s="33"/>
      <c r="O87" s="33"/>
      <c r="P87" s="33">
        <v>8</v>
      </c>
      <c r="Q87" s="33"/>
      <c r="R87" s="33"/>
      <c r="S87" s="33"/>
      <c r="T87" s="33"/>
      <c r="U87" s="33"/>
      <c r="V87" s="41">
        <f t="shared" si="7"/>
        <v>8</v>
      </c>
      <c r="W87" s="33">
        <f t="shared" si="6"/>
        <v>0</v>
      </c>
      <c r="X87" s="35"/>
      <c r="Y87" s="30"/>
      <c r="Z87" s="30"/>
      <c r="AA87" s="30"/>
      <c r="AB87" s="31"/>
      <c r="AC87" s="30"/>
      <c r="AD87" s="30"/>
      <c r="AE87" s="30"/>
    </row>
    <row r="88" spans="1:31" x14ac:dyDescent="0.3">
      <c r="A88" s="43"/>
      <c r="B88" s="4">
        <v>38</v>
      </c>
      <c r="C88" s="5" t="s">
        <v>99</v>
      </c>
      <c r="D88" s="4" t="s">
        <v>98</v>
      </c>
      <c r="E88" s="4">
        <v>84</v>
      </c>
      <c r="F88" s="5" t="s">
        <v>100</v>
      </c>
      <c r="G88" s="4">
        <v>143</v>
      </c>
      <c r="H88" s="6">
        <v>0.19440000000000002</v>
      </c>
      <c r="I88" s="6">
        <f t="shared" si="8"/>
        <v>16.329600000000003</v>
      </c>
      <c r="J88" s="33"/>
      <c r="K88" s="33"/>
      <c r="L88" s="33"/>
      <c r="M88" s="33"/>
      <c r="N88" s="33"/>
      <c r="O88" s="33"/>
      <c r="P88" s="33">
        <v>84</v>
      </c>
      <c r="Q88" s="33"/>
      <c r="R88" s="33"/>
      <c r="S88" s="33"/>
      <c r="T88" s="33"/>
      <c r="U88" s="33"/>
      <c r="V88" s="41">
        <f t="shared" si="7"/>
        <v>84</v>
      </c>
      <c r="W88" s="33">
        <f t="shared" si="6"/>
        <v>0</v>
      </c>
      <c r="X88" s="35"/>
      <c r="Y88" s="30"/>
      <c r="Z88" s="30"/>
      <c r="AA88" s="30"/>
      <c r="AB88" s="31"/>
      <c r="AC88" s="30"/>
      <c r="AD88" s="30"/>
      <c r="AE88" s="30"/>
    </row>
    <row r="89" spans="1:31" x14ac:dyDescent="0.3">
      <c r="A89" s="43" t="s">
        <v>216</v>
      </c>
      <c r="B89" s="4">
        <v>39</v>
      </c>
      <c r="C89" s="5" t="s">
        <v>208</v>
      </c>
      <c r="D89" s="4" t="s">
        <v>107</v>
      </c>
      <c r="E89" s="4">
        <v>40</v>
      </c>
      <c r="F89" s="5" t="s">
        <v>108</v>
      </c>
      <c r="G89" s="4">
        <v>112</v>
      </c>
      <c r="H89" s="6">
        <v>0.61560000000000015</v>
      </c>
      <c r="I89" s="6">
        <f t="shared" si="8"/>
        <v>24.624000000000006</v>
      </c>
      <c r="J89" s="33"/>
      <c r="K89" s="33">
        <v>40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41">
        <f t="shared" si="7"/>
        <v>40</v>
      </c>
      <c r="W89" s="33">
        <f t="shared" si="6"/>
        <v>0</v>
      </c>
      <c r="X89" s="35"/>
      <c r="Y89" s="30"/>
      <c r="Z89" s="30"/>
      <c r="AA89" s="30"/>
      <c r="AB89" s="31"/>
      <c r="AC89" s="30"/>
      <c r="AD89" s="30"/>
      <c r="AE89" s="30"/>
    </row>
    <row r="90" spans="1:31" x14ac:dyDescent="0.3">
      <c r="A90" s="43"/>
      <c r="B90" s="4">
        <v>40</v>
      </c>
      <c r="C90" s="5" t="s">
        <v>110</v>
      </c>
      <c r="D90" s="4" t="s">
        <v>109</v>
      </c>
      <c r="E90" s="4">
        <v>4</v>
      </c>
      <c r="F90" s="5" t="s">
        <v>30</v>
      </c>
      <c r="G90" s="4">
        <v>315</v>
      </c>
      <c r="H90" s="6">
        <v>4.5360000000000005</v>
      </c>
      <c r="I90" s="6">
        <f t="shared" si="8"/>
        <v>18.144000000000002</v>
      </c>
      <c r="J90" s="33"/>
      <c r="K90" s="33"/>
      <c r="L90" s="33"/>
      <c r="M90" s="33"/>
      <c r="N90" s="33"/>
      <c r="O90" s="33">
        <v>2</v>
      </c>
      <c r="P90" s="33"/>
      <c r="Q90" s="33"/>
      <c r="R90" s="33"/>
      <c r="S90" s="33"/>
      <c r="T90" s="33"/>
      <c r="U90" s="33"/>
      <c r="V90" s="41">
        <f t="shared" si="7"/>
        <v>2</v>
      </c>
      <c r="W90" s="33">
        <f t="shared" si="6"/>
        <v>2</v>
      </c>
      <c r="X90" s="35"/>
      <c r="Y90" s="30"/>
      <c r="Z90" s="30"/>
      <c r="AA90" s="30"/>
      <c r="AB90" s="31"/>
      <c r="AC90" s="30"/>
      <c r="AD90" s="30"/>
      <c r="AE90" s="30"/>
    </row>
    <row r="91" spans="1:31" x14ac:dyDescent="0.3">
      <c r="A91" s="43"/>
      <c r="B91" s="4">
        <v>41</v>
      </c>
      <c r="C91" s="5" t="s">
        <v>110</v>
      </c>
      <c r="D91" s="4" t="s">
        <v>111</v>
      </c>
      <c r="E91" s="4">
        <v>24</v>
      </c>
      <c r="F91" s="5" t="s">
        <v>30</v>
      </c>
      <c r="G91" s="4">
        <v>520</v>
      </c>
      <c r="H91" s="6">
        <v>7.4952000000000005</v>
      </c>
      <c r="I91" s="6">
        <f t="shared" si="8"/>
        <v>179.88480000000001</v>
      </c>
      <c r="J91" s="33"/>
      <c r="K91" s="33"/>
      <c r="L91" s="33"/>
      <c r="M91" s="33"/>
      <c r="N91" s="33"/>
      <c r="O91" s="33">
        <v>24</v>
      </c>
      <c r="P91" s="33"/>
      <c r="Q91" s="33"/>
      <c r="R91" s="33"/>
      <c r="S91" s="33"/>
      <c r="T91" s="33"/>
      <c r="U91" s="33"/>
      <c r="V91" s="41">
        <f t="shared" si="7"/>
        <v>24</v>
      </c>
      <c r="W91" s="33">
        <f t="shared" si="6"/>
        <v>0</v>
      </c>
      <c r="X91" s="35"/>
      <c r="Y91" s="30"/>
      <c r="Z91" s="30"/>
      <c r="AA91" s="30"/>
      <c r="AB91" s="31"/>
      <c r="AC91" s="30"/>
      <c r="AD91" s="30"/>
      <c r="AE91" s="30"/>
    </row>
    <row r="92" spans="1:31" x14ac:dyDescent="0.3">
      <c r="A92" s="43"/>
      <c r="B92" s="4">
        <v>42</v>
      </c>
      <c r="C92" s="5" t="s">
        <v>110</v>
      </c>
      <c r="D92" s="4" t="s">
        <v>112</v>
      </c>
      <c r="E92" s="4">
        <v>8</v>
      </c>
      <c r="F92" s="5" t="s">
        <v>34</v>
      </c>
      <c r="G92" s="4">
        <v>520</v>
      </c>
      <c r="H92" s="6">
        <v>8.3808000000000007</v>
      </c>
      <c r="I92" s="6">
        <f t="shared" si="8"/>
        <v>67.046400000000006</v>
      </c>
      <c r="J92" s="33"/>
      <c r="K92" s="33"/>
      <c r="L92" s="33"/>
      <c r="M92" s="33"/>
      <c r="N92" s="33"/>
      <c r="O92" s="33">
        <v>8</v>
      </c>
      <c r="P92" s="33"/>
      <c r="Q92" s="33"/>
      <c r="R92" s="33"/>
      <c r="S92" s="33"/>
      <c r="T92" s="33"/>
      <c r="U92" s="33"/>
      <c r="V92" s="41">
        <f t="shared" si="7"/>
        <v>8</v>
      </c>
      <c r="W92" s="33">
        <f t="shared" si="6"/>
        <v>0</v>
      </c>
      <c r="X92" s="35"/>
      <c r="Y92" s="30"/>
      <c r="Z92" s="30"/>
      <c r="AA92" s="30"/>
      <c r="AB92" s="31"/>
      <c r="AC92" s="30"/>
      <c r="AD92" s="30"/>
      <c r="AE92" s="30"/>
    </row>
    <row r="93" spans="1:31" x14ac:dyDescent="0.3">
      <c r="A93" s="43"/>
      <c r="B93" s="4">
        <v>43</v>
      </c>
      <c r="C93" s="5" t="s">
        <v>110</v>
      </c>
      <c r="D93" s="4" t="s">
        <v>113</v>
      </c>
      <c r="E93" s="4">
        <v>2</v>
      </c>
      <c r="F93" s="5" t="s">
        <v>34</v>
      </c>
      <c r="G93" s="4">
        <v>520</v>
      </c>
      <c r="H93" s="6">
        <v>8.3808000000000007</v>
      </c>
      <c r="I93" s="6">
        <f t="shared" si="8"/>
        <v>16.761600000000001</v>
      </c>
      <c r="J93" s="33"/>
      <c r="K93" s="33"/>
      <c r="L93" s="33"/>
      <c r="M93" s="33"/>
      <c r="N93" s="33"/>
      <c r="O93" s="33">
        <v>2</v>
      </c>
      <c r="P93" s="33"/>
      <c r="Q93" s="33"/>
      <c r="R93" s="33"/>
      <c r="S93" s="33"/>
      <c r="T93" s="33"/>
      <c r="U93" s="33"/>
      <c r="V93" s="41">
        <f t="shared" si="7"/>
        <v>2</v>
      </c>
      <c r="W93" s="33">
        <f t="shared" si="6"/>
        <v>0</v>
      </c>
      <c r="X93" s="35"/>
      <c r="Y93" s="30"/>
      <c r="Z93" s="30"/>
      <c r="AA93" s="30"/>
      <c r="AB93" s="31"/>
      <c r="AC93" s="30"/>
      <c r="AD93" s="30"/>
      <c r="AE93" s="30"/>
    </row>
    <row r="94" spans="1:31" x14ac:dyDescent="0.3">
      <c r="A94" s="43"/>
      <c r="B94" s="4">
        <v>44</v>
      </c>
      <c r="C94" s="5" t="s">
        <v>110</v>
      </c>
      <c r="D94" s="4" t="s">
        <v>114</v>
      </c>
      <c r="E94" s="4">
        <v>4</v>
      </c>
      <c r="F94" s="5" t="s">
        <v>34</v>
      </c>
      <c r="G94" s="4">
        <v>520</v>
      </c>
      <c r="H94" s="6">
        <v>8.3808000000000007</v>
      </c>
      <c r="I94" s="6">
        <f t="shared" si="8"/>
        <v>33.523200000000003</v>
      </c>
      <c r="J94" s="33"/>
      <c r="K94" s="33"/>
      <c r="L94" s="33"/>
      <c r="M94" s="33"/>
      <c r="N94" s="33"/>
      <c r="O94" s="33">
        <v>4</v>
      </c>
      <c r="P94" s="33"/>
      <c r="Q94" s="33"/>
      <c r="R94" s="33"/>
      <c r="S94" s="33"/>
      <c r="T94" s="33"/>
      <c r="U94" s="33"/>
      <c r="V94" s="41">
        <f t="shared" si="7"/>
        <v>4</v>
      </c>
      <c r="W94" s="33">
        <f t="shared" si="6"/>
        <v>0</v>
      </c>
      <c r="X94" s="35"/>
      <c r="Y94" s="30"/>
      <c r="Z94" s="30"/>
      <c r="AA94" s="30"/>
      <c r="AB94" s="31"/>
      <c r="AC94" s="30"/>
      <c r="AD94" s="30"/>
      <c r="AE94" s="30"/>
    </row>
    <row r="95" spans="1:31" x14ac:dyDescent="0.3">
      <c r="A95" s="43"/>
      <c r="B95" s="4">
        <v>45</v>
      </c>
      <c r="C95" s="5" t="s">
        <v>110</v>
      </c>
      <c r="D95" s="4" t="s">
        <v>115</v>
      </c>
      <c r="E95" s="4">
        <v>4</v>
      </c>
      <c r="F95" s="5" t="s">
        <v>116</v>
      </c>
      <c r="G95" s="4">
        <v>395</v>
      </c>
      <c r="H95" s="6">
        <v>11.664000000000001</v>
      </c>
      <c r="I95" s="6">
        <f t="shared" si="8"/>
        <v>46.656000000000006</v>
      </c>
      <c r="J95" s="33"/>
      <c r="K95" s="33"/>
      <c r="L95" s="33"/>
      <c r="M95" s="33"/>
      <c r="N95" s="33"/>
      <c r="O95" s="33">
        <v>4</v>
      </c>
      <c r="P95" s="33"/>
      <c r="Q95" s="33"/>
      <c r="R95" s="33"/>
      <c r="S95" s="33"/>
      <c r="T95" s="33"/>
      <c r="U95" s="33"/>
      <c r="V95" s="41">
        <f t="shared" si="7"/>
        <v>4</v>
      </c>
      <c r="W95" s="33">
        <f t="shared" si="6"/>
        <v>0</v>
      </c>
      <c r="X95" s="35"/>
      <c r="Y95" s="30"/>
      <c r="Z95" s="30"/>
      <c r="AA95" s="30"/>
      <c r="AB95" s="31"/>
      <c r="AC95" s="30"/>
      <c r="AD95" s="30"/>
      <c r="AE95" s="30"/>
    </row>
    <row r="96" spans="1:31" x14ac:dyDescent="0.3">
      <c r="A96" s="43"/>
      <c r="B96" s="4">
        <v>46</v>
      </c>
      <c r="C96" s="5" t="s">
        <v>110</v>
      </c>
      <c r="D96" s="4" t="s">
        <v>117</v>
      </c>
      <c r="E96" s="4">
        <v>20</v>
      </c>
      <c r="F96" s="5" t="s">
        <v>118</v>
      </c>
      <c r="G96" s="4">
        <v>520</v>
      </c>
      <c r="H96" s="6">
        <v>10.638</v>
      </c>
      <c r="I96" s="6">
        <f t="shared" si="8"/>
        <v>212.76</v>
      </c>
      <c r="J96" s="33"/>
      <c r="K96" s="33"/>
      <c r="L96" s="33"/>
      <c r="M96" s="33"/>
      <c r="N96" s="33"/>
      <c r="O96" s="33">
        <v>20</v>
      </c>
      <c r="P96" s="33"/>
      <c r="Q96" s="33"/>
      <c r="R96" s="33"/>
      <c r="S96" s="33"/>
      <c r="T96" s="33"/>
      <c r="U96" s="33"/>
      <c r="V96" s="41">
        <f t="shared" si="7"/>
        <v>20</v>
      </c>
      <c r="W96" s="33">
        <f t="shared" si="6"/>
        <v>0</v>
      </c>
      <c r="X96" s="35"/>
      <c r="Y96" s="30"/>
      <c r="Z96" s="30"/>
      <c r="AA96" s="30"/>
      <c r="AB96" s="31"/>
      <c r="AC96" s="30"/>
      <c r="AD96" s="30"/>
      <c r="AE96" s="30"/>
    </row>
    <row r="97" spans="1:31" x14ac:dyDescent="0.3">
      <c r="A97" s="43"/>
      <c r="B97" s="4">
        <v>47</v>
      </c>
      <c r="C97" s="5" t="s">
        <v>110</v>
      </c>
      <c r="D97" s="4" t="s">
        <v>119</v>
      </c>
      <c r="E97" s="4">
        <v>16</v>
      </c>
      <c r="F97" s="5" t="s">
        <v>120</v>
      </c>
      <c r="G97" s="4">
        <v>670</v>
      </c>
      <c r="H97" s="6">
        <v>19.440000000000001</v>
      </c>
      <c r="I97" s="6">
        <f t="shared" si="8"/>
        <v>311.04000000000002</v>
      </c>
      <c r="J97" s="33"/>
      <c r="K97" s="33"/>
      <c r="L97" s="33"/>
      <c r="M97" s="33"/>
      <c r="N97" s="33"/>
      <c r="O97" s="33">
        <v>16</v>
      </c>
      <c r="P97" s="33"/>
      <c r="Q97" s="33"/>
      <c r="R97" s="33"/>
      <c r="S97" s="33"/>
      <c r="T97" s="33"/>
      <c r="U97" s="33"/>
      <c r="V97" s="41">
        <f t="shared" si="7"/>
        <v>16</v>
      </c>
      <c r="W97" s="33">
        <f t="shared" si="6"/>
        <v>0</v>
      </c>
      <c r="X97" s="35"/>
      <c r="Y97" s="30"/>
      <c r="Z97" s="30"/>
      <c r="AA97" s="30"/>
      <c r="AB97" s="31"/>
      <c r="AC97" s="30"/>
      <c r="AD97" s="30"/>
      <c r="AE97" s="30"/>
    </row>
    <row r="98" spans="1:31" x14ac:dyDescent="0.3">
      <c r="A98" s="43"/>
      <c r="B98" s="4">
        <v>48</v>
      </c>
      <c r="C98" s="5" t="s">
        <v>110</v>
      </c>
      <c r="D98" s="4" t="s">
        <v>121</v>
      </c>
      <c r="E98" s="4">
        <v>2</v>
      </c>
      <c r="F98" s="5" t="s">
        <v>120</v>
      </c>
      <c r="G98" s="4">
        <v>670</v>
      </c>
      <c r="H98" s="6">
        <v>19.440000000000001</v>
      </c>
      <c r="I98" s="6">
        <f t="shared" si="8"/>
        <v>38.880000000000003</v>
      </c>
      <c r="J98" s="33"/>
      <c r="K98" s="33"/>
      <c r="L98" s="33"/>
      <c r="M98" s="33"/>
      <c r="N98" s="33"/>
      <c r="O98" s="33">
        <v>2</v>
      </c>
      <c r="P98" s="33"/>
      <c r="Q98" s="33"/>
      <c r="R98" s="33"/>
      <c r="S98" s="33"/>
      <c r="T98" s="33"/>
      <c r="U98" s="33"/>
      <c r="V98" s="41">
        <f t="shared" si="7"/>
        <v>2</v>
      </c>
      <c r="W98" s="33">
        <f t="shared" si="6"/>
        <v>0</v>
      </c>
      <c r="X98" s="35"/>
      <c r="Y98" s="30"/>
      <c r="Z98" s="30"/>
      <c r="AA98" s="30"/>
      <c r="AB98" s="31"/>
      <c r="AC98" s="30"/>
      <c r="AD98" s="30"/>
      <c r="AE98" s="30"/>
    </row>
    <row r="99" spans="1:31" x14ac:dyDescent="0.3">
      <c r="A99" s="43"/>
      <c r="B99" s="4">
        <v>49</v>
      </c>
      <c r="C99" s="5" t="s">
        <v>195</v>
      </c>
      <c r="D99" s="4" t="s">
        <v>134</v>
      </c>
      <c r="E99" s="4">
        <v>76</v>
      </c>
      <c r="F99" s="5" t="s">
        <v>135</v>
      </c>
      <c r="G99" s="4">
        <v>200</v>
      </c>
      <c r="H99" s="6">
        <v>1.8360000000000001</v>
      </c>
      <c r="I99" s="6">
        <f t="shared" si="8"/>
        <v>139.536</v>
      </c>
      <c r="J99" s="33"/>
      <c r="K99" s="33"/>
      <c r="L99" s="33"/>
      <c r="M99" s="33"/>
      <c r="N99" s="33"/>
      <c r="O99" s="33"/>
      <c r="P99" s="33">
        <v>76</v>
      </c>
      <c r="Q99" s="33"/>
      <c r="R99" s="33"/>
      <c r="S99" s="33"/>
      <c r="T99" s="33"/>
      <c r="U99" s="33"/>
      <c r="V99" s="41">
        <f t="shared" si="7"/>
        <v>76</v>
      </c>
      <c r="W99" s="33">
        <f t="shared" si="6"/>
        <v>0</v>
      </c>
      <c r="X99" s="35"/>
      <c r="Y99" s="30"/>
      <c r="Z99" s="30"/>
      <c r="AA99" s="30"/>
      <c r="AB99" s="31"/>
      <c r="AC99" s="30"/>
      <c r="AD99" s="30"/>
      <c r="AE99" s="30"/>
    </row>
    <row r="100" spans="1:31" x14ac:dyDescent="0.3">
      <c r="A100" s="43"/>
      <c r="B100" s="4">
        <v>50</v>
      </c>
      <c r="C100" s="5" t="s">
        <v>197</v>
      </c>
      <c r="D100" s="4" t="s">
        <v>138</v>
      </c>
      <c r="E100" s="4">
        <v>40</v>
      </c>
      <c r="F100" s="5" t="s">
        <v>139</v>
      </c>
      <c r="G100" s="4">
        <v>3189</v>
      </c>
      <c r="H100" s="6">
        <v>18.489600000000003</v>
      </c>
      <c r="I100" s="6">
        <f t="shared" si="8"/>
        <v>739.58400000000006</v>
      </c>
      <c r="J100" s="33"/>
      <c r="K100" s="33"/>
      <c r="L100" s="33"/>
      <c r="M100" s="33"/>
      <c r="N100" s="33"/>
      <c r="O100" s="33">
        <v>40</v>
      </c>
      <c r="P100" s="33"/>
      <c r="Q100" s="33"/>
      <c r="R100" s="33"/>
      <c r="S100" s="33"/>
      <c r="T100" s="33"/>
      <c r="U100" s="33"/>
      <c r="V100" s="41">
        <f t="shared" si="7"/>
        <v>40</v>
      </c>
      <c r="W100" s="33">
        <f t="shared" si="6"/>
        <v>0</v>
      </c>
      <c r="X100" s="35"/>
      <c r="Y100" s="30"/>
      <c r="Z100" s="30"/>
      <c r="AA100" s="30"/>
      <c r="AB100" s="31"/>
      <c r="AC100" s="30"/>
      <c r="AD100" s="30"/>
      <c r="AE100" s="30"/>
    </row>
    <row r="101" spans="1:31" x14ac:dyDescent="0.3">
      <c r="A101" s="43"/>
      <c r="B101" s="4">
        <v>51</v>
      </c>
      <c r="C101" s="5" t="s">
        <v>141</v>
      </c>
      <c r="D101" s="4" t="s">
        <v>140</v>
      </c>
      <c r="E101" s="4">
        <v>4</v>
      </c>
      <c r="F101" s="5" t="s">
        <v>13</v>
      </c>
      <c r="G101" s="4">
        <v>2059</v>
      </c>
      <c r="H101" s="6">
        <v>43.308</v>
      </c>
      <c r="I101" s="6">
        <f t="shared" si="8"/>
        <v>173.232</v>
      </c>
      <c r="J101" s="33"/>
      <c r="K101" s="33"/>
      <c r="L101" s="33"/>
      <c r="M101" s="33"/>
      <c r="N101" s="33"/>
      <c r="O101" s="33">
        <v>4</v>
      </c>
      <c r="P101" s="33"/>
      <c r="Q101" s="33"/>
      <c r="R101" s="33"/>
      <c r="S101" s="33"/>
      <c r="T101" s="33"/>
      <c r="U101" s="33"/>
      <c r="V101" s="41">
        <f t="shared" si="7"/>
        <v>4</v>
      </c>
      <c r="W101" s="33">
        <f t="shared" si="6"/>
        <v>0</v>
      </c>
      <c r="X101" s="35"/>
      <c r="Y101" s="30"/>
      <c r="Z101" s="30"/>
      <c r="AA101" s="30"/>
      <c r="AB101" s="31"/>
      <c r="AC101" s="30"/>
      <c r="AD101" s="30"/>
      <c r="AE101" s="30"/>
    </row>
    <row r="102" spans="1:31" x14ac:dyDescent="0.3">
      <c r="A102" s="43"/>
      <c r="B102" s="4">
        <v>52</v>
      </c>
      <c r="C102" s="5" t="s">
        <v>141</v>
      </c>
      <c r="D102" s="4" t="s">
        <v>142</v>
      </c>
      <c r="E102" s="4">
        <v>24</v>
      </c>
      <c r="F102" s="5" t="s">
        <v>13</v>
      </c>
      <c r="G102" s="4">
        <v>1994</v>
      </c>
      <c r="H102" s="6">
        <v>41.968800000000009</v>
      </c>
      <c r="I102" s="6">
        <f t="shared" si="8"/>
        <v>1007.2512000000002</v>
      </c>
      <c r="J102" s="33"/>
      <c r="K102" s="33"/>
      <c r="L102" s="33"/>
      <c r="M102" s="33"/>
      <c r="N102" s="33"/>
      <c r="O102" s="33">
        <v>24</v>
      </c>
      <c r="P102" s="33"/>
      <c r="Q102" s="33"/>
      <c r="R102" s="33"/>
      <c r="S102" s="33"/>
      <c r="T102" s="33"/>
      <c r="U102" s="33"/>
      <c r="V102" s="41">
        <f t="shared" si="7"/>
        <v>24</v>
      </c>
      <c r="W102" s="33">
        <f t="shared" si="6"/>
        <v>0</v>
      </c>
      <c r="X102" s="35"/>
      <c r="Y102" s="30"/>
      <c r="Z102" s="30"/>
      <c r="AA102" s="30"/>
      <c r="AB102" s="31"/>
      <c r="AC102" s="30"/>
      <c r="AD102" s="30"/>
      <c r="AE102" s="30"/>
    </row>
    <row r="103" spans="1:31" x14ac:dyDescent="0.3">
      <c r="A103" s="43"/>
      <c r="B103" s="4">
        <v>53</v>
      </c>
      <c r="C103" s="5" t="s">
        <v>141</v>
      </c>
      <c r="D103" s="4" t="s">
        <v>143</v>
      </c>
      <c r="E103" s="4">
        <v>12</v>
      </c>
      <c r="F103" s="5" t="s">
        <v>20</v>
      </c>
      <c r="G103" s="4">
        <v>1994</v>
      </c>
      <c r="H103" s="6">
        <v>53.027999999999999</v>
      </c>
      <c r="I103" s="6">
        <f t="shared" si="8"/>
        <v>636.33600000000001</v>
      </c>
      <c r="J103" s="33"/>
      <c r="K103" s="33"/>
      <c r="L103" s="33"/>
      <c r="M103" s="33"/>
      <c r="N103" s="33"/>
      <c r="O103" s="33">
        <v>12</v>
      </c>
      <c r="P103" s="33"/>
      <c r="Q103" s="33"/>
      <c r="R103" s="33"/>
      <c r="S103" s="33"/>
      <c r="T103" s="33"/>
      <c r="U103" s="33"/>
      <c r="V103" s="41">
        <f t="shared" si="7"/>
        <v>12</v>
      </c>
      <c r="W103" s="33">
        <f t="shared" si="6"/>
        <v>0</v>
      </c>
      <c r="X103" s="35"/>
      <c r="Y103" s="30"/>
      <c r="Z103" s="30"/>
      <c r="AA103" s="30"/>
      <c r="AB103" s="31"/>
      <c r="AC103" s="30"/>
      <c r="AD103" s="30"/>
      <c r="AE103" s="30"/>
    </row>
    <row r="104" spans="1:31" x14ac:dyDescent="0.3">
      <c r="A104" s="43"/>
      <c r="B104" s="4">
        <v>54</v>
      </c>
      <c r="C104" s="5" t="s">
        <v>153</v>
      </c>
      <c r="D104" s="4" t="s">
        <v>152</v>
      </c>
      <c r="E104" s="4">
        <v>2</v>
      </c>
      <c r="F104" s="5" t="s">
        <v>23</v>
      </c>
      <c r="G104" s="4">
        <v>4000</v>
      </c>
      <c r="H104" s="6">
        <v>152.28000000000003</v>
      </c>
      <c r="I104" s="6">
        <f t="shared" si="8"/>
        <v>304.56000000000006</v>
      </c>
      <c r="J104" s="33"/>
      <c r="K104" s="33"/>
      <c r="L104" s="33"/>
      <c r="M104" s="33"/>
      <c r="N104" s="33"/>
      <c r="O104" s="33"/>
      <c r="P104" s="33">
        <v>2</v>
      </c>
      <c r="Q104" s="33"/>
      <c r="R104" s="33"/>
      <c r="S104" s="33"/>
      <c r="T104" s="33"/>
      <c r="U104" s="33"/>
      <c r="V104" s="41">
        <f t="shared" si="7"/>
        <v>2</v>
      </c>
      <c r="W104" s="33">
        <f t="shared" si="6"/>
        <v>0</v>
      </c>
      <c r="X104" s="35"/>
      <c r="Y104" s="30"/>
      <c r="Z104" s="30"/>
      <c r="AA104" s="30"/>
      <c r="AB104" s="31"/>
      <c r="AC104" s="30"/>
      <c r="AD104" s="30"/>
      <c r="AE104" s="30"/>
    </row>
    <row r="105" spans="1:31" x14ac:dyDescent="0.3">
      <c r="A105" s="43"/>
      <c r="B105" s="4">
        <v>55</v>
      </c>
      <c r="C105" s="5" t="s">
        <v>153</v>
      </c>
      <c r="D105" s="4" t="s">
        <v>154</v>
      </c>
      <c r="E105" s="4">
        <v>19</v>
      </c>
      <c r="F105" s="5" t="s">
        <v>23</v>
      </c>
      <c r="G105" s="4">
        <v>4000</v>
      </c>
      <c r="H105" s="6">
        <v>131.43600000000001</v>
      </c>
      <c r="I105" s="6">
        <f t="shared" si="8"/>
        <v>2497.2840000000001</v>
      </c>
      <c r="J105" s="33"/>
      <c r="K105" s="33"/>
      <c r="L105" s="33"/>
      <c r="M105" s="33"/>
      <c r="N105" s="33"/>
      <c r="O105" s="33"/>
      <c r="P105" s="33">
        <v>11</v>
      </c>
      <c r="Q105" s="33">
        <v>8</v>
      </c>
      <c r="R105" s="33"/>
      <c r="S105" s="33"/>
      <c r="T105" s="33"/>
      <c r="U105" s="33"/>
      <c r="V105" s="41">
        <f t="shared" si="7"/>
        <v>19</v>
      </c>
      <c r="W105" s="33">
        <f t="shared" si="6"/>
        <v>0</v>
      </c>
      <c r="X105" s="35"/>
      <c r="Y105" s="30"/>
      <c r="Z105" s="30"/>
      <c r="AA105" s="30"/>
      <c r="AB105" s="31"/>
      <c r="AC105" s="30"/>
      <c r="AD105" s="30"/>
      <c r="AE105" s="30"/>
    </row>
    <row r="106" spans="1:31" x14ac:dyDescent="0.3">
      <c r="A106" s="43"/>
      <c r="B106" s="4">
        <v>56</v>
      </c>
      <c r="C106" s="5" t="s">
        <v>167</v>
      </c>
      <c r="D106" s="4" t="s">
        <v>155</v>
      </c>
      <c r="E106" s="4">
        <v>19</v>
      </c>
      <c r="F106" s="5" t="s">
        <v>14</v>
      </c>
      <c r="G106" s="4">
        <v>1973</v>
      </c>
      <c r="H106" s="6">
        <v>50.72760000000001</v>
      </c>
      <c r="I106" s="6">
        <f t="shared" si="8"/>
        <v>963.8244000000002</v>
      </c>
      <c r="J106" s="33"/>
      <c r="K106" s="33"/>
      <c r="L106" s="33"/>
      <c r="M106" s="33"/>
      <c r="N106" s="33"/>
      <c r="O106" s="33"/>
      <c r="P106" s="33">
        <v>16</v>
      </c>
      <c r="Q106" s="33">
        <v>3</v>
      </c>
      <c r="R106" s="33"/>
      <c r="S106" s="33"/>
      <c r="T106" s="33"/>
      <c r="U106" s="33"/>
      <c r="V106" s="41">
        <f t="shared" si="7"/>
        <v>19</v>
      </c>
      <c r="W106" s="33">
        <f t="shared" si="6"/>
        <v>0</v>
      </c>
      <c r="X106" s="35"/>
      <c r="Y106" s="30"/>
      <c r="Z106" s="30"/>
      <c r="AA106" s="30"/>
      <c r="AB106" s="31"/>
      <c r="AC106" s="30"/>
      <c r="AD106" s="30"/>
      <c r="AE106" s="30"/>
    </row>
    <row r="107" spans="1:31" x14ac:dyDescent="0.3">
      <c r="A107" s="43"/>
      <c r="B107" s="4">
        <v>57</v>
      </c>
      <c r="C107" s="5" t="s">
        <v>167</v>
      </c>
      <c r="D107" s="4" t="s">
        <v>156</v>
      </c>
      <c r="E107" s="4">
        <v>2</v>
      </c>
      <c r="F107" s="5" t="s">
        <v>14</v>
      </c>
      <c r="G107" s="4">
        <v>1975</v>
      </c>
      <c r="H107" s="6">
        <v>67.618800000000007</v>
      </c>
      <c r="I107" s="6">
        <f t="shared" si="8"/>
        <v>135.23760000000001</v>
      </c>
      <c r="J107" s="33"/>
      <c r="K107" s="33"/>
      <c r="L107" s="33"/>
      <c r="M107" s="33"/>
      <c r="N107" s="33"/>
      <c r="O107" s="33"/>
      <c r="P107" s="33"/>
      <c r="Q107" s="33">
        <v>2</v>
      </c>
      <c r="R107" s="33"/>
      <c r="S107" s="33"/>
      <c r="T107" s="33"/>
      <c r="U107" s="33"/>
      <c r="V107" s="41">
        <f t="shared" si="7"/>
        <v>2</v>
      </c>
      <c r="W107" s="33">
        <f t="shared" si="6"/>
        <v>0</v>
      </c>
      <c r="X107" s="35"/>
      <c r="Y107" s="30"/>
      <c r="Z107" s="30"/>
      <c r="AA107" s="30"/>
      <c r="AB107" s="31"/>
      <c r="AC107" s="30"/>
      <c r="AD107" s="30"/>
      <c r="AE107" s="30"/>
    </row>
    <row r="108" spans="1:31" x14ac:dyDescent="0.3">
      <c r="A108" s="43"/>
      <c r="B108" s="4">
        <v>58</v>
      </c>
      <c r="C108" s="5" t="s">
        <v>167</v>
      </c>
      <c r="D108" s="4" t="s">
        <v>157</v>
      </c>
      <c r="E108" s="4">
        <v>2</v>
      </c>
      <c r="F108" s="5" t="s">
        <v>14</v>
      </c>
      <c r="G108" s="4">
        <v>183</v>
      </c>
      <c r="H108" s="6">
        <v>67.618800000000007</v>
      </c>
      <c r="I108" s="6">
        <f t="shared" si="8"/>
        <v>135.23760000000001</v>
      </c>
      <c r="J108" s="33"/>
      <c r="K108" s="33"/>
      <c r="L108" s="33"/>
      <c r="M108" s="33"/>
      <c r="N108" s="33"/>
      <c r="O108" s="33"/>
      <c r="P108" s="33"/>
      <c r="Q108" s="33">
        <v>2</v>
      </c>
      <c r="R108" s="33"/>
      <c r="S108" s="33"/>
      <c r="T108" s="33"/>
      <c r="U108" s="33"/>
      <c r="V108" s="41">
        <f t="shared" si="7"/>
        <v>2</v>
      </c>
      <c r="W108" s="33">
        <f t="shared" si="6"/>
        <v>0</v>
      </c>
      <c r="X108" s="35"/>
      <c r="Y108" s="30"/>
      <c r="Z108" s="30"/>
      <c r="AA108" s="30"/>
      <c r="AB108" s="31"/>
      <c r="AC108" s="30"/>
      <c r="AD108" s="30"/>
      <c r="AE108" s="30"/>
    </row>
    <row r="109" spans="1:31" x14ac:dyDescent="0.3">
      <c r="A109" s="43"/>
      <c r="B109" s="4">
        <v>59</v>
      </c>
      <c r="C109" s="5" t="s">
        <v>167</v>
      </c>
      <c r="D109" s="4" t="s">
        <v>158</v>
      </c>
      <c r="E109" s="4">
        <v>19</v>
      </c>
      <c r="F109" s="5" t="s">
        <v>14</v>
      </c>
      <c r="G109" s="4">
        <v>1973</v>
      </c>
      <c r="H109" s="6">
        <v>50.72760000000001</v>
      </c>
      <c r="I109" s="6">
        <f t="shared" si="8"/>
        <v>963.8244000000002</v>
      </c>
      <c r="J109" s="33"/>
      <c r="K109" s="33"/>
      <c r="L109" s="33"/>
      <c r="M109" s="33"/>
      <c r="N109" s="33"/>
      <c r="O109" s="33"/>
      <c r="P109" s="33">
        <v>10</v>
      </c>
      <c r="Q109" s="33">
        <v>9</v>
      </c>
      <c r="R109" s="33"/>
      <c r="S109" s="33"/>
      <c r="T109" s="33"/>
      <c r="U109" s="33"/>
      <c r="V109" s="41">
        <f t="shared" si="7"/>
        <v>19</v>
      </c>
      <c r="W109" s="33">
        <f t="shared" si="6"/>
        <v>0</v>
      </c>
      <c r="X109" s="35"/>
      <c r="Y109" s="30"/>
      <c r="Z109" s="30"/>
      <c r="AA109" s="30"/>
      <c r="AB109" s="31"/>
      <c r="AC109" s="30"/>
      <c r="AD109" s="30"/>
      <c r="AE109" s="30"/>
    </row>
    <row r="110" spans="1:31" x14ac:dyDescent="0.3">
      <c r="A110" s="43"/>
      <c r="B110" s="4">
        <v>60</v>
      </c>
      <c r="C110" s="5" t="s">
        <v>22</v>
      </c>
      <c r="D110" s="4" t="s">
        <v>21</v>
      </c>
      <c r="E110" s="4">
        <v>4</v>
      </c>
      <c r="F110" s="5" t="s">
        <v>23</v>
      </c>
      <c r="G110" s="4">
        <v>180</v>
      </c>
      <c r="H110" s="6">
        <v>6.1236000000000006</v>
      </c>
      <c r="I110" s="6">
        <f t="shared" si="8"/>
        <v>24.494400000000002</v>
      </c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>
        <v>4</v>
      </c>
      <c r="U110" s="33"/>
      <c r="V110" s="41">
        <f t="shared" si="7"/>
        <v>4</v>
      </c>
      <c r="W110" s="33">
        <f t="shared" si="6"/>
        <v>0</v>
      </c>
      <c r="X110" s="35"/>
      <c r="Y110" s="30"/>
      <c r="Z110" s="30"/>
      <c r="AA110" s="30"/>
      <c r="AB110" s="31"/>
      <c r="AC110" s="30"/>
      <c r="AD110" s="30"/>
      <c r="AE110" s="30"/>
    </row>
    <row r="111" spans="1:31" x14ac:dyDescent="0.3">
      <c r="A111" s="43" t="s">
        <v>220</v>
      </c>
      <c r="B111" s="4">
        <v>61</v>
      </c>
      <c r="C111" s="5" t="s">
        <v>166</v>
      </c>
      <c r="D111" s="4" t="s">
        <v>165</v>
      </c>
      <c r="E111" s="4">
        <v>2</v>
      </c>
      <c r="F111" s="5" t="s">
        <v>106</v>
      </c>
      <c r="G111" s="4">
        <v>68000</v>
      </c>
      <c r="H111" s="6">
        <v>480.59136000000007</v>
      </c>
      <c r="I111" s="6">
        <f t="shared" si="8"/>
        <v>961.18272000000013</v>
      </c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41">
        <f t="shared" si="7"/>
        <v>0</v>
      </c>
      <c r="W111" s="33">
        <f t="shared" si="6"/>
        <v>2</v>
      </c>
      <c r="X111" s="35" t="s">
        <v>232</v>
      </c>
      <c r="Y111" s="30"/>
      <c r="Z111" s="30"/>
      <c r="AA111" s="30"/>
      <c r="AB111" s="31"/>
      <c r="AC111" s="30"/>
      <c r="AD111" s="30"/>
      <c r="AE111" s="30"/>
    </row>
    <row r="112" spans="1:31" x14ac:dyDescent="0.3">
      <c r="A112" s="43"/>
      <c r="B112" s="4"/>
      <c r="C112" s="5"/>
      <c r="D112" s="4"/>
      <c r="E112" s="4"/>
      <c r="F112" s="5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4"/>
    </row>
    <row r="113" spans="1:24" ht="15.6" hidden="1" x14ac:dyDescent="0.3">
      <c r="A113" s="43"/>
      <c r="B113" s="14" t="s">
        <v>212</v>
      </c>
      <c r="C113" s="15" t="s">
        <v>206</v>
      </c>
      <c r="D113" s="4"/>
      <c r="E113" s="4"/>
      <c r="F113" s="5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4"/>
    </row>
    <row r="114" spans="1:24" hidden="1" x14ac:dyDescent="0.3">
      <c r="A114" s="4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idden="1" x14ac:dyDescent="0.3">
      <c r="A115" s="43"/>
      <c r="B115" s="4">
        <v>1</v>
      </c>
      <c r="C115" s="5" t="s">
        <v>11</v>
      </c>
      <c r="D115" s="4" t="s">
        <v>168</v>
      </c>
      <c r="E115" s="4">
        <v>33</v>
      </c>
      <c r="F115" s="5"/>
      <c r="G115" s="4" t="s">
        <v>168</v>
      </c>
      <c r="H115" s="6">
        <v>0.58199999999999996</v>
      </c>
      <c r="I115" s="6">
        <f t="shared" ref="I115:I132" si="9">H115*E115</f>
        <v>19.206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4"/>
    </row>
    <row r="116" spans="1:24" hidden="1" x14ac:dyDescent="0.3">
      <c r="A116" s="43"/>
      <c r="B116" s="4">
        <v>2</v>
      </c>
      <c r="C116" s="5" t="s">
        <v>11</v>
      </c>
      <c r="D116" s="4" t="s">
        <v>169</v>
      </c>
      <c r="E116" s="4">
        <v>122</v>
      </c>
      <c r="F116" s="5"/>
      <c r="G116" s="4" t="s">
        <v>169</v>
      </c>
      <c r="H116" s="6">
        <v>0.63200000000000001</v>
      </c>
      <c r="I116" s="6">
        <f t="shared" si="9"/>
        <v>77.103999999999999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4"/>
    </row>
    <row r="117" spans="1:24" hidden="1" x14ac:dyDescent="0.3">
      <c r="A117" s="43"/>
      <c r="B117" s="4">
        <v>3</v>
      </c>
      <c r="C117" s="5" t="s">
        <v>11</v>
      </c>
      <c r="D117" s="4" t="s">
        <v>170</v>
      </c>
      <c r="E117" s="4">
        <v>676</v>
      </c>
      <c r="F117" s="5"/>
      <c r="G117" s="4" t="s">
        <v>170</v>
      </c>
      <c r="H117" s="6">
        <v>0.32700000000000001</v>
      </c>
      <c r="I117" s="6">
        <f t="shared" si="9"/>
        <v>221.05200000000002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4"/>
    </row>
    <row r="118" spans="1:24" hidden="1" x14ac:dyDescent="0.3">
      <c r="A118" s="43"/>
      <c r="B118" s="4">
        <v>4</v>
      </c>
      <c r="C118" s="5" t="s">
        <v>11</v>
      </c>
      <c r="D118" s="4" t="s">
        <v>171</v>
      </c>
      <c r="E118" s="4">
        <v>759</v>
      </c>
      <c r="F118" s="5"/>
      <c r="G118" s="4" t="s">
        <v>171</v>
      </c>
      <c r="H118" s="6">
        <v>0.317</v>
      </c>
      <c r="I118" s="6">
        <f t="shared" si="9"/>
        <v>240.60300000000001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4"/>
    </row>
    <row r="119" spans="1:24" hidden="1" x14ac:dyDescent="0.3">
      <c r="A119" s="43"/>
      <c r="B119" s="4">
        <v>5</v>
      </c>
      <c r="C119" s="5" t="s">
        <v>11</v>
      </c>
      <c r="D119" s="4" t="s">
        <v>172</v>
      </c>
      <c r="E119" s="4">
        <v>829</v>
      </c>
      <c r="F119" s="5"/>
      <c r="G119" s="4" t="s">
        <v>172</v>
      </c>
      <c r="H119" s="6">
        <v>0.307</v>
      </c>
      <c r="I119" s="6">
        <f t="shared" si="9"/>
        <v>254.50299999999999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4"/>
    </row>
    <row r="120" spans="1:24" hidden="1" x14ac:dyDescent="0.3">
      <c r="A120" s="43"/>
      <c r="B120" s="4">
        <v>6</v>
      </c>
      <c r="C120" s="5" t="s">
        <v>11</v>
      </c>
      <c r="D120" s="4" t="s">
        <v>173</v>
      </c>
      <c r="E120" s="4">
        <v>890</v>
      </c>
      <c r="F120" s="5"/>
      <c r="G120" s="4" t="s">
        <v>173</v>
      </c>
      <c r="H120" s="6">
        <v>0.29700000000000004</v>
      </c>
      <c r="I120" s="6">
        <f t="shared" si="9"/>
        <v>264.33000000000004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4"/>
    </row>
    <row r="121" spans="1:24" hidden="1" x14ac:dyDescent="0.3">
      <c r="A121" s="43"/>
      <c r="B121" s="4">
        <v>7</v>
      </c>
      <c r="C121" s="5" t="s">
        <v>11</v>
      </c>
      <c r="D121" s="4" t="s">
        <v>174</v>
      </c>
      <c r="E121" s="4">
        <v>248</v>
      </c>
      <c r="F121" s="5"/>
      <c r="G121" s="4" t="s">
        <v>174</v>
      </c>
      <c r="H121" s="6">
        <v>0.249</v>
      </c>
      <c r="I121" s="6">
        <f t="shared" si="9"/>
        <v>61.752000000000002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4"/>
    </row>
    <row r="122" spans="1:24" hidden="1" x14ac:dyDescent="0.3">
      <c r="A122" s="43"/>
      <c r="B122" s="4">
        <v>8</v>
      </c>
      <c r="C122" s="5" t="s">
        <v>11</v>
      </c>
      <c r="D122" s="4" t="s">
        <v>175</v>
      </c>
      <c r="E122" s="4">
        <v>79</v>
      </c>
      <c r="F122" s="5"/>
      <c r="G122" s="4" t="s">
        <v>175</v>
      </c>
      <c r="H122" s="6">
        <v>0.16900000000000001</v>
      </c>
      <c r="I122" s="6">
        <f t="shared" si="9"/>
        <v>13.351000000000001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4"/>
    </row>
    <row r="123" spans="1:24" hidden="1" x14ac:dyDescent="0.3">
      <c r="A123" s="43"/>
      <c r="B123" s="4">
        <v>9</v>
      </c>
      <c r="C123" s="5" t="s">
        <v>11</v>
      </c>
      <c r="D123" s="4" t="s">
        <v>16</v>
      </c>
      <c r="E123" s="4">
        <v>120</v>
      </c>
      <c r="F123" s="5"/>
      <c r="G123" s="4" t="s">
        <v>16</v>
      </c>
      <c r="H123" s="6">
        <v>0.15400000000000003</v>
      </c>
      <c r="I123" s="6">
        <f t="shared" si="9"/>
        <v>18.480000000000004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4"/>
    </row>
    <row r="124" spans="1:24" hidden="1" x14ac:dyDescent="0.3">
      <c r="A124" s="43"/>
      <c r="B124" s="4">
        <v>10</v>
      </c>
      <c r="C124" s="5" t="s">
        <v>11</v>
      </c>
      <c r="D124" s="4" t="s">
        <v>17</v>
      </c>
      <c r="E124" s="4">
        <v>277</v>
      </c>
      <c r="F124" s="5"/>
      <c r="G124" s="4" t="s">
        <v>17</v>
      </c>
      <c r="H124" s="6">
        <v>0.13600000000000001</v>
      </c>
      <c r="I124" s="6">
        <f t="shared" si="9"/>
        <v>37.672000000000004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4"/>
    </row>
    <row r="125" spans="1:24" hidden="1" x14ac:dyDescent="0.3">
      <c r="A125" s="43"/>
      <c r="B125" s="4">
        <v>11</v>
      </c>
      <c r="C125" s="5" t="s">
        <v>11</v>
      </c>
      <c r="D125" s="4" t="s">
        <v>18</v>
      </c>
      <c r="E125" s="4">
        <v>215</v>
      </c>
      <c r="F125" s="5"/>
      <c r="G125" s="4" t="s">
        <v>18</v>
      </c>
      <c r="H125" s="6">
        <v>0.13600000000000001</v>
      </c>
      <c r="I125" s="6">
        <f t="shared" si="9"/>
        <v>29.240000000000002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4"/>
    </row>
    <row r="126" spans="1:24" hidden="1" x14ac:dyDescent="0.3">
      <c r="A126" s="43"/>
      <c r="B126" s="4">
        <v>12</v>
      </c>
      <c r="C126" s="5" t="s">
        <v>11</v>
      </c>
      <c r="D126" s="4" t="s">
        <v>176</v>
      </c>
      <c r="E126" s="4">
        <v>462</v>
      </c>
      <c r="F126" s="5"/>
      <c r="G126" s="4" t="s">
        <v>176</v>
      </c>
      <c r="H126" s="6">
        <v>0.129</v>
      </c>
      <c r="I126" s="6">
        <f t="shared" si="9"/>
        <v>59.597999999999999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4"/>
    </row>
    <row r="127" spans="1:24" hidden="1" x14ac:dyDescent="0.3">
      <c r="A127" s="43"/>
      <c r="B127" s="4">
        <v>13</v>
      </c>
      <c r="C127" s="5" t="s">
        <v>11</v>
      </c>
      <c r="D127" s="4" t="s">
        <v>177</v>
      </c>
      <c r="E127" s="4">
        <v>9</v>
      </c>
      <c r="F127" s="5"/>
      <c r="G127" s="4" t="s">
        <v>177</v>
      </c>
      <c r="H127" s="6">
        <v>0.11900000000000001</v>
      </c>
      <c r="I127" s="6">
        <f t="shared" si="9"/>
        <v>1.0710000000000002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4"/>
    </row>
    <row r="128" spans="1:24" hidden="1" x14ac:dyDescent="0.3">
      <c r="A128" s="43"/>
      <c r="B128" s="4">
        <v>14</v>
      </c>
      <c r="C128" s="5" t="s">
        <v>11</v>
      </c>
      <c r="D128" s="4" t="s">
        <v>19</v>
      </c>
      <c r="E128" s="4">
        <v>17</v>
      </c>
      <c r="F128" s="5"/>
      <c r="G128" s="4" t="s">
        <v>19</v>
      </c>
      <c r="H128" s="6">
        <v>8.1000000000000003E-2</v>
      </c>
      <c r="I128" s="6">
        <f t="shared" si="9"/>
        <v>1.377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4"/>
    </row>
    <row r="129" spans="1:24" hidden="1" x14ac:dyDescent="0.3">
      <c r="A129" s="43"/>
      <c r="B129" s="4">
        <v>15</v>
      </c>
      <c r="C129" s="5" t="s">
        <v>11</v>
      </c>
      <c r="D129" s="4" t="s">
        <v>178</v>
      </c>
      <c r="E129" s="4">
        <v>182</v>
      </c>
      <c r="F129" s="5"/>
      <c r="G129" s="4" t="s">
        <v>178</v>
      </c>
      <c r="H129" s="6">
        <v>6.3E-2</v>
      </c>
      <c r="I129" s="6">
        <f t="shared" si="9"/>
        <v>11.465999999999999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4"/>
    </row>
    <row r="130" spans="1:24" hidden="1" x14ac:dyDescent="0.3">
      <c r="A130" s="43"/>
      <c r="B130" s="4">
        <v>16</v>
      </c>
      <c r="C130" s="5" t="s">
        <v>11</v>
      </c>
      <c r="D130" s="4" t="s">
        <v>179</v>
      </c>
      <c r="E130" s="4">
        <v>190</v>
      </c>
      <c r="F130" s="5"/>
      <c r="G130" s="4" t="s">
        <v>179</v>
      </c>
      <c r="H130" s="6">
        <v>5.9000000000000004E-2</v>
      </c>
      <c r="I130" s="6">
        <f t="shared" si="9"/>
        <v>11.21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4"/>
    </row>
    <row r="131" spans="1:24" hidden="1" x14ac:dyDescent="0.3">
      <c r="A131" s="43"/>
      <c r="B131" s="4">
        <v>17</v>
      </c>
      <c r="C131" s="5" t="s">
        <v>11</v>
      </c>
      <c r="D131" s="4" t="s">
        <v>180</v>
      </c>
      <c r="E131" s="4">
        <v>17</v>
      </c>
      <c r="F131" s="5"/>
      <c r="G131" s="4" t="s">
        <v>180</v>
      </c>
      <c r="H131" s="6">
        <v>0.04</v>
      </c>
      <c r="I131" s="6">
        <f t="shared" si="9"/>
        <v>0.68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4"/>
    </row>
    <row r="132" spans="1:24" hidden="1" x14ac:dyDescent="0.3">
      <c r="A132" s="43"/>
      <c r="B132" s="4">
        <v>18</v>
      </c>
      <c r="C132" s="5" t="s">
        <v>11</v>
      </c>
      <c r="D132" s="4" t="s">
        <v>181</v>
      </c>
      <c r="E132" s="4">
        <v>33</v>
      </c>
      <c r="F132" s="5"/>
      <c r="G132" s="4" t="s">
        <v>181</v>
      </c>
      <c r="H132" s="6">
        <v>0.01</v>
      </c>
      <c r="I132" s="6">
        <f t="shared" si="9"/>
        <v>0.33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4"/>
    </row>
    <row r="133" spans="1:24" x14ac:dyDescent="0.3">
      <c r="A133" s="43"/>
      <c r="B133" s="4"/>
      <c r="C133" s="5"/>
      <c r="D133" s="4"/>
      <c r="E133" s="4"/>
      <c r="F133" s="5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4"/>
    </row>
    <row r="134" spans="1:24" ht="19.05" customHeight="1" x14ac:dyDescent="0.3">
      <c r="A134" s="43"/>
      <c r="B134" s="16"/>
      <c r="C134" s="24" t="s">
        <v>211</v>
      </c>
      <c r="D134" s="23"/>
      <c r="E134" s="17"/>
      <c r="F134" s="16"/>
      <c r="G134" s="18"/>
      <c r="H134" s="19"/>
      <c r="I134" s="19">
        <f>SUM(I16:I133)</f>
        <v>39792.724679999999</v>
      </c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7"/>
    </row>
  </sheetData>
  <mergeCells count="2">
    <mergeCell ref="B9:C10"/>
    <mergeCell ref="E10:F10"/>
  </mergeCells>
  <printOptions horizontalCentered="1"/>
  <pageMargins left="0.25" right="0.25" top="0.75" bottom="0.75" header="0.3" footer="0.3"/>
  <pageSetup paperSize="9" scale="66" fitToHeight="0" orientation="portrait" horizontalDpi="4294967292" r:id="rId1"/>
  <headerFooter>
    <oddFooter>&amp;C&amp;"Avenir Next LT Pro Light,Bold"&amp;8PT. WIRATAMA GLBALINDO JAYA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Pra Supply List</vt:lpstr>
      <vt:lpstr>'Pra Supply List'!Print_Area</vt:lpstr>
      <vt:lpstr>'Pra Supply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backp-ptwiratama.com</cp:lastModifiedBy>
  <cp:lastPrinted>2025-09-18T06:29:13Z</cp:lastPrinted>
  <dcterms:created xsi:type="dcterms:W3CDTF">2019-06-25T04:39:53Z</dcterms:created>
  <dcterms:modified xsi:type="dcterms:W3CDTF">2025-09-29T10:31:55Z</dcterms:modified>
</cp:coreProperties>
</file>