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3a.1.PlasticsAndCompositesEngineering/5_ClassActivity/7_Wagner/"/>
    </mc:Choice>
  </mc:AlternateContent>
  <xr:revisionPtr revIDLastSave="57" documentId="13_ncr:1_{B60C5EAF-BC3B-EF4F-B4B5-08918BD48A01}" xr6:coauthVersionLast="45" xr6:coauthVersionMax="45" xr10:uidLastSave="{D2BB9205-423F-45B4-A2CA-D9480908B12B}"/>
  <bookViews>
    <workbookView xWindow="-15" yWindow="45" windowWidth="16485" windowHeight="11835" firstSheet="1" activeTab="1" xr2:uid="{972765B4-E428-144E-BD1D-BB8FDD8B8106}"/>
  </bookViews>
  <sheets>
    <sheet name="Values of Lambda i abd ai" sheetId="1" r:id="rId1"/>
    <sheet name="Shear Viscosity" sheetId="2" r:id="rId2"/>
    <sheet name="Example VISCOSITY VS TIME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B2" i="3"/>
  <c r="A2" i="3"/>
  <c r="D2" i="3"/>
  <c r="L2" i="3"/>
  <c r="D8" i="3"/>
  <c r="D4" i="3"/>
  <c r="L3" i="3"/>
  <c r="U2" i="3"/>
  <c r="B3" i="3"/>
  <c r="A3" i="3"/>
  <c r="M2" i="3"/>
  <c r="M3" i="3"/>
  <c r="V2" i="3"/>
  <c r="B4" i="3"/>
  <c r="A4" i="3"/>
  <c r="N2" i="3"/>
  <c r="N3" i="3"/>
  <c r="W2" i="3"/>
  <c r="B5" i="3"/>
  <c r="A5" i="3"/>
  <c r="O2" i="3"/>
  <c r="O3" i="3"/>
  <c r="X2" i="3"/>
  <c r="B6" i="3"/>
  <c r="A6" i="3"/>
  <c r="P2" i="3"/>
  <c r="P3" i="3"/>
  <c r="Y2" i="3"/>
  <c r="B7" i="3"/>
  <c r="A7" i="3"/>
  <c r="Q2" i="3"/>
  <c r="Q3" i="3"/>
  <c r="Z2" i="3"/>
  <c r="B8" i="3"/>
  <c r="A8" i="3"/>
  <c r="R2" i="3"/>
  <c r="R3" i="3"/>
  <c r="AA2" i="3"/>
  <c r="B9" i="3"/>
  <c r="A9" i="3"/>
  <c r="S2" i="3"/>
  <c r="S3" i="3"/>
  <c r="AB2" i="3"/>
  <c r="AC2" i="3"/>
  <c r="J3" i="3"/>
  <c r="U66" i="3"/>
  <c r="V66" i="3"/>
  <c r="W66" i="3"/>
  <c r="X66" i="3"/>
  <c r="Y66" i="3"/>
  <c r="Z66" i="3"/>
  <c r="AA66" i="3"/>
  <c r="AB66" i="3"/>
  <c r="AC66" i="3"/>
  <c r="U65" i="3"/>
  <c r="V65" i="3"/>
  <c r="W65" i="3"/>
  <c r="X65" i="3"/>
  <c r="Y65" i="3"/>
  <c r="Z65" i="3"/>
  <c r="AA65" i="3"/>
  <c r="AB65" i="3"/>
  <c r="AC65" i="3"/>
  <c r="U64" i="3"/>
  <c r="V64" i="3"/>
  <c r="W64" i="3"/>
  <c r="X64" i="3"/>
  <c r="Y64" i="3"/>
  <c r="Z64" i="3"/>
  <c r="AA64" i="3"/>
  <c r="AB64" i="3"/>
  <c r="AC64" i="3"/>
  <c r="U63" i="3"/>
  <c r="V63" i="3"/>
  <c r="W63" i="3"/>
  <c r="X63" i="3"/>
  <c r="Y63" i="3"/>
  <c r="Z63" i="3"/>
  <c r="AA63" i="3"/>
  <c r="AB63" i="3"/>
  <c r="AC63" i="3"/>
  <c r="U62" i="3"/>
  <c r="V62" i="3"/>
  <c r="W62" i="3"/>
  <c r="X62" i="3"/>
  <c r="Y62" i="3"/>
  <c r="Z62" i="3"/>
  <c r="AA62" i="3"/>
  <c r="AB62" i="3"/>
  <c r="AC62" i="3"/>
  <c r="U61" i="3"/>
  <c r="V61" i="3"/>
  <c r="W61" i="3"/>
  <c r="X61" i="3"/>
  <c r="Y61" i="3"/>
  <c r="Z61" i="3"/>
  <c r="AA61" i="3"/>
  <c r="AB61" i="3"/>
  <c r="AC61" i="3"/>
  <c r="U60" i="3"/>
  <c r="V60" i="3"/>
  <c r="W60" i="3"/>
  <c r="X60" i="3"/>
  <c r="Y60" i="3"/>
  <c r="Z60" i="3"/>
  <c r="AA60" i="3"/>
  <c r="AB60" i="3"/>
  <c r="AC60" i="3"/>
  <c r="U59" i="3"/>
  <c r="V59" i="3"/>
  <c r="W59" i="3"/>
  <c r="X59" i="3"/>
  <c r="Y59" i="3"/>
  <c r="Z59" i="3"/>
  <c r="AA59" i="3"/>
  <c r="AB59" i="3"/>
  <c r="AC59" i="3"/>
  <c r="U58" i="3"/>
  <c r="V58" i="3"/>
  <c r="W58" i="3"/>
  <c r="X58" i="3"/>
  <c r="Y58" i="3"/>
  <c r="Z58" i="3"/>
  <c r="AA58" i="3"/>
  <c r="AB58" i="3"/>
  <c r="AC58" i="3"/>
  <c r="U57" i="3"/>
  <c r="V57" i="3"/>
  <c r="W57" i="3"/>
  <c r="X57" i="3"/>
  <c r="Y57" i="3"/>
  <c r="Z57" i="3"/>
  <c r="AA57" i="3"/>
  <c r="AB57" i="3"/>
  <c r="AC57" i="3"/>
  <c r="U56" i="3"/>
  <c r="V56" i="3"/>
  <c r="W56" i="3"/>
  <c r="X56" i="3"/>
  <c r="Y56" i="3"/>
  <c r="Z56" i="3"/>
  <c r="AA56" i="3"/>
  <c r="AB56" i="3"/>
  <c r="AC56" i="3"/>
  <c r="U55" i="3"/>
  <c r="V55" i="3"/>
  <c r="W55" i="3"/>
  <c r="X55" i="3"/>
  <c r="Y55" i="3"/>
  <c r="Z55" i="3"/>
  <c r="AA55" i="3"/>
  <c r="AB55" i="3"/>
  <c r="AC55" i="3"/>
  <c r="U54" i="3"/>
  <c r="V54" i="3"/>
  <c r="W54" i="3"/>
  <c r="X54" i="3"/>
  <c r="Y54" i="3"/>
  <c r="Z54" i="3"/>
  <c r="AA54" i="3"/>
  <c r="AB54" i="3"/>
  <c r="AC54" i="3"/>
  <c r="U53" i="3"/>
  <c r="V53" i="3"/>
  <c r="W53" i="3"/>
  <c r="X53" i="3"/>
  <c r="Y53" i="3"/>
  <c r="Z53" i="3"/>
  <c r="AA53" i="3"/>
  <c r="AB53" i="3"/>
  <c r="AC53" i="3"/>
  <c r="U52" i="3"/>
  <c r="V52" i="3"/>
  <c r="W52" i="3"/>
  <c r="X52" i="3"/>
  <c r="Y52" i="3"/>
  <c r="Z52" i="3"/>
  <c r="AA52" i="3"/>
  <c r="AB52" i="3"/>
  <c r="AC52" i="3"/>
  <c r="U51" i="3"/>
  <c r="V51" i="3"/>
  <c r="W51" i="3"/>
  <c r="X51" i="3"/>
  <c r="Y51" i="3"/>
  <c r="Z51" i="3"/>
  <c r="AA51" i="3"/>
  <c r="AB51" i="3"/>
  <c r="AC51" i="3"/>
  <c r="U50" i="3"/>
  <c r="V50" i="3"/>
  <c r="W50" i="3"/>
  <c r="X50" i="3"/>
  <c r="Y50" i="3"/>
  <c r="Z50" i="3"/>
  <c r="AA50" i="3"/>
  <c r="AB50" i="3"/>
  <c r="AC50" i="3"/>
  <c r="U49" i="3"/>
  <c r="V49" i="3"/>
  <c r="W49" i="3"/>
  <c r="X49" i="3"/>
  <c r="Y49" i="3"/>
  <c r="Z49" i="3"/>
  <c r="AA49" i="3"/>
  <c r="AB49" i="3"/>
  <c r="AC49" i="3"/>
  <c r="U48" i="3"/>
  <c r="V48" i="3"/>
  <c r="W48" i="3"/>
  <c r="X48" i="3"/>
  <c r="Y48" i="3"/>
  <c r="Z48" i="3"/>
  <c r="AA48" i="3"/>
  <c r="AB48" i="3"/>
  <c r="AC48" i="3"/>
  <c r="U47" i="3"/>
  <c r="V47" i="3"/>
  <c r="W47" i="3"/>
  <c r="X47" i="3"/>
  <c r="Y47" i="3"/>
  <c r="Z47" i="3"/>
  <c r="AA47" i="3"/>
  <c r="AB47" i="3"/>
  <c r="AC47" i="3"/>
  <c r="U46" i="3"/>
  <c r="V46" i="3"/>
  <c r="W46" i="3"/>
  <c r="X46" i="3"/>
  <c r="Y46" i="3"/>
  <c r="Z46" i="3"/>
  <c r="AA46" i="3"/>
  <c r="AB46" i="3"/>
  <c r="AC46" i="3"/>
  <c r="U45" i="3"/>
  <c r="V45" i="3"/>
  <c r="W45" i="3"/>
  <c r="X45" i="3"/>
  <c r="Y45" i="3"/>
  <c r="Z45" i="3"/>
  <c r="AA45" i="3"/>
  <c r="AB45" i="3"/>
  <c r="AC45" i="3"/>
  <c r="U44" i="3"/>
  <c r="V44" i="3"/>
  <c r="W44" i="3"/>
  <c r="X44" i="3"/>
  <c r="Y44" i="3"/>
  <c r="Z44" i="3"/>
  <c r="AA44" i="3"/>
  <c r="AB44" i="3"/>
  <c r="AC44" i="3"/>
  <c r="U43" i="3"/>
  <c r="V43" i="3"/>
  <c r="W43" i="3"/>
  <c r="X43" i="3"/>
  <c r="Y43" i="3"/>
  <c r="Z43" i="3"/>
  <c r="AA43" i="3"/>
  <c r="AB43" i="3"/>
  <c r="AC43" i="3"/>
  <c r="U42" i="3"/>
  <c r="V42" i="3"/>
  <c r="W42" i="3"/>
  <c r="X42" i="3"/>
  <c r="Y42" i="3"/>
  <c r="Z42" i="3"/>
  <c r="AA42" i="3"/>
  <c r="AB42" i="3"/>
  <c r="AC42" i="3"/>
  <c r="U41" i="3"/>
  <c r="V41" i="3"/>
  <c r="W41" i="3"/>
  <c r="X41" i="3"/>
  <c r="Y41" i="3"/>
  <c r="Z41" i="3"/>
  <c r="AA41" i="3"/>
  <c r="AB41" i="3"/>
  <c r="AC41" i="3"/>
  <c r="U40" i="3"/>
  <c r="V40" i="3"/>
  <c r="W40" i="3"/>
  <c r="X40" i="3"/>
  <c r="Y40" i="3"/>
  <c r="Z40" i="3"/>
  <c r="AA40" i="3"/>
  <c r="AB40" i="3"/>
  <c r="AC40" i="3"/>
  <c r="U39" i="3"/>
  <c r="V39" i="3"/>
  <c r="W39" i="3"/>
  <c r="X39" i="3"/>
  <c r="Y39" i="3"/>
  <c r="Z39" i="3"/>
  <c r="AA39" i="3"/>
  <c r="AB39" i="3"/>
  <c r="AC39" i="3"/>
  <c r="U38" i="3"/>
  <c r="V38" i="3"/>
  <c r="W38" i="3"/>
  <c r="X38" i="3"/>
  <c r="Y38" i="3"/>
  <c r="Z38" i="3"/>
  <c r="AA38" i="3"/>
  <c r="AB38" i="3"/>
  <c r="AC38" i="3"/>
  <c r="U37" i="3"/>
  <c r="V37" i="3"/>
  <c r="W37" i="3"/>
  <c r="X37" i="3"/>
  <c r="Y37" i="3"/>
  <c r="Z37" i="3"/>
  <c r="AA37" i="3"/>
  <c r="AB37" i="3"/>
  <c r="AC37" i="3"/>
  <c r="U36" i="3"/>
  <c r="V36" i="3"/>
  <c r="W36" i="3"/>
  <c r="X36" i="3"/>
  <c r="Y36" i="3"/>
  <c r="Z36" i="3"/>
  <c r="AA36" i="3"/>
  <c r="AB36" i="3"/>
  <c r="AC36" i="3"/>
  <c r="U35" i="3"/>
  <c r="V35" i="3"/>
  <c r="W35" i="3"/>
  <c r="X35" i="3"/>
  <c r="Y35" i="3"/>
  <c r="Z35" i="3"/>
  <c r="AA35" i="3"/>
  <c r="AB35" i="3"/>
  <c r="AC35" i="3"/>
  <c r="U34" i="3"/>
  <c r="V34" i="3"/>
  <c r="W34" i="3"/>
  <c r="X34" i="3"/>
  <c r="Y34" i="3"/>
  <c r="Z34" i="3"/>
  <c r="AA34" i="3"/>
  <c r="AB34" i="3"/>
  <c r="AC34" i="3"/>
  <c r="U33" i="3"/>
  <c r="V33" i="3"/>
  <c r="W33" i="3"/>
  <c r="X33" i="3"/>
  <c r="Y33" i="3"/>
  <c r="Z33" i="3"/>
  <c r="AA33" i="3"/>
  <c r="AB33" i="3"/>
  <c r="AC33" i="3"/>
  <c r="U32" i="3"/>
  <c r="V32" i="3"/>
  <c r="W32" i="3"/>
  <c r="X32" i="3"/>
  <c r="Y32" i="3"/>
  <c r="Z32" i="3"/>
  <c r="AA32" i="3"/>
  <c r="AB32" i="3"/>
  <c r="AC32" i="3"/>
  <c r="U31" i="3"/>
  <c r="V31" i="3"/>
  <c r="W31" i="3"/>
  <c r="X31" i="3"/>
  <c r="Y31" i="3"/>
  <c r="Z31" i="3"/>
  <c r="AA31" i="3"/>
  <c r="AB31" i="3"/>
  <c r="AC31" i="3"/>
  <c r="U30" i="3"/>
  <c r="V30" i="3"/>
  <c r="W30" i="3"/>
  <c r="X30" i="3"/>
  <c r="Y30" i="3"/>
  <c r="Z30" i="3"/>
  <c r="AA30" i="3"/>
  <c r="AB30" i="3"/>
  <c r="AC30" i="3"/>
  <c r="U29" i="3"/>
  <c r="V29" i="3"/>
  <c r="W29" i="3"/>
  <c r="X29" i="3"/>
  <c r="Y29" i="3"/>
  <c r="Z29" i="3"/>
  <c r="AA29" i="3"/>
  <c r="AB29" i="3"/>
  <c r="AC29" i="3"/>
  <c r="U28" i="3"/>
  <c r="V28" i="3"/>
  <c r="W28" i="3"/>
  <c r="X28" i="3"/>
  <c r="Y28" i="3"/>
  <c r="Z28" i="3"/>
  <c r="AA28" i="3"/>
  <c r="AB28" i="3"/>
  <c r="AC28" i="3"/>
  <c r="U27" i="3"/>
  <c r="V27" i="3"/>
  <c r="W27" i="3"/>
  <c r="X27" i="3"/>
  <c r="Y27" i="3"/>
  <c r="Z27" i="3"/>
  <c r="AA27" i="3"/>
  <c r="AB27" i="3"/>
  <c r="AC27" i="3"/>
  <c r="U26" i="3"/>
  <c r="V26" i="3"/>
  <c r="W26" i="3"/>
  <c r="X26" i="3"/>
  <c r="Y26" i="3"/>
  <c r="Z26" i="3"/>
  <c r="AA26" i="3"/>
  <c r="AB26" i="3"/>
  <c r="AC26" i="3"/>
  <c r="U25" i="3"/>
  <c r="V25" i="3"/>
  <c r="W25" i="3"/>
  <c r="X25" i="3"/>
  <c r="Y25" i="3"/>
  <c r="Z25" i="3"/>
  <c r="AA25" i="3"/>
  <c r="AB25" i="3"/>
  <c r="AC25" i="3"/>
  <c r="U24" i="3"/>
  <c r="V24" i="3"/>
  <c r="W24" i="3"/>
  <c r="X24" i="3"/>
  <c r="Y24" i="3"/>
  <c r="Z24" i="3"/>
  <c r="AA24" i="3"/>
  <c r="AB24" i="3"/>
  <c r="AC24" i="3"/>
  <c r="U23" i="3"/>
  <c r="V23" i="3"/>
  <c r="W23" i="3"/>
  <c r="X23" i="3"/>
  <c r="Y23" i="3"/>
  <c r="Z23" i="3"/>
  <c r="AA23" i="3"/>
  <c r="AB23" i="3"/>
  <c r="AC23" i="3"/>
  <c r="U22" i="3"/>
  <c r="V22" i="3"/>
  <c r="W22" i="3"/>
  <c r="X22" i="3"/>
  <c r="Y22" i="3"/>
  <c r="Z22" i="3"/>
  <c r="AA22" i="3"/>
  <c r="AB22" i="3"/>
  <c r="AC22" i="3"/>
  <c r="U21" i="3"/>
  <c r="V21" i="3"/>
  <c r="W21" i="3"/>
  <c r="X21" i="3"/>
  <c r="Y21" i="3"/>
  <c r="Z21" i="3"/>
  <c r="AA21" i="3"/>
  <c r="AB21" i="3"/>
  <c r="AC21" i="3"/>
  <c r="U20" i="3"/>
  <c r="V20" i="3"/>
  <c r="W20" i="3"/>
  <c r="X20" i="3"/>
  <c r="Y20" i="3"/>
  <c r="Z20" i="3"/>
  <c r="AA20" i="3"/>
  <c r="AB20" i="3"/>
  <c r="AC20" i="3"/>
  <c r="U19" i="3"/>
  <c r="V19" i="3"/>
  <c r="W19" i="3"/>
  <c r="X19" i="3"/>
  <c r="Y19" i="3"/>
  <c r="Z19" i="3"/>
  <c r="AA19" i="3"/>
  <c r="AB19" i="3"/>
  <c r="AC19" i="3"/>
  <c r="U18" i="3"/>
  <c r="V18" i="3"/>
  <c r="W18" i="3"/>
  <c r="X18" i="3"/>
  <c r="Y18" i="3"/>
  <c r="Z18" i="3"/>
  <c r="AA18" i="3"/>
  <c r="AB18" i="3"/>
  <c r="AC18" i="3"/>
  <c r="U17" i="3"/>
  <c r="V17" i="3"/>
  <c r="W17" i="3"/>
  <c r="X17" i="3"/>
  <c r="Y17" i="3"/>
  <c r="Z17" i="3"/>
  <c r="AA17" i="3"/>
  <c r="AB17" i="3"/>
  <c r="AC17" i="3"/>
  <c r="U16" i="3"/>
  <c r="V16" i="3"/>
  <c r="W16" i="3"/>
  <c r="X16" i="3"/>
  <c r="Y16" i="3"/>
  <c r="Z16" i="3"/>
  <c r="AA16" i="3"/>
  <c r="AB16" i="3"/>
  <c r="AC16" i="3"/>
  <c r="U15" i="3"/>
  <c r="V15" i="3"/>
  <c r="W15" i="3"/>
  <c r="X15" i="3"/>
  <c r="Y15" i="3"/>
  <c r="Z15" i="3"/>
  <c r="AA15" i="3"/>
  <c r="AB15" i="3"/>
  <c r="AC15" i="3"/>
  <c r="U14" i="3"/>
  <c r="V14" i="3"/>
  <c r="W14" i="3"/>
  <c r="X14" i="3"/>
  <c r="Y14" i="3"/>
  <c r="Z14" i="3"/>
  <c r="AA14" i="3"/>
  <c r="AB14" i="3"/>
  <c r="AC14" i="3"/>
  <c r="U13" i="3"/>
  <c r="V13" i="3"/>
  <c r="W13" i="3"/>
  <c r="X13" i="3"/>
  <c r="Y13" i="3"/>
  <c r="Z13" i="3"/>
  <c r="AA13" i="3"/>
  <c r="AB13" i="3"/>
  <c r="AC13" i="3"/>
  <c r="U12" i="3"/>
  <c r="V12" i="3"/>
  <c r="W12" i="3"/>
  <c r="X12" i="3"/>
  <c r="Y12" i="3"/>
  <c r="Z12" i="3"/>
  <c r="AA12" i="3"/>
  <c r="AB12" i="3"/>
  <c r="AC12" i="3"/>
  <c r="U11" i="3"/>
  <c r="V11" i="3"/>
  <c r="W11" i="3"/>
  <c r="X11" i="3"/>
  <c r="Y11" i="3"/>
  <c r="Z11" i="3"/>
  <c r="AA11" i="3"/>
  <c r="AB11" i="3"/>
  <c r="AC11" i="3"/>
  <c r="U10" i="3"/>
  <c r="V10" i="3"/>
  <c r="W10" i="3"/>
  <c r="X10" i="3"/>
  <c r="Y10" i="3"/>
  <c r="Z10" i="3"/>
  <c r="AA10" i="3"/>
  <c r="AB10" i="3"/>
  <c r="AC10" i="3"/>
  <c r="U9" i="3"/>
  <c r="V9" i="3"/>
  <c r="W9" i="3"/>
  <c r="X9" i="3"/>
  <c r="Y9" i="3"/>
  <c r="Z9" i="3"/>
  <c r="AA9" i="3"/>
  <c r="AB9" i="3"/>
  <c r="AC9" i="3"/>
  <c r="U8" i="3"/>
  <c r="V8" i="3"/>
  <c r="W8" i="3"/>
  <c r="X8" i="3"/>
  <c r="Y8" i="3"/>
  <c r="Z8" i="3"/>
  <c r="AA8" i="3"/>
  <c r="AB8" i="3"/>
  <c r="AC8" i="3"/>
  <c r="U7" i="3"/>
  <c r="V7" i="3"/>
  <c r="W7" i="3"/>
  <c r="X7" i="3"/>
  <c r="Y7" i="3"/>
  <c r="Z7" i="3"/>
  <c r="AA7" i="3"/>
  <c r="AB7" i="3"/>
  <c r="AC7" i="3"/>
  <c r="D7" i="3"/>
  <c r="U6" i="3"/>
  <c r="V6" i="3"/>
  <c r="W6" i="3"/>
  <c r="X6" i="3"/>
  <c r="Y6" i="3"/>
  <c r="Z6" i="3"/>
  <c r="AA6" i="3"/>
  <c r="AB6" i="3"/>
  <c r="AC6" i="3"/>
  <c r="U5" i="3"/>
  <c r="V5" i="3"/>
  <c r="W5" i="3"/>
  <c r="X5" i="3"/>
  <c r="Y5" i="3"/>
  <c r="Z5" i="3"/>
  <c r="AA5" i="3"/>
  <c r="AB5" i="3"/>
  <c r="AC5" i="3"/>
  <c r="D5" i="3"/>
  <c r="U4" i="3"/>
  <c r="V4" i="3"/>
  <c r="W4" i="3"/>
  <c r="X4" i="3"/>
  <c r="Y4" i="3"/>
  <c r="Z4" i="3"/>
  <c r="AA4" i="3"/>
  <c r="AB4" i="3"/>
  <c r="AC4" i="3"/>
  <c r="U3" i="3"/>
  <c r="V3" i="3"/>
  <c r="W3" i="3"/>
  <c r="X3" i="3"/>
  <c r="Y3" i="3"/>
  <c r="Z3" i="3"/>
  <c r="AA3" i="3"/>
  <c r="AB3" i="3"/>
  <c r="AC3" i="3"/>
  <c r="D3" i="3"/>
  <c r="AC1" i="3"/>
  <c r="D1" i="3"/>
</calcChain>
</file>

<file path=xl/sharedStrings.xml><?xml version="1.0" encoding="utf-8"?>
<sst xmlns="http://schemas.openxmlformats.org/spreadsheetml/2006/main" count="42" uniqueCount="29">
  <si>
    <t>i</t>
  </si>
  <si>
    <t>ai</t>
  </si>
  <si>
    <t>Lambdai</t>
  </si>
  <si>
    <t>Shear Viscosity (Pa.s)</t>
  </si>
  <si>
    <t>shear rate</t>
  </si>
  <si>
    <t xml:space="preserve">COLUMNS D AND E HAVE THE SHEAR VISCOSITY GIVEN IN COLUMNS A AND B, BUT  ALREADY FITTED WITH CROSS MODEL </t>
  </si>
  <si>
    <t>taui</t>
  </si>
  <si>
    <t>Coeff.</t>
  </si>
  <si>
    <t>A1</t>
  </si>
  <si>
    <t>A2</t>
  </si>
  <si>
    <t>A3</t>
  </si>
  <si>
    <t>A4</t>
  </si>
  <si>
    <t>A5</t>
  </si>
  <si>
    <t>A6</t>
  </si>
  <si>
    <t>A7</t>
  </si>
  <si>
    <t>A8</t>
  </si>
  <si>
    <t>time</t>
  </si>
  <si>
    <t>n1=1.9;n2=0.04</t>
  </si>
  <si>
    <t>for n1=</t>
  </si>
  <si>
    <t>for n2=</t>
  </si>
  <si>
    <t>n=0.45</t>
  </si>
  <si>
    <t>at shear rate</t>
  </si>
  <si>
    <r>
      <t>ALFA</t>
    </r>
    <r>
      <rPr>
        <sz val="14"/>
        <rFont val="Bradley Hand Bold"/>
      </rPr>
      <t xml:space="preserve"> i</t>
    </r>
  </si>
  <si>
    <r>
      <t xml:space="preserve">BETA </t>
    </r>
    <r>
      <rPr>
        <sz val="10"/>
        <rFont val="Bradley Hand Bold"/>
      </rPr>
      <t>i</t>
    </r>
  </si>
  <si>
    <t>JUST FOR  SHEAR RATE AT 0.01 1/S</t>
  </si>
  <si>
    <t xml:space="preserve">THIS IS AN EXAMPLE ON  SHEAR VISCOSITY VS. TIME </t>
  </si>
  <si>
    <t>THE CELLS HAD ALREADY THE FORMULAS</t>
  </si>
  <si>
    <t>THE LAST COLUMN  HAS THE  SUMMATION OF ALL THE ELEMENTS</t>
  </si>
  <si>
    <r>
      <t>T</t>
    </r>
    <r>
      <rPr>
        <b/>
        <sz val="12"/>
        <color rgb="FFFF0000"/>
        <rFont val="Calibri (Body)"/>
      </rPr>
      <t>HE LAST VALUE OF COLUMN</t>
    </r>
    <r>
      <rPr>
        <b/>
        <sz val="24"/>
        <color rgb="FFFF0000"/>
        <rFont val="Calibri (Body)"/>
      </rPr>
      <t xml:space="preserve"> AC </t>
    </r>
    <r>
      <rPr>
        <b/>
        <sz val="12"/>
        <color rgb="FFFF0000"/>
        <rFont val="Calibri (Body)"/>
      </rPr>
      <t xml:space="preserve"> IS THE STEADY STATE SHEAR VISCOSITY AT SHEAR RATE OF 0.01 1/S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</si>
</sst>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000000"/>
  </numFmts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Bradley Hand Bold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4"/>
      <name val="Bradley Hand Bold"/>
    </font>
    <font>
      <sz val="10"/>
      <name val="Bradley Hand Bold"/>
    </font>
    <font>
      <b/>
      <sz val="10"/>
      <color indexed="10"/>
      <name val="Arial"/>
      <family val="2"/>
    </font>
    <font>
      <b/>
      <sz val="24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24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27FF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1" fontId="6" fillId="0" borderId="0" xfId="0" applyNumberFormat="1" applyFont="1"/>
    <xf numFmtId="11" fontId="0" fillId="0" borderId="0" xfId="0" applyNumberFormat="1"/>
    <xf numFmtId="1" fontId="7" fillId="0" borderId="0" xfId="0" applyNumberFormat="1" applyFont="1"/>
    <xf numFmtId="1" fontId="7" fillId="2" borderId="0" xfId="0" applyNumberFormat="1" applyFont="1" applyFill="1"/>
    <xf numFmtId="0" fontId="0" fillId="0" borderId="0" xfId="0" applyAlignment="1">
      <alignment wrapText="1"/>
    </xf>
    <xf numFmtId="0" fontId="2" fillId="0" borderId="0" xfId="0" quotePrefix="1" applyFont="1" applyAlignment="1">
      <alignment horizontal="center" wrapText="1"/>
    </xf>
    <xf numFmtId="1" fontId="0" fillId="0" borderId="0" xfId="0" applyNumberFormat="1"/>
    <xf numFmtId="0" fontId="8" fillId="3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164" fontId="0" fillId="0" borderId="0" xfId="0" applyNumberForma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1" fontId="1" fillId="0" borderId="0" xfId="0" applyNumberFormat="1" applyFont="1"/>
    <xf numFmtId="0" fontId="15" fillId="0" borderId="0" xfId="0" applyFont="1"/>
    <xf numFmtId="0" fontId="16" fillId="0" borderId="0" xfId="0" applyFont="1"/>
    <xf numFmtId="165" fontId="5" fillId="2" borderId="1" xfId="0" applyNumberFormat="1" applyFon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Viscosity'!$A$2:$A$31</c:f>
              <c:numCache>
                <c:formatCode>0.00E+00</c:formatCode>
                <c:ptCount val="30"/>
                <c:pt idx="0">
                  <c:v>3.1415999999999999E-2</c:v>
                </c:pt>
                <c:pt idx="1">
                  <c:v>6.2831999999999999E-2</c:v>
                </c:pt>
                <c:pt idx="2">
                  <c:v>0.125664</c:v>
                </c:pt>
                <c:pt idx="3">
                  <c:v>0.251328</c:v>
                </c:pt>
                <c:pt idx="4">
                  <c:v>0.37699199999999999</c:v>
                </c:pt>
                <c:pt idx="5">
                  <c:v>0.50265599999999999</c:v>
                </c:pt>
                <c:pt idx="6">
                  <c:v>0.62831999999999999</c:v>
                </c:pt>
                <c:pt idx="7">
                  <c:v>1.25664</c:v>
                </c:pt>
                <c:pt idx="8">
                  <c:v>2.51328</c:v>
                </c:pt>
                <c:pt idx="9">
                  <c:v>3.7699199999999999</c:v>
                </c:pt>
                <c:pt idx="10">
                  <c:v>5.0265599999999999</c:v>
                </c:pt>
                <c:pt idx="11">
                  <c:v>6.2831999999999999</c:v>
                </c:pt>
                <c:pt idx="12">
                  <c:v>12.5664</c:v>
                </c:pt>
                <c:pt idx="13">
                  <c:v>25.1328</c:v>
                </c:pt>
                <c:pt idx="14">
                  <c:v>37.699199999999998</c:v>
                </c:pt>
                <c:pt idx="15">
                  <c:v>50.265599999999999</c:v>
                </c:pt>
                <c:pt idx="16">
                  <c:v>62.832000000000001</c:v>
                </c:pt>
                <c:pt idx="17" formatCode="0">
                  <c:v>63.689307726240486</c:v>
                </c:pt>
                <c:pt idx="18">
                  <c:v>79.242199999999997</c:v>
                </c:pt>
                <c:pt idx="19">
                  <c:v>125.592</c:v>
                </c:pt>
                <c:pt idx="20" formatCode="0">
                  <c:v>131.99757640067676</c:v>
                </c:pt>
                <c:pt idx="21">
                  <c:v>199.05099999999999</c:v>
                </c:pt>
                <c:pt idx="22">
                  <c:v>315.47699999999998</c:v>
                </c:pt>
                <c:pt idx="23">
                  <c:v>500</c:v>
                </c:pt>
                <c:pt idx="24" formatCode="0">
                  <c:v>771.0960826349617</c:v>
                </c:pt>
                <c:pt idx="25" formatCode="0">
                  <c:v>1561.8292510956398</c:v>
                </c:pt>
                <c:pt idx="26" formatCode="0">
                  <c:v>2677.4314600715829</c:v>
                </c:pt>
                <c:pt idx="27" formatCode="0">
                  <c:v>3261.3176315405508</c:v>
                </c:pt>
                <c:pt idx="28" formatCode="0">
                  <c:v>3826.4876477605144</c:v>
                </c:pt>
                <c:pt idx="29" formatCode="0">
                  <c:v>4196.5422863685226</c:v>
                </c:pt>
              </c:numCache>
            </c:numRef>
          </c:xVal>
          <c:yVal>
            <c:numRef>
              <c:f>'Shear Viscosity'!$B$2:$B$31</c:f>
              <c:numCache>
                <c:formatCode>0.00E+00</c:formatCode>
                <c:ptCount val="30"/>
                <c:pt idx="0">
                  <c:v>3376.02</c:v>
                </c:pt>
                <c:pt idx="1">
                  <c:v>3296.92</c:v>
                </c:pt>
                <c:pt idx="2">
                  <c:v>3150.91</c:v>
                </c:pt>
                <c:pt idx="3">
                  <c:v>3010.33</c:v>
                </c:pt>
                <c:pt idx="4">
                  <c:v>2853.87</c:v>
                </c:pt>
                <c:pt idx="5">
                  <c:v>2730.73</c:v>
                </c:pt>
                <c:pt idx="6">
                  <c:v>2687.77</c:v>
                </c:pt>
                <c:pt idx="7">
                  <c:v>2374.96</c:v>
                </c:pt>
                <c:pt idx="8">
                  <c:v>2069.7600000000002</c:v>
                </c:pt>
                <c:pt idx="9">
                  <c:v>1826.35</c:v>
                </c:pt>
                <c:pt idx="10">
                  <c:v>1659.56</c:v>
                </c:pt>
                <c:pt idx="11">
                  <c:v>1575.71</c:v>
                </c:pt>
                <c:pt idx="12">
                  <c:v>1231.94</c:v>
                </c:pt>
                <c:pt idx="13">
                  <c:v>950.01100000000008</c:v>
                </c:pt>
                <c:pt idx="14">
                  <c:v>805.05899999999997</c:v>
                </c:pt>
                <c:pt idx="15">
                  <c:v>703.29700000000003</c:v>
                </c:pt>
                <c:pt idx="16">
                  <c:v>632.67600000000004</c:v>
                </c:pt>
                <c:pt idx="17" formatCode="0">
                  <c:v>632.47429494988171</c:v>
                </c:pt>
                <c:pt idx="18">
                  <c:v>561.65899999999999</c:v>
                </c:pt>
                <c:pt idx="19">
                  <c:v>433.54799999999994</c:v>
                </c:pt>
                <c:pt idx="20" formatCode="0">
                  <c:v>420.47634624124703</c:v>
                </c:pt>
                <c:pt idx="21">
                  <c:v>334.33600000000001</c:v>
                </c:pt>
                <c:pt idx="22">
                  <c:v>259.416</c:v>
                </c:pt>
                <c:pt idx="23">
                  <c:v>193.32300000000001</c:v>
                </c:pt>
                <c:pt idx="24" formatCode="0">
                  <c:v>128.09210268722302</c:v>
                </c:pt>
                <c:pt idx="25" formatCode="0">
                  <c:v>79.305376532895167</c:v>
                </c:pt>
                <c:pt idx="26" formatCode="0">
                  <c:v>55.778314392010152</c:v>
                </c:pt>
                <c:pt idx="27" formatCode="0">
                  <c:v>49.540936299060306</c:v>
                </c:pt>
                <c:pt idx="28" formatCode="0">
                  <c:v>44.885917018018269</c:v>
                </c:pt>
                <c:pt idx="29" formatCode="0">
                  <c:v>42.343289788551687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D-43F0-841B-8C571335E014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'Shear Viscosity'!$D$2:$D$108</c:f>
              <c:numCache>
                <c:formatCode>General</c:formatCode>
                <c:ptCount val="10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20</c:v>
                </c:pt>
                <c:pt idx="38">
                  <c:v>30</c:v>
                </c:pt>
                <c:pt idx="39">
                  <c:v>40</c:v>
                </c:pt>
                <c:pt idx="40">
                  <c:v>50</c:v>
                </c:pt>
                <c:pt idx="41">
                  <c:v>60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200</c:v>
                </c:pt>
                <c:pt idx="47">
                  <c:v>300</c:v>
                </c:pt>
                <c:pt idx="48">
                  <c:v>400</c:v>
                </c:pt>
                <c:pt idx="49">
                  <c:v>500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1100</c:v>
                </c:pt>
                <c:pt idx="56">
                  <c:v>1200</c:v>
                </c:pt>
                <c:pt idx="57">
                  <c:v>1300</c:v>
                </c:pt>
                <c:pt idx="58">
                  <c:v>1400</c:v>
                </c:pt>
                <c:pt idx="59">
                  <c:v>1500</c:v>
                </c:pt>
                <c:pt idx="60">
                  <c:v>1600</c:v>
                </c:pt>
                <c:pt idx="61">
                  <c:v>1700</c:v>
                </c:pt>
                <c:pt idx="62">
                  <c:v>1800</c:v>
                </c:pt>
                <c:pt idx="63">
                  <c:v>1900</c:v>
                </c:pt>
                <c:pt idx="64">
                  <c:v>2000</c:v>
                </c:pt>
                <c:pt idx="65">
                  <c:v>2100</c:v>
                </c:pt>
                <c:pt idx="66">
                  <c:v>2200</c:v>
                </c:pt>
                <c:pt idx="67">
                  <c:v>2300</c:v>
                </c:pt>
                <c:pt idx="68">
                  <c:v>2400</c:v>
                </c:pt>
                <c:pt idx="69">
                  <c:v>2500</c:v>
                </c:pt>
                <c:pt idx="70">
                  <c:v>2600</c:v>
                </c:pt>
                <c:pt idx="71">
                  <c:v>2700</c:v>
                </c:pt>
                <c:pt idx="72">
                  <c:v>2800</c:v>
                </c:pt>
                <c:pt idx="73">
                  <c:v>2900</c:v>
                </c:pt>
                <c:pt idx="74">
                  <c:v>3000</c:v>
                </c:pt>
                <c:pt idx="75">
                  <c:v>4000</c:v>
                </c:pt>
                <c:pt idx="76">
                  <c:v>5000</c:v>
                </c:pt>
                <c:pt idx="77">
                  <c:v>6000</c:v>
                </c:pt>
                <c:pt idx="78">
                  <c:v>7000</c:v>
                </c:pt>
                <c:pt idx="79">
                  <c:v>8000</c:v>
                </c:pt>
                <c:pt idx="80">
                  <c:v>9000</c:v>
                </c:pt>
                <c:pt idx="81">
                  <c:v>10000</c:v>
                </c:pt>
                <c:pt idx="82">
                  <c:v>11000</c:v>
                </c:pt>
                <c:pt idx="83">
                  <c:v>12000</c:v>
                </c:pt>
                <c:pt idx="84">
                  <c:v>13000</c:v>
                </c:pt>
                <c:pt idx="85">
                  <c:v>14000</c:v>
                </c:pt>
                <c:pt idx="86">
                  <c:v>15000</c:v>
                </c:pt>
                <c:pt idx="87">
                  <c:v>16000</c:v>
                </c:pt>
                <c:pt idx="88">
                  <c:v>17000</c:v>
                </c:pt>
                <c:pt idx="89">
                  <c:v>18000</c:v>
                </c:pt>
                <c:pt idx="90">
                  <c:v>19000</c:v>
                </c:pt>
                <c:pt idx="91">
                  <c:v>20000</c:v>
                </c:pt>
                <c:pt idx="92">
                  <c:v>21000</c:v>
                </c:pt>
                <c:pt idx="93">
                  <c:v>22000</c:v>
                </c:pt>
                <c:pt idx="94">
                  <c:v>23000</c:v>
                </c:pt>
                <c:pt idx="95">
                  <c:v>24000</c:v>
                </c:pt>
                <c:pt idx="96">
                  <c:v>25000</c:v>
                </c:pt>
                <c:pt idx="97">
                  <c:v>26000</c:v>
                </c:pt>
                <c:pt idx="98">
                  <c:v>27000</c:v>
                </c:pt>
                <c:pt idx="99">
                  <c:v>28000</c:v>
                </c:pt>
                <c:pt idx="100">
                  <c:v>29000</c:v>
                </c:pt>
                <c:pt idx="101">
                  <c:v>30000</c:v>
                </c:pt>
                <c:pt idx="102">
                  <c:v>32000</c:v>
                </c:pt>
                <c:pt idx="103">
                  <c:v>34000</c:v>
                </c:pt>
                <c:pt idx="104">
                  <c:v>36000</c:v>
                </c:pt>
                <c:pt idx="105">
                  <c:v>38000</c:v>
                </c:pt>
                <c:pt idx="106">
                  <c:v>40000</c:v>
                </c:pt>
              </c:numCache>
            </c:numRef>
          </c:xVal>
          <c:yVal>
            <c:numRef>
              <c:f>'Shear Viscosity'!$E$2:$E$108</c:f>
              <c:numCache>
                <c:formatCode>0</c:formatCode>
                <c:ptCount val="107"/>
                <c:pt idx="0">
                  <c:v>3579.5354225245919</c:v>
                </c:pt>
                <c:pt idx="1">
                  <c:v>3568.6441942953179</c:v>
                </c:pt>
                <c:pt idx="2">
                  <c:v>3559.7825284755168</c:v>
                </c:pt>
                <c:pt idx="3">
                  <c:v>3552.0343352512295</c:v>
                </c:pt>
                <c:pt idx="4">
                  <c:v>3545.02604896304</c:v>
                </c:pt>
                <c:pt idx="5">
                  <c:v>3538.5592699486892</c:v>
                </c:pt>
                <c:pt idx="6">
                  <c:v>3532.5129163525662</c:v>
                </c:pt>
                <c:pt idx="7">
                  <c:v>3526.8063303686158</c:v>
                </c:pt>
                <c:pt idx="8">
                  <c:v>3521.3824210270755</c:v>
                </c:pt>
                <c:pt idx="9">
                  <c:v>3516.1989316163131</c:v>
                </c:pt>
                <c:pt idx="10">
                  <c:v>3472.7979157701043</c:v>
                </c:pt>
                <c:pt idx="11">
                  <c:v>3438.0775863524668</c:v>
                </c:pt>
                <c:pt idx="12">
                  <c:v>3408.1457301606374</c:v>
                </c:pt>
                <c:pt idx="13">
                  <c:v>3381.4076063215298</c:v>
                </c:pt>
                <c:pt idx="14">
                  <c:v>3357.0130641499695</c:v>
                </c:pt>
                <c:pt idx="15">
                  <c:v>3334.4416142448099</c:v>
                </c:pt>
                <c:pt idx="16">
                  <c:v>3313.345578757232</c:v>
                </c:pt>
                <c:pt idx="17">
                  <c:v>3293.4782648048345</c:v>
                </c:pt>
                <c:pt idx="18">
                  <c:v>3274.6566811382031</c:v>
                </c:pt>
                <c:pt idx="19">
                  <c:v>3123.1254508909019</c:v>
                </c:pt>
                <c:pt idx="20">
                  <c:v>3009.1978823420473</c:v>
                </c:pt>
                <c:pt idx="21">
                  <c:v>2915.764303849875</c:v>
                </c:pt>
                <c:pt idx="22">
                  <c:v>2835.7915649941297</c:v>
                </c:pt>
                <c:pt idx="23">
                  <c:v>2765.5336324155801</c:v>
                </c:pt>
                <c:pt idx="24">
                  <c:v>2702.704534623374</c:v>
                </c:pt>
                <c:pt idx="25">
                  <c:v>2645.7846439777372</c:v>
                </c:pt>
                <c:pt idx="26">
                  <c:v>2593.7020983237817</c:v>
                </c:pt>
                <c:pt idx="27">
                  <c:v>2545.6671532513274</c:v>
                </c:pt>
                <c:pt idx="28">
                  <c:v>2199.7845552832823</c:v>
                </c:pt>
                <c:pt idx="29">
                  <c:v>1979.7097518452504</c:v>
                </c:pt>
                <c:pt idx="30">
                  <c:v>1819.7830576966583</c:v>
                </c:pt>
                <c:pt idx="31">
                  <c:v>1695.3877745288285</c:v>
                </c:pt>
                <c:pt idx="32">
                  <c:v>1594.4350607384804</c:v>
                </c:pt>
                <c:pt idx="33">
                  <c:v>1510.0654738963447</c:v>
                </c:pt>
                <c:pt idx="34">
                  <c:v>1438.0097313120052</c:v>
                </c:pt>
                <c:pt idx="35">
                  <c:v>1375.4321718197648</c:v>
                </c:pt>
                <c:pt idx="36">
                  <c:v>1320.3557490011272</c:v>
                </c:pt>
                <c:pt idx="37">
                  <c:v>985.36371978095167</c:v>
                </c:pt>
                <c:pt idx="38">
                  <c:v>815.98223894420823</c:v>
                </c:pt>
                <c:pt idx="39">
                  <c:v>708.93254284942986</c:v>
                </c:pt>
                <c:pt idx="40">
                  <c:v>633.45217735407675</c:v>
                </c:pt>
                <c:pt idx="41">
                  <c:v>576.59005137411077</c:v>
                </c:pt>
                <c:pt idx="42">
                  <c:v>531.7983614284791</c:v>
                </c:pt>
                <c:pt idx="43">
                  <c:v>495.3584302152646</c:v>
                </c:pt>
                <c:pt idx="44">
                  <c:v>464.97959805448517</c:v>
                </c:pt>
                <c:pt idx="45">
                  <c:v>439.16321256840467</c:v>
                </c:pt>
                <c:pt idx="46">
                  <c:v>298.46990367022727</c:v>
                </c:pt>
                <c:pt idx="47">
                  <c:v>236.48422359757282</c:v>
                </c:pt>
                <c:pt idx="48">
                  <c:v>199.99809016884478</c:v>
                </c:pt>
                <c:pt idx="49">
                  <c:v>175.41642231677838</c:v>
                </c:pt>
                <c:pt idx="50">
                  <c:v>157.48734181829411</c:v>
                </c:pt>
                <c:pt idx="51">
                  <c:v>143.70564216149918</c:v>
                </c:pt>
                <c:pt idx="52">
                  <c:v>132.70841310282881</c:v>
                </c:pt>
                <c:pt idx="53">
                  <c:v>123.68379415158941</c:v>
                </c:pt>
                <c:pt idx="54">
                  <c:v>116.11483608982924</c:v>
                </c:pt>
                <c:pt idx="55">
                  <c:v>109.65508191636496</c:v>
                </c:pt>
                <c:pt idx="56">
                  <c:v>104.06271271170816</c:v>
                </c:pt>
                <c:pt idx="57">
                  <c:v>99.163274656278617</c:v>
                </c:pt>
                <c:pt idx="58">
                  <c:v>94.827413823400008</c:v>
                </c:pt>
                <c:pt idx="59">
                  <c:v>90.956972212715982</c:v>
                </c:pt>
                <c:pt idx="60">
                  <c:v>87.475975885603845</c:v>
                </c:pt>
                <c:pt idx="61">
                  <c:v>84.324605924744858</c:v>
                </c:pt>
                <c:pt idx="62">
                  <c:v>81.455053290191714</c:v>
                </c:pt>
                <c:pt idx="63">
                  <c:v>78.828600307130415</c:v>
                </c:pt>
                <c:pt idx="64">
                  <c:v>76.41352237049405</c:v>
                </c:pt>
                <c:pt idx="65">
                  <c:v>74.183551126182209</c:v>
                </c:pt>
                <c:pt idx="66">
                  <c:v>72.116730104262857</c:v>
                </c:pt>
                <c:pt idx="67">
                  <c:v>70.194549824461973</c:v>
                </c:pt>
                <c:pt idx="68">
                  <c:v>68.401285286792742</c:v>
                </c:pt>
                <c:pt idx="69">
                  <c:v>66.723482265672686</c:v>
                </c:pt>
                <c:pt idx="70">
                  <c:v>65.149554532850956</c:v>
                </c:pt>
                <c:pt idx="71">
                  <c:v>63.669464824162695</c:v>
                </c:pt>
                <c:pt idx="72">
                  <c:v>62.274469762701344</c:v>
                </c:pt>
                <c:pt idx="73">
                  <c:v>60.956914149200259</c:v>
                </c:pt>
                <c:pt idx="74">
                  <c:v>59.710063734854678</c:v>
                </c:pt>
                <c:pt idx="75">
                  <c:v>50.091478357426197</c:v>
                </c:pt>
                <c:pt idx="76">
                  <c:v>43.697955580774483</c:v>
                </c:pt>
                <c:pt idx="77">
                  <c:v>39.0780212839583</c:v>
                </c:pt>
                <c:pt idx="78">
                  <c:v>35.551298366379612</c:v>
                </c:pt>
                <c:pt idx="79">
                  <c:v>32.752266632337573</c:v>
                </c:pt>
                <c:pt idx="80">
                  <c:v>30.465277418222701</c:v>
                </c:pt>
                <c:pt idx="81">
                  <c:v>28.554066202206041</c:v>
                </c:pt>
                <c:pt idx="82">
                  <c:v>26.927882233221705</c:v>
                </c:pt>
                <c:pt idx="83">
                  <c:v>25.523717511599845</c:v>
                </c:pt>
                <c:pt idx="84">
                  <c:v>24.29632145797288</c:v>
                </c:pt>
                <c:pt idx="85">
                  <c:v>23.212272841361493</c:v>
                </c:pt>
                <c:pt idx="86">
                  <c:v>22.246297530284895</c:v>
                </c:pt>
                <c:pt idx="87">
                  <c:v>21.378892917955866</c:v>
                </c:pt>
                <c:pt idx="88">
                  <c:v>20.59474515338685</c:v>
                </c:pt>
                <c:pt idx="89">
                  <c:v>19.881644920716258</c:v>
                </c:pt>
                <c:pt idx="90">
                  <c:v>19.229726570738467</c:v>
                </c:pt>
                <c:pt idx="91">
                  <c:v>18.630922713857402</c:v>
                </c:pt>
                <c:pt idx="92">
                  <c:v>18.078565838852263</c:v>
                </c:pt>
                <c:pt idx="93">
                  <c:v>17.56709240026095</c:v>
                </c:pt>
                <c:pt idx="94">
                  <c:v>17.091819682113282</c:v>
                </c:pt>
                <c:pt idx="95">
                  <c:v>16.64877523535413</c:v>
                </c:pt>
                <c:pt idx="96">
                  <c:v>16.234564882740287</c:v>
                </c:pt>
                <c:pt idx="97">
                  <c:v>15.846269414439819</c:v>
                </c:pt>
                <c:pt idx="98">
                  <c:v>15.481362900908087</c:v>
                </c:pt>
                <c:pt idx="99">
                  <c:v>15.137647485093057</c:v>
                </c:pt>
                <c:pt idx="100">
                  <c:v>14.813200873106993</c:v>
                </c:pt>
                <c:pt idx="101">
                  <c:v>14.506333707646975</c:v>
                </c:pt>
                <c:pt idx="102">
                  <c:v>13.939541934831281</c:v>
                </c:pt>
                <c:pt idx="103">
                  <c:v>13.427235307151077</c:v>
                </c:pt>
                <c:pt idx="104">
                  <c:v>12.96141392464243</c:v>
                </c:pt>
                <c:pt idx="105">
                  <c:v>12.535615146109528</c:v>
                </c:pt>
                <c:pt idx="106">
                  <c:v>12.144555513560467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D-43F0-841B-8C571335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83008"/>
        <c:axId val="497974592"/>
      </c:scatterChart>
      <c:valAx>
        <c:axId val="261083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74592"/>
        <c:crosses val="autoZero"/>
        <c:crossBetween val="midCat"/>
      </c:valAx>
      <c:valAx>
        <c:axId val="497974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steady state shear viscosity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VISCOSITY VS TIME'!$T$2:$T$66</c:f>
              <c:numCache>
                <c:formatCode>General</c:formatCode>
                <c:ptCount val="65"/>
                <c:pt idx="0">
                  <c:v>1E-4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200</c:v>
                </c:pt>
                <c:pt idx="48">
                  <c:v>300</c:v>
                </c:pt>
                <c:pt idx="49">
                  <c:v>400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2000</c:v>
                </c:pt>
                <c:pt idx="57">
                  <c:v>3000</c:v>
                </c:pt>
                <c:pt idx="58">
                  <c:v>4000</c:v>
                </c:pt>
                <c:pt idx="59">
                  <c:v>5000</c:v>
                </c:pt>
                <c:pt idx="60">
                  <c:v>6000</c:v>
                </c:pt>
                <c:pt idx="61">
                  <c:v>7000</c:v>
                </c:pt>
                <c:pt idx="62">
                  <c:v>8000</c:v>
                </c:pt>
                <c:pt idx="63">
                  <c:v>9000</c:v>
                </c:pt>
                <c:pt idx="64">
                  <c:v>10000</c:v>
                </c:pt>
              </c:numCache>
            </c:numRef>
          </c:xVal>
          <c:yVal>
            <c:numRef>
              <c:f>'Example VISCOSITY VS TIME'!$AC$2:$AC$66</c:f>
              <c:numCache>
                <c:formatCode>0.00</c:formatCode>
                <c:ptCount val="65"/>
                <c:pt idx="0">
                  <c:v>7.9853287177738039</c:v>
                </c:pt>
                <c:pt idx="1">
                  <c:v>71.636436625773243</c:v>
                </c:pt>
                <c:pt idx="2">
                  <c:v>131.45818906822086</c:v>
                </c:pt>
                <c:pt idx="3">
                  <c:v>184.86389457682043</c:v>
                </c:pt>
                <c:pt idx="4">
                  <c:v>234.02597292947661</c:v>
                </c:pt>
                <c:pt idx="5">
                  <c:v>279.91238132433102</c:v>
                </c:pt>
                <c:pt idx="6">
                  <c:v>323.0320305884016</c:v>
                </c:pt>
                <c:pt idx="7">
                  <c:v>363.71051814122143</c:v>
                </c:pt>
                <c:pt idx="8">
                  <c:v>402.19293522144955</c:v>
                </c:pt>
                <c:pt idx="9">
                  <c:v>438.68292957178375</c:v>
                </c:pt>
                <c:pt idx="10">
                  <c:v>473.35820024283805</c:v>
                </c:pt>
                <c:pt idx="11">
                  <c:v>748.61227918442898</c:v>
                </c:pt>
                <c:pt idx="12">
                  <c:v>948.5505679918482</c:v>
                </c:pt>
                <c:pt idx="13">
                  <c:v>1111.9080511485872</c:v>
                </c:pt>
                <c:pt idx="14">
                  <c:v>1253.772129706809</c:v>
                </c:pt>
                <c:pt idx="15">
                  <c:v>1380.4535337092282</c:v>
                </c:pt>
                <c:pt idx="16">
                  <c:v>1494.9625841943639</c:v>
                </c:pt>
                <c:pt idx="17">
                  <c:v>1599.0300817204293</c:v>
                </c:pt>
                <c:pt idx="18">
                  <c:v>1693.8567849670103</c:v>
                </c:pt>
                <c:pt idx="19">
                  <c:v>1780.3947166616267</c:v>
                </c:pt>
                <c:pt idx="20">
                  <c:v>2332.0220505713728</c:v>
                </c:pt>
                <c:pt idx="21">
                  <c:v>2581.9943971576658</c:v>
                </c:pt>
                <c:pt idx="22">
                  <c:v>2716.8377917626563</c:v>
                </c:pt>
                <c:pt idx="23">
                  <c:v>2805.3837571988065</c:v>
                </c:pt>
                <c:pt idx="24">
                  <c:v>2873.2702975577604</c:v>
                </c:pt>
                <c:pt idx="25">
                  <c:v>2930.2578805070202</c:v>
                </c:pt>
                <c:pt idx="26">
                  <c:v>2980.2496486105856</c:v>
                </c:pt>
                <c:pt idx="27">
                  <c:v>3024.9691550202974</c:v>
                </c:pt>
                <c:pt idx="28">
                  <c:v>3065.3120624945623</c:v>
                </c:pt>
                <c:pt idx="29">
                  <c:v>3312.422033055072</c:v>
                </c:pt>
                <c:pt idx="30">
                  <c:v>3413.4014777363618</c:v>
                </c:pt>
                <c:pt idx="31">
                  <c:v>3460.7702204632392</c:v>
                </c:pt>
                <c:pt idx="32">
                  <c:v>3487.6492412890634</c:v>
                </c:pt>
                <c:pt idx="33">
                  <c:v>3506.0120650215076</c:v>
                </c:pt>
                <c:pt idx="34">
                  <c:v>3520.2769689024158</c:v>
                </c:pt>
                <c:pt idx="35">
                  <c:v>3532.1509361573617</c:v>
                </c:pt>
                <c:pt idx="36">
                  <c:v>3542.3578798004869</c:v>
                </c:pt>
                <c:pt idx="37">
                  <c:v>3551.2566784277888</c:v>
                </c:pt>
                <c:pt idx="38">
                  <c:v>3598.5911499599088</c:v>
                </c:pt>
                <c:pt idx="39">
                  <c:v>3612.8180129347174</c:v>
                </c:pt>
                <c:pt idx="40">
                  <c:v>3617.6162117858926</c:v>
                </c:pt>
                <c:pt idx="41">
                  <c:v>3619.5404177932678</c:v>
                </c:pt>
                <c:pt idx="42">
                  <c:v>3620.510529528904</c:v>
                </c:pt>
                <c:pt idx="43">
                  <c:v>3621.1284330119538</c:v>
                </c:pt>
                <c:pt idx="44">
                  <c:v>3621.5973208031196</c:v>
                </c:pt>
                <c:pt idx="45">
                  <c:v>3621.990999911674</c:v>
                </c:pt>
                <c:pt idx="46">
                  <c:v>3622.3382557298</c:v>
                </c:pt>
                <c:pt idx="47">
                  <c:v>3624.4453393977246</c:v>
                </c:pt>
                <c:pt idx="48">
                  <c:v>3625.1929040498558</c:v>
                </c:pt>
                <c:pt idx="49">
                  <c:v>3625.4456107377218</c:v>
                </c:pt>
                <c:pt idx="50">
                  <c:v>3625.5350131552141</c:v>
                </c:pt>
                <c:pt idx="51">
                  <c:v>3625.5700957552931</c:v>
                </c:pt>
                <c:pt idx="52">
                  <c:v>3625.5860496570967</c:v>
                </c:pt>
                <c:pt idx="53">
                  <c:v>3625.5944700596192</c:v>
                </c:pt>
                <c:pt idx="54">
                  <c:v>3625.59940019848</c:v>
                </c:pt>
                <c:pt idx="55">
                  <c:v>3625.6024184670737</c:v>
                </c:pt>
                <c:pt idx="56">
                  <c:v>3625.6046251970956</c:v>
                </c:pt>
                <c:pt idx="57">
                  <c:v>3625.6025780895557</c:v>
                </c:pt>
                <c:pt idx="58">
                  <c:v>3625.6019521822805</c:v>
                </c:pt>
                <c:pt idx="59">
                  <c:v>3625.6017440684614</c:v>
                </c:pt>
                <c:pt idx="60">
                  <c:v>3625.6016614071859</c:v>
                </c:pt>
                <c:pt idx="61">
                  <c:v>3625.6016265339795</c:v>
                </c:pt>
                <c:pt idx="62">
                  <c:v>3625.601611854182</c:v>
                </c:pt>
                <c:pt idx="63">
                  <c:v>3625.601605782198</c:v>
                </c:pt>
                <c:pt idx="64">
                  <c:v>3625.6016033150045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2-41E9-AEFF-0200EE4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89696"/>
        <c:axId val="727646000"/>
      </c:scatterChart>
      <c:valAx>
        <c:axId val="605989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46000"/>
        <c:crosses val="autoZero"/>
        <c:crossBetween val="midCat"/>
      </c:valAx>
      <c:valAx>
        <c:axId val="72764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838199</xdr:rowOff>
    </xdr:from>
    <xdr:to>
      <xdr:col>17</xdr:col>
      <xdr:colOff>0</xdr:colOff>
      <xdr:row>27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54FB-3B93-49F2-B528-66B0D4D7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</xdr:row>
      <xdr:rowOff>10120</xdr:rowOff>
    </xdr:from>
    <xdr:to>
      <xdr:col>39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5DF3A-9B81-4F1B-9C77-E58C69FE8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bonillarios/Library/Containers/com.microsoft.Excel/Data/Desktop/RYPP%202020%20by%20dates/23.07.2020/2%20ETAfcon%204%20Nov%2021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 Experi and Cross modeled vis"/>
      <sheetName val="Sh strictly LAUN &amp; visc DOUB EX"/>
      <sheetName val="Ch  Wagner modld visc DOUB EXP"/>
      <sheetName val="Sh Stressing viscosity"/>
      <sheetName val="Ch Stressing viscosity"/>
      <sheetName val="Sh sh vis vs time at 0p01 s-1"/>
      <sheetName val="Ch sh visc vs time at sev shrts"/>
      <sheetName val="Sh sh vis vs time at 1s-1"/>
      <sheetName val="Sh sh vis vs time at 10s-1"/>
      <sheetName val="Sh sh vis vs time at 100 s-1"/>
      <sheetName val="Sh sh vis vs time at 1000 s-1"/>
      <sheetName val="Sh sh vis vs time at 3000 s-1"/>
      <sheetName val="Sh sh vis vs time at 5000  s-1"/>
    </sheetNames>
    <sheetDataSet>
      <sheetData sheetId="0"/>
      <sheetData sheetId="1">
        <row r="1">
          <cell r="F1" t="str">
            <v>n1</v>
          </cell>
        </row>
        <row r="2">
          <cell r="C2">
            <v>3000</v>
          </cell>
          <cell r="D2">
            <v>5.9999999999999995E-8</v>
          </cell>
          <cell r="F2">
            <v>2.8</v>
          </cell>
        </row>
        <row r="3">
          <cell r="C3">
            <v>600</v>
          </cell>
          <cell r="D3">
            <v>3.0000000000000001E-5</v>
          </cell>
          <cell r="F3" t="str">
            <v>n2</v>
          </cell>
        </row>
        <row r="4">
          <cell r="C4">
            <v>100</v>
          </cell>
          <cell r="D4">
            <v>2.8000000000000001E-2</v>
          </cell>
          <cell r="F4">
            <v>7.0000000000000007E-2</v>
          </cell>
        </row>
        <row r="5">
          <cell r="C5">
            <v>10</v>
          </cell>
          <cell r="D5">
            <v>30</v>
          </cell>
          <cell r="F5" t="str">
            <v>f1</v>
          </cell>
        </row>
        <row r="6">
          <cell r="C6">
            <v>1</v>
          </cell>
          <cell r="D6">
            <v>10000</v>
          </cell>
          <cell r="F6">
            <v>0.56999999999999995</v>
          </cell>
        </row>
        <row r="7">
          <cell r="C7">
            <v>0.1</v>
          </cell>
          <cell r="D7">
            <v>2000000</v>
          </cell>
          <cell r="F7" t="str">
            <v>f2</v>
          </cell>
        </row>
        <row r="8">
          <cell r="C8">
            <v>0.01</v>
          </cell>
          <cell r="D8">
            <v>40000000</v>
          </cell>
          <cell r="F8">
            <v>0.43000000000000005</v>
          </cell>
        </row>
        <row r="9">
          <cell r="C9">
            <v>1E-3</v>
          </cell>
          <cell r="D9">
            <v>200000000</v>
          </cell>
        </row>
      </sheetData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562C-A7DE-3948-97BA-C473677AAE18}">
  <dimension ref="A1:C10"/>
  <sheetViews>
    <sheetView workbookViewId="0">
      <selection activeCell="C17" sqref="C17"/>
    </sheetView>
  </sheetViews>
  <sheetFormatPr defaultColWidth="11" defaultRowHeight="15.75"/>
  <cols>
    <col min="1" max="1" width="7.5" customWidth="1"/>
    <col min="2" max="2" width="21.75" bestFit="1" customWidth="1"/>
    <col min="3" max="3" width="29.375" bestFit="1" customWidth="1"/>
  </cols>
  <sheetData>
    <row r="1" spans="1:3" ht="23.25">
      <c r="A1" s="4" t="s">
        <v>0</v>
      </c>
      <c r="B1" s="5" t="s">
        <v>2</v>
      </c>
      <c r="C1" s="5" t="s">
        <v>1</v>
      </c>
    </row>
    <row r="2" spans="1:3" ht="23.25">
      <c r="A2" s="6">
        <v>1</v>
      </c>
      <c r="B2" s="24">
        <v>3000</v>
      </c>
      <c r="C2" s="24">
        <v>5.9999999999999995E-8</v>
      </c>
    </row>
    <row r="3" spans="1:3" ht="23.25">
      <c r="A3" s="6">
        <v>2</v>
      </c>
      <c r="B3" s="24">
        <v>600</v>
      </c>
      <c r="C3" s="24">
        <v>3.0000000000000001E-5</v>
      </c>
    </row>
    <row r="4" spans="1:3" ht="23.25">
      <c r="A4" s="6">
        <v>3</v>
      </c>
      <c r="B4" s="24">
        <v>100</v>
      </c>
      <c r="C4" s="24">
        <v>2.8000000000000001E-2</v>
      </c>
    </row>
    <row r="5" spans="1:3" ht="23.25">
      <c r="A5" s="6">
        <v>4</v>
      </c>
      <c r="B5" s="24">
        <v>10</v>
      </c>
      <c r="C5" s="24">
        <v>30</v>
      </c>
    </row>
    <row r="6" spans="1:3" ht="23.25">
      <c r="A6" s="6">
        <v>5</v>
      </c>
      <c r="B6" s="24">
        <v>1</v>
      </c>
      <c r="C6" s="24">
        <v>10000</v>
      </c>
    </row>
    <row r="7" spans="1:3" ht="23.25">
      <c r="A7" s="6">
        <v>6</v>
      </c>
      <c r="B7" s="24">
        <v>0.1</v>
      </c>
      <c r="C7" s="24">
        <v>2000000</v>
      </c>
    </row>
    <row r="8" spans="1:3" ht="23.25">
      <c r="A8" s="6">
        <v>7</v>
      </c>
      <c r="B8" s="24">
        <v>0.01</v>
      </c>
      <c r="C8" s="24">
        <v>40000000</v>
      </c>
    </row>
    <row r="9" spans="1:3" ht="23.25">
      <c r="A9" s="6">
        <v>8</v>
      </c>
      <c r="B9" s="24">
        <v>1E-3</v>
      </c>
      <c r="C9" s="24">
        <v>200000000</v>
      </c>
    </row>
    <row r="10" spans="1:3" ht="23.25">
      <c r="A10" s="6">
        <v>9</v>
      </c>
      <c r="B10" s="24">
        <v>1E-4</v>
      </c>
      <c r="C10" s="2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BA68-BEE7-054D-97AF-5DAA6B6A5955}">
  <dimension ref="A1:E108"/>
  <sheetViews>
    <sheetView tabSelected="1" workbookViewId="0">
      <selection activeCell="C13" sqref="C13"/>
    </sheetView>
  </sheetViews>
  <sheetFormatPr defaultColWidth="11" defaultRowHeight="15.75"/>
  <cols>
    <col min="1" max="1" width="13.125" customWidth="1"/>
    <col min="2" max="2" width="14" customWidth="1"/>
    <col min="3" max="3" width="27.125" customWidth="1"/>
    <col min="4" max="4" width="8.875" customWidth="1"/>
    <col min="5" max="5" width="11" customWidth="1"/>
    <col min="6" max="6" width="23.125" customWidth="1"/>
  </cols>
  <sheetData>
    <row r="1" spans="1:5" s="11" customFormat="1" ht="66" customHeight="1">
      <c r="A1" s="12" t="s">
        <v>3</v>
      </c>
      <c r="B1" s="12" t="s">
        <v>3</v>
      </c>
      <c r="C1" s="11" t="s">
        <v>5</v>
      </c>
      <c r="D1" s="12" t="s">
        <v>3</v>
      </c>
      <c r="E1" s="12" t="s">
        <v>3</v>
      </c>
    </row>
    <row r="2" spans="1:5">
      <c r="A2" s="7">
        <v>3.1415999999999999E-2</v>
      </c>
      <c r="B2" s="8">
        <v>3376.02</v>
      </c>
      <c r="D2">
        <v>1E-3</v>
      </c>
      <c r="E2" s="13">
        <v>3579.5354225245919</v>
      </c>
    </row>
    <row r="3" spans="1:5">
      <c r="A3" s="7">
        <v>6.2831999999999999E-2</v>
      </c>
      <c r="B3" s="8">
        <v>3296.92</v>
      </c>
      <c r="D3">
        <v>2E-3</v>
      </c>
      <c r="E3" s="13">
        <v>3568.6441942953179</v>
      </c>
    </row>
    <row r="4" spans="1:5">
      <c r="A4" s="7">
        <v>0.125664</v>
      </c>
      <c r="B4" s="8">
        <v>3150.91</v>
      </c>
      <c r="D4">
        <v>3.0000000000000001E-3</v>
      </c>
      <c r="E4" s="13">
        <v>3559.7825284755168</v>
      </c>
    </row>
    <row r="5" spans="1:5">
      <c r="A5" s="7">
        <v>0.251328</v>
      </c>
      <c r="B5" s="8">
        <v>3010.33</v>
      </c>
      <c r="D5">
        <v>4.0000000000000001E-3</v>
      </c>
      <c r="E5" s="13">
        <v>3552.0343352512295</v>
      </c>
    </row>
    <row r="6" spans="1:5">
      <c r="A6" s="7">
        <v>0.37699199999999999</v>
      </c>
      <c r="B6" s="8">
        <v>2853.87</v>
      </c>
      <c r="D6">
        <v>5.0000000000000001E-3</v>
      </c>
      <c r="E6" s="13">
        <v>3545.02604896304</v>
      </c>
    </row>
    <row r="7" spans="1:5">
      <c r="A7" s="7">
        <v>0.50265599999999999</v>
      </c>
      <c r="B7" s="8">
        <v>2730.73</v>
      </c>
      <c r="D7">
        <v>6.0000000000000001E-3</v>
      </c>
      <c r="E7" s="13">
        <v>3538.5592699486892</v>
      </c>
    </row>
    <row r="8" spans="1:5">
      <c r="A8" s="7">
        <v>0.62831999999999999</v>
      </c>
      <c r="B8" s="8">
        <v>2687.77</v>
      </c>
      <c r="D8">
        <v>7.0000000000000001E-3</v>
      </c>
      <c r="E8" s="13">
        <v>3532.5129163525662</v>
      </c>
    </row>
    <row r="9" spans="1:5">
      <c r="A9" s="7">
        <v>1.25664</v>
      </c>
      <c r="B9" s="8">
        <v>2374.96</v>
      </c>
      <c r="D9">
        <v>8.0000000000000002E-3</v>
      </c>
      <c r="E9" s="13">
        <v>3526.8063303686158</v>
      </c>
    </row>
    <row r="10" spans="1:5">
      <c r="A10" s="7">
        <v>2.51328</v>
      </c>
      <c r="B10" s="8">
        <v>2069.7600000000002</v>
      </c>
      <c r="D10">
        <v>8.9999999999999993E-3</v>
      </c>
      <c r="E10" s="13">
        <v>3521.3824210270755</v>
      </c>
    </row>
    <row r="11" spans="1:5">
      <c r="A11" s="7">
        <v>3.7699199999999999</v>
      </c>
      <c r="B11" s="8">
        <v>1826.35</v>
      </c>
      <c r="D11">
        <v>0.01</v>
      </c>
      <c r="E11" s="13">
        <v>3516.1989316163131</v>
      </c>
    </row>
    <row r="12" spans="1:5">
      <c r="A12" s="7">
        <v>5.0265599999999999</v>
      </c>
      <c r="B12" s="8">
        <v>1659.56</v>
      </c>
      <c r="D12">
        <v>0.02</v>
      </c>
      <c r="E12" s="13">
        <v>3472.7979157701043</v>
      </c>
    </row>
    <row r="13" spans="1:5">
      <c r="A13" s="7">
        <v>6.2831999999999999</v>
      </c>
      <c r="B13" s="8">
        <v>1575.71</v>
      </c>
      <c r="D13">
        <v>0.03</v>
      </c>
      <c r="E13" s="13">
        <v>3438.0775863524668</v>
      </c>
    </row>
    <row r="14" spans="1:5">
      <c r="A14" s="7">
        <v>12.5664</v>
      </c>
      <c r="B14" s="8">
        <v>1231.94</v>
      </c>
      <c r="D14">
        <v>0.04</v>
      </c>
      <c r="E14" s="13">
        <v>3408.1457301606374</v>
      </c>
    </row>
    <row r="15" spans="1:5">
      <c r="A15" s="7">
        <v>25.1328</v>
      </c>
      <c r="B15" s="8">
        <v>950.01100000000008</v>
      </c>
      <c r="D15">
        <v>0.05</v>
      </c>
      <c r="E15" s="13">
        <v>3381.4076063215298</v>
      </c>
    </row>
    <row r="16" spans="1:5">
      <c r="A16" s="7">
        <v>37.699199999999998</v>
      </c>
      <c r="B16" s="8">
        <v>805.05899999999997</v>
      </c>
      <c r="D16">
        <v>0.06</v>
      </c>
      <c r="E16" s="13">
        <v>3357.0130641499695</v>
      </c>
    </row>
    <row r="17" spans="1:5">
      <c r="A17" s="7">
        <v>50.265599999999999</v>
      </c>
      <c r="B17" s="8">
        <v>703.29700000000003</v>
      </c>
      <c r="D17">
        <v>7.0000000000000007E-2</v>
      </c>
      <c r="E17" s="13">
        <v>3334.4416142448099</v>
      </c>
    </row>
    <row r="18" spans="1:5">
      <c r="A18" s="7">
        <v>62.832000000000001</v>
      </c>
      <c r="B18" s="8">
        <v>632.67600000000004</v>
      </c>
      <c r="D18">
        <v>0.08</v>
      </c>
      <c r="E18" s="13">
        <v>3313.345578757232</v>
      </c>
    </row>
    <row r="19" spans="1:5">
      <c r="A19" s="9">
        <v>63.689307726240486</v>
      </c>
      <c r="B19" s="9">
        <v>632.47429494988171</v>
      </c>
      <c r="D19">
        <v>0.09</v>
      </c>
      <c r="E19" s="13">
        <v>3293.4782648048345</v>
      </c>
    </row>
    <row r="20" spans="1:5">
      <c r="A20" s="7">
        <v>79.242199999999997</v>
      </c>
      <c r="B20" s="8">
        <v>561.65899999999999</v>
      </c>
      <c r="D20">
        <v>0.1</v>
      </c>
      <c r="E20" s="13">
        <v>3274.6566811382031</v>
      </c>
    </row>
    <row r="21" spans="1:5">
      <c r="A21" s="7">
        <v>125.592</v>
      </c>
      <c r="B21" s="8">
        <v>433.54799999999994</v>
      </c>
      <c r="D21">
        <v>0.2</v>
      </c>
      <c r="E21" s="13">
        <v>3123.1254508909019</v>
      </c>
    </row>
    <row r="22" spans="1:5">
      <c r="A22" s="9">
        <v>131.99757640067676</v>
      </c>
      <c r="B22" s="9">
        <v>420.47634624124703</v>
      </c>
      <c r="D22">
        <v>0.3</v>
      </c>
      <c r="E22" s="13">
        <v>3009.1978823420473</v>
      </c>
    </row>
    <row r="23" spans="1:5">
      <c r="A23" s="7">
        <v>199.05099999999999</v>
      </c>
      <c r="B23" s="8">
        <v>334.33600000000001</v>
      </c>
      <c r="D23">
        <v>0.4</v>
      </c>
      <c r="E23" s="13">
        <v>2915.764303849875</v>
      </c>
    </row>
    <row r="24" spans="1:5">
      <c r="A24" s="7">
        <v>315.47699999999998</v>
      </c>
      <c r="B24" s="8">
        <v>259.416</v>
      </c>
      <c r="D24">
        <v>0.5</v>
      </c>
      <c r="E24" s="13">
        <v>2835.7915649941297</v>
      </c>
    </row>
    <row r="25" spans="1:5">
      <c r="A25" s="7">
        <v>500</v>
      </c>
      <c r="B25" s="8">
        <v>193.32300000000001</v>
      </c>
      <c r="D25">
        <v>0.6</v>
      </c>
      <c r="E25" s="13">
        <v>2765.5336324155801</v>
      </c>
    </row>
    <row r="26" spans="1:5">
      <c r="A26" s="9">
        <v>771.0960826349617</v>
      </c>
      <c r="B26" s="9">
        <v>128.09210268722302</v>
      </c>
      <c r="D26">
        <v>0.7</v>
      </c>
      <c r="E26" s="13">
        <v>2702.704534623374</v>
      </c>
    </row>
    <row r="27" spans="1:5">
      <c r="A27" s="9">
        <v>1561.8292510956398</v>
      </c>
      <c r="B27" s="9">
        <v>79.305376532895167</v>
      </c>
      <c r="D27">
        <v>0.8</v>
      </c>
      <c r="E27" s="13">
        <v>2645.7846439777372</v>
      </c>
    </row>
    <row r="28" spans="1:5">
      <c r="A28" s="9">
        <v>2677.4314600715829</v>
      </c>
      <c r="B28" s="9">
        <v>55.778314392010152</v>
      </c>
      <c r="D28">
        <v>0.9</v>
      </c>
      <c r="E28" s="13">
        <v>2593.7020983237817</v>
      </c>
    </row>
    <row r="29" spans="1:5">
      <c r="A29" s="9">
        <v>3261.3176315405508</v>
      </c>
      <c r="B29" s="9">
        <v>49.540936299060306</v>
      </c>
      <c r="D29">
        <v>1</v>
      </c>
      <c r="E29" s="13">
        <v>2545.6671532513274</v>
      </c>
    </row>
    <row r="30" spans="1:5">
      <c r="A30" s="9">
        <v>3826.4876477605144</v>
      </c>
      <c r="B30" s="10">
        <v>44.885917018018269</v>
      </c>
      <c r="D30">
        <v>2</v>
      </c>
      <c r="E30" s="13">
        <v>2199.7845552832823</v>
      </c>
    </row>
    <row r="31" spans="1:5">
      <c r="A31" s="9">
        <v>4196.5422863685226</v>
      </c>
      <c r="B31" s="9">
        <v>42.343289788551687</v>
      </c>
      <c r="D31">
        <v>3</v>
      </c>
      <c r="E31" s="13">
        <v>1979.7097518452504</v>
      </c>
    </row>
    <row r="32" spans="1:5">
      <c r="D32">
        <v>4</v>
      </c>
      <c r="E32" s="13">
        <v>1819.7830576966583</v>
      </c>
    </row>
    <row r="33" spans="4:5">
      <c r="D33">
        <v>5</v>
      </c>
      <c r="E33" s="13">
        <v>1695.3877745288285</v>
      </c>
    </row>
    <row r="34" spans="4:5">
      <c r="D34">
        <v>6</v>
      </c>
      <c r="E34" s="13">
        <v>1594.4350607384804</v>
      </c>
    </row>
    <row r="35" spans="4:5">
      <c r="D35">
        <v>7</v>
      </c>
      <c r="E35" s="13">
        <v>1510.0654738963447</v>
      </c>
    </row>
    <row r="36" spans="4:5">
      <c r="D36">
        <v>8</v>
      </c>
      <c r="E36" s="13">
        <v>1438.0097313120052</v>
      </c>
    </row>
    <row r="37" spans="4:5">
      <c r="D37">
        <v>9</v>
      </c>
      <c r="E37" s="13">
        <v>1375.4321718197648</v>
      </c>
    </row>
    <row r="38" spans="4:5">
      <c r="D38">
        <v>10</v>
      </c>
      <c r="E38" s="13">
        <v>1320.3557490011272</v>
      </c>
    </row>
    <row r="39" spans="4:5">
      <c r="D39">
        <v>20</v>
      </c>
      <c r="E39" s="13">
        <v>985.36371978095167</v>
      </c>
    </row>
    <row r="40" spans="4:5">
      <c r="D40">
        <v>30</v>
      </c>
      <c r="E40" s="13">
        <v>815.98223894420823</v>
      </c>
    </row>
    <row r="41" spans="4:5">
      <c r="D41">
        <v>40</v>
      </c>
      <c r="E41" s="13">
        <v>708.93254284942986</v>
      </c>
    </row>
    <row r="42" spans="4:5">
      <c r="D42">
        <v>50</v>
      </c>
      <c r="E42" s="13">
        <v>633.45217735407675</v>
      </c>
    </row>
    <row r="43" spans="4:5">
      <c r="D43">
        <v>60</v>
      </c>
      <c r="E43" s="13">
        <v>576.59005137411077</v>
      </c>
    </row>
    <row r="44" spans="4:5">
      <c r="D44">
        <v>70</v>
      </c>
      <c r="E44" s="13">
        <v>531.7983614284791</v>
      </c>
    </row>
    <row r="45" spans="4:5">
      <c r="D45">
        <v>80</v>
      </c>
      <c r="E45" s="13">
        <v>495.3584302152646</v>
      </c>
    </row>
    <row r="46" spans="4:5">
      <c r="D46">
        <v>90</v>
      </c>
      <c r="E46" s="13">
        <v>464.97959805448517</v>
      </c>
    </row>
    <row r="47" spans="4:5">
      <c r="D47">
        <v>100</v>
      </c>
      <c r="E47" s="13">
        <v>439.16321256840467</v>
      </c>
    </row>
    <row r="48" spans="4:5">
      <c r="D48">
        <v>200</v>
      </c>
      <c r="E48" s="13">
        <v>298.46990367022727</v>
      </c>
    </row>
    <row r="49" spans="4:5">
      <c r="D49">
        <v>300</v>
      </c>
      <c r="E49" s="13">
        <v>236.48422359757282</v>
      </c>
    </row>
    <row r="50" spans="4:5">
      <c r="D50">
        <v>400</v>
      </c>
      <c r="E50" s="13">
        <v>199.99809016884478</v>
      </c>
    </row>
    <row r="51" spans="4:5">
      <c r="D51">
        <v>500</v>
      </c>
      <c r="E51" s="13">
        <v>175.41642231677838</v>
      </c>
    </row>
    <row r="52" spans="4:5">
      <c r="D52">
        <v>600</v>
      </c>
      <c r="E52" s="13">
        <v>157.48734181829411</v>
      </c>
    </row>
    <row r="53" spans="4:5">
      <c r="D53">
        <v>700</v>
      </c>
      <c r="E53" s="13">
        <v>143.70564216149918</v>
      </c>
    </row>
    <row r="54" spans="4:5">
      <c r="D54">
        <v>800</v>
      </c>
      <c r="E54" s="13">
        <v>132.70841310282881</v>
      </c>
    </row>
    <row r="55" spans="4:5">
      <c r="D55">
        <v>900</v>
      </c>
      <c r="E55" s="13">
        <v>123.68379415158941</v>
      </c>
    </row>
    <row r="56" spans="4:5">
      <c r="D56">
        <v>1000</v>
      </c>
      <c r="E56" s="13">
        <v>116.11483608982924</v>
      </c>
    </row>
    <row r="57" spans="4:5">
      <c r="D57">
        <v>1100</v>
      </c>
      <c r="E57" s="13">
        <v>109.65508191636496</v>
      </c>
    </row>
    <row r="58" spans="4:5">
      <c r="D58">
        <v>1200</v>
      </c>
      <c r="E58" s="13">
        <v>104.06271271170816</v>
      </c>
    </row>
    <row r="59" spans="4:5">
      <c r="D59">
        <v>1300</v>
      </c>
      <c r="E59" s="13">
        <v>99.163274656278617</v>
      </c>
    </row>
    <row r="60" spans="4:5">
      <c r="D60">
        <v>1400</v>
      </c>
      <c r="E60" s="13">
        <v>94.827413823400008</v>
      </c>
    </row>
    <row r="61" spans="4:5">
      <c r="D61">
        <v>1500</v>
      </c>
      <c r="E61" s="13">
        <v>90.956972212715982</v>
      </c>
    </row>
    <row r="62" spans="4:5">
      <c r="D62">
        <v>1600</v>
      </c>
      <c r="E62" s="13">
        <v>87.475975885603845</v>
      </c>
    </row>
    <row r="63" spans="4:5">
      <c r="D63">
        <v>1700</v>
      </c>
      <c r="E63" s="13">
        <v>84.324605924744858</v>
      </c>
    </row>
    <row r="64" spans="4:5">
      <c r="D64">
        <v>1800</v>
      </c>
      <c r="E64" s="13">
        <v>81.455053290191714</v>
      </c>
    </row>
    <row r="65" spans="4:5">
      <c r="D65">
        <v>1900</v>
      </c>
      <c r="E65" s="13">
        <v>78.828600307130415</v>
      </c>
    </row>
    <row r="66" spans="4:5">
      <c r="D66">
        <v>2000</v>
      </c>
      <c r="E66" s="13">
        <v>76.41352237049405</v>
      </c>
    </row>
    <row r="67" spans="4:5">
      <c r="D67">
        <v>2100</v>
      </c>
      <c r="E67" s="13">
        <v>74.183551126182209</v>
      </c>
    </row>
    <row r="68" spans="4:5">
      <c r="D68">
        <v>2200</v>
      </c>
      <c r="E68" s="13">
        <v>72.116730104262857</v>
      </c>
    </row>
    <row r="69" spans="4:5">
      <c r="D69">
        <v>2300</v>
      </c>
      <c r="E69" s="13">
        <v>70.194549824461973</v>
      </c>
    </row>
    <row r="70" spans="4:5">
      <c r="D70">
        <v>2400</v>
      </c>
      <c r="E70" s="13">
        <v>68.401285286792742</v>
      </c>
    </row>
    <row r="71" spans="4:5">
      <c r="D71">
        <v>2500</v>
      </c>
      <c r="E71" s="13">
        <v>66.723482265672686</v>
      </c>
    </row>
    <row r="72" spans="4:5">
      <c r="D72">
        <v>2600</v>
      </c>
      <c r="E72" s="13">
        <v>65.149554532850956</v>
      </c>
    </row>
    <row r="73" spans="4:5">
      <c r="D73">
        <v>2700</v>
      </c>
      <c r="E73" s="13">
        <v>63.669464824162695</v>
      </c>
    </row>
    <row r="74" spans="4:5">
      <c r="D74">
        <v>2800</v>
      </c>
      <c r="E74" s="13">
        <v>62.274469762701344</v>
      </c>
    </row>
    <row r="75" spans="4:5">
      <c r="D75">
        <v>2900</v>
      </c>
      <c r="E75" s="13">
        <v>60.956914149200259</v>
      </c>
    </row>
    <row r="76" spans="4:5">
      <c r="D76">
        <v>3000</v>
      </c>
      <c r="E76" s="13">
        <v>59.710063734854678</v>
      </c>
    </row>
    <row r="77" spans="4:5">
      <c r="D77">
        <v>4000</v>
      </c>
      <c r="E77" s="13">
        <v>50.091478357426197</v>
      </c>
    </row>
    <row r="78" spans="4:5">
      <c r="D78">
        <v>5000</v>
      </c>
      <c r="E78" s="13">
        <v>43.697955580774483</v>
      </c>
    </row>
    <row r="79" spans="4:5">
      <c r="D79">
        <v>6000</v>
      </c>
      <c r="E79" s="13">
        <v>39.0780212839583</v>
      </c>
    </row>
    <row r="80" spans="4:5">
      <c r="D80">
        <v>7000</v>
      </c>
      <c r="E80" s="13">
        <v>35.551298366379612</v>
      </c>
    </row>
    <row r="81" spans="4:5">
      <c r="D81">
        <v>8000</v>
      </c>
      <c r="E81" s="13">
        <v>32.752266632337573</v>
      </c>
    </row>
    <row r="82" spans="4:5">
      <c r="D82">
        <v>9000</v>
      </c>
      <c r="E82" s="13">
        <v>30.465277418222701</v>
      </c>
    </row>
    <row r="83" spans="4:5">
      <c r="D83">
        <v>10000</v>
      </c>
      <c r="E83" s="13">
        <v>28.554066202206041</v>
      </c>
    </row>
    <row r="84" spans="4:5">
      <c r="D84">
        <v>11000</v>
      </c>
      <c r="E84" s="13">
        <v>26.927882233221705</v>
      </c>
    </row>
    <row r="85" spans="4:5">
      <c r="D85">
        <v>12000</v>
      </c>
      <c r="E85" s="13">
        <v>25.523717511599845</v>
      </c>
    </row>
    <row r="86" spans="4:5">
      <c r="D86">
        <v>13000</v>
      </c>
      <c r="E86" s="13">
        <v>24.29632145797288</v>
      </c>
    </row>
    <row r="87" spans="4:5">
      <c r="D87">
        <v>14000</v>
      </c>
      <c r="E87" s="13">
        <v>23.212272841361493</v>
      </c>
    </row>
    <row r="88" spans="4:5">
      <c r="D88">
        <v>15000</v>
      </c>
      <c r="E88" s="13">
        <v>22.246297530284895</v>
      </c>
    </row>
    <row r="89" spans="4:5">
      <c r="D89">
        <v>16000</v>
      </c>
      <c r="E89" s="13">
        <v>21.378892917955866</v>
      </c>
    </row>
    <row r="90" spans="4:5">
      <c r="D90">
        <v>17000</v>
      </c>
      <c r="E90" s="13">
        <v>20.59474515338685</v>
      </c>
    </row>
    <row r="91" spans="4:5">
      <c r="D91">
        <v>18000</v>
      </c>
      <c r="E91" s="13">
        <v>19.881644920716258</v>
      </c>
    </row>
    <row r="92" spans="4:5">
      <c r="D92">
        <v>19000</v>
      </c>
      <c r="E92" s="13">
        <v>19.229726570738467</v>
      </c>
    </row>
    <row r="93" spans="4:5">
      <c r="D93">
        <v>20000</v>
      </c>
      <c r="E93" s="13">
        <v>18.630922713857402</v>
      </c>
    </row>
    <row r="94" spans="4:5">
      <c r="D94">
        <v>21000</v>
      </c>
      <c r="E94" s="13">
        <v>18.078565838852263</v>
      </c>
    </row>
    <row r="95" spans="4:5">
      <c r="D95">
        <v>22000</v>
      </c>
      <c r="E95" s="13">
        <v>17.56709240026095</v>
      </c>
    </row>
    <row r="96" spans="4:5">
      <c r="D96">
        <v>23000</v>
      </c>
      <c r="E96" s="13">
        <v>17.091819682113282</v>
      </c>
    </row>
    <row r="97" spans="4:5">
      <c r="D97">
        <v>24000</v>
      </c>
      <c r="E97" s="13">
        <v>16.64877523535413</v>
      </c>
    </row>
    <row r="98" spans="4:5">
      <c r="D98">
        <v>25000</v>
      </c>
      <c r="E98" s="13">
        <v>16.234564882740287</v>
      </c>
    </row>
    <row r="99" spans="4:5">
      <c r="D99">
        <v>26000</v>
      </c>
      <c r="E99" s="13">
        <v>15.846269414439819</v>
      </c>
    </row>
    <row r="100" spans="4:5">
      <c r="D100">
        <v>27000</v>
      </c>
      <c r="E100" s="13">
        <v>15.481362900908087</v>
      </c>
    </row>
    <row r="101" spans="4:5">
      <c r="D101">
        <v>28000</v>
      </c>
      <c r="E101" s="13">
        <v>15.137647485093057</v>
      </c>
    </row>
    <row r="102" spans="4:5">
      <c r="D102">
        <v>29000</v>
      </c>
      <c r="E102" s="13">
        <v>14.813200873106993</v>
      </c>
    </row>
    <row r="103" spans="4:5">
      <c r="D103">
        <v>30000</v>
      </c>
      <c r="E103" s="13">
        <v>14.506333707646975</v>
      </c>
    </row>
    <row r="104" spans="4:5">
      <c r="D104">
        <v>32000</v>
      </c>
      <c r="E104" s="13">
        <v>13.939541934831281</v>
      </c>
    </row>
    <row r="105" spans="4:5">
      <c r="D105">
        <v>34000</v>
      </c>
      <c r="E105" s="13">
        <v>13.427235307151077</v>
      </c>
    </row>
    <row r="106" spans="4:5">
      <c r="D106">
        <v>36000</v>
      </c>
      <c r="E106" s="13">
        <v>12.96141392464243</v>
      </c>
    </row>
    <row r="107" spans="4:5">
      <c r="D107">
        <v>38000</v>
      </c>
      <c r="E107" s="13">
        <v>12.535615146109528</v>
      </c>
    </row>
    <row r="108" spans="4:5">
      <c r="D108">
        <v>40000</v>
      </c>
      <c r="E108" s="13">
        <v>12.144555513560467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932F-49F5-4948-B069-9ED37DDDDFDA}">
  <dimension ref="A1:AD66"/>
  <sheetViews>
    <sheetView zoomScaleNormal="100" workbookViewId="0">
      <selection activeCell="E1" sqref="E1"/>
    </sheetView>
  </sheetViews>
  <sheetFormatPr defaultColWidth="8.875" defaultRowHeight="15.75"/>
  <cols>
    <col min="10" max="11" width="11.5" customWidth="1"/>
    <col min="12" max="17" width="5.5" customWidth="1"/>
    <col min="18" max="18" width="6.5" customWidth="1"/>
    <col min="19" max="19" width="6.875" customWidth="1"/>
    <col min="21" max="21" width="7.625" customWidth="1"/>
    <col min="22" max="22" width="7" customWidth="1"/>
    <col min="23" max="23" width="7.375" customWidth="1"/>
    <col min="24" max="24" width="7.5" customWidth="1"/>
    <col min="25" max="25" width="8.5" customWidth="1"/>
    <col min="26" max="26" width="7.625" customWidth="1"/>
    <col min="27" max="28" width="7.5" customWidth="1"/>
    <col min="266" max="267" width="11.5" customWidth="1"/>
    <col min="268" max="273" width="5.5" customWidth="1"/>
    <col min="274" max="274" width="6.5" customWidth="1"/>
    <col min="275" max="275" width="6.875" customWidth="1"/>
    <col min="277" max="277" width="7.625" customWidth="1"/>
    <col min="278" max="278" width="7" customWidth="1"/>
    <col min="279" max="279" width="7.375" customWidth="1"/>
    <col min="280" max="280" width="7.5" customWidth="1"/>
    <col min="281" max="281" width="8.5" customWidth="1"/>
    <col min="282" max="282" width="7.625" customWidth="1"/>
    <col min="283" max="284" width="7.5" customWidth="1"/>
    <col min="522" max="523" width="11.5" customWidth="1"/>
    <col min="524" max="529" width="5.5" customWidth="1"/>
    <col min="530" max="530" width="6.5" customWidth="1"/>
    <col min="531" max="531" width="6.875" customWidth="1"/>
    <col min="533" max="533" width="7.625" customWidth="1"/>
    <col min="534" max="534" width="7" customWidth="1"/>
    <col min="535" max="535" width="7.375" customWidth="1"/>
    <col min="536" max="536" width="7.5" customWidth="1"/>
    <col min="537" max="537" width="8.5" customWidth="1"/>
    <col min="538" max="538" width="7.625" customWidth="1"/>
    <col min="539" max="540" width="7.5" customWidth="1"/>
    <col min="778" max="779" width="11.5" customWidth="1"/>
    <col min="780" max="785" width="5.5" customWidth="1"/>
    <col min="786" max="786" width="6.5" customWidth="1"/>
    <col min="787" max="787" width="6.875" customWidth="1"/>
    <col min="789" max="789" width="7.625" customWidth="1"/>
    <col min="790" max="790" width="7" customWidth="1"/>
    <col min="791" max="791" width="7.375" customWidth="1"/>
    <col min="792" max="792" width="7.5" customWidth="1"/>
    <col min="793" max="793" width="8.5" customWidth="1"/>
    <col min="794" max="794" width="7.625" customWidth="1"/>
    <col min="795" max="796" width="7.5" customWidth="1"/>
    <col min="1034" max="1035" width="11.5" customWidth="1"/>
    <col min="1036" max="1041" width="5.5" customWidth="1"/>
    <col min="1042" max="1042" width="6.5" customWidth="1"/>
    <col min="1043" max="1043" width="6.875" customWidth="1"/>
    <col min="1045" max="1045" width="7.625" customWidth="1"/>
    <col min="1046" max="1046" width="7" customWidth="1"/>
    <col min="1047" max="1047" width="7.375" customWidth="1"/>
    <col min="1048" max="1048" width="7.5" customWidth="1"/>
    <col min="1049" max="1049" width="8.5" customWidth="1"/>
    <col min="1050" max="1050" width="7.625" customWidth="1"/>
    <col min="1051" max="1052" width="7.5" customWidth="1"/>
    <col min="1290" max="1291" width="11.5" customWidth="1"/>
    <col min="1292" max="1297" width="5.5" customWidth="1"/>
    <col min="1298" max="1298" width="6.5" customWidth="1"/>
    <col min="1299" max="1299" width="6.875" customWidth="1"/>
    <col min="1301" max="1301" width="7.625" customWidth="1"/>
    <col min="1302" max="1302" width="7" customWidth="1"/>
    <col min="1303" max="1303" width="7.375" customWidth="1"/>
    <col min="1304" max="1304" width="7.5" customWidth="1"/>
    <col min="1305" max="1305" width="8.5" customWidth="1"/>
    <col min="1306" max="1306" width="7.625" customWidth="1"/>
    <col min="1307" max="1308" width="7.5" customWidth="1"/>
    <col min="1546" max="1547" width="11.5" customWidth="1"/>
    <col min="1548" max="1553" width="5.5" customWidth="1"/>
    <col min="1554" max="1554" width="6.5" customWidth="1"/>
    <col min="1555" max="1555" width="6.875" customWidth="1"/>
    <col min="1557" max="1557" width="7.625" customWidth="1"/>
    <col min="1558" max="1558" width="7" customWidth="1"/>
    <col min="1559" max="1559" width="7.375" customWidth="1"/>
    <col min="1560" max="1560" width="7.5" customWidth="1"/>
    <col min="1561" max="1561" width="8.5" customWidth="1"/>
    <col min="1562" max="1562" width="7.625" customWidth="1"/>
    <col min="1563" max="1564" width="7.5" customWidth="1"/>
    <col min="1802" max="1803" width="11.5" customWidth="1"/>
    <col min="1804" max="1809" width="5.5" customWidth="1"/>
    <col min="1810" max="1810" width="6.5" customWidth="1"/>
    <col min="1811" max="1811" width="6.875" customWidth="1"/>
    <col min="1813" max="1813" width="7.625" customWidth="1"/>
    <col min="1814" max="1814" width="7" customWidth="1"/>
    <col min="1815" max="1815" width="7.375" customWidth="1"/>
    <col min="1816" max="1816" width="7.5" customWidth="1"/>
    <col min="1817" max="1817" width="8.5" customWidth="1"/>
    <col min="1818" max="1818" width="7.625" customWidth="1"/>
    <col min="1819" max="1820" width="7.5" customWidth="1"/>
    <col min="2058" max="2059" width="11.5" customWidth="1"/>
    <col min="2060" max="2065" width="5.5" customWidth="1"/>
    <col min="2066" max="2066" width="6.5" customWidth="1"/>
    <col min="2067" max="2067" width="6.875" customWidth="1"/>
    <col min="2069" max="2069" width="7.625" customWidth="1"/>
    <col min="2070" max="2070" width="7" customWidth="1"/>
    <col min="2071" max="2071" width="7.375" customWidth="1"/>
    <col min="2072" max="2072" width="7.5" customWidth="1"/>
    <col min="2073" max="2073" width="8.5" customWidth="1"/>
    <col min="2074" max="2074" width="7.625" customWidth="1"/>
    <col min="2075" max="2076" width="7.5" customWidth="1"/>
    <col min="2314" max="2315" width="11.5" customWidth="1"/>
    <col min="2316" max="2321" width="5.5" customWidth="1"/>
    <col min="2322" max="2322" width="6.5" customWidth="1"/>
    <col min="2323" max="2323" width="6.875" customWidth="1"/>
    <col min="2325" max="2325" width="7.625" customWidth="1"/>
    <col min="2326" max="2326" width="7" customWidth="1"/>
    <col min="2327" max="2327" width="7.375" customWidth="1"/>
    <col min="2328" max="2328" width="7.5" customWidth="1"/>
    <col min="2329" max="2329" width="8.5" customWidth="1"/>
    <col min="2330" max="2330" width="7.625" customWidth="1"/>
    <col min="2331" max="2332" width="7.5" customWidth="1"/>
    <col min="2570" max="2571" width="11.5" customWidth="1"/>
    <col min="2572" max="2577" width="5.5" customWidth="1"/>
    <col min="2578" max="2578" width="6.5" customWidth="1"/>
    <col min="2579" max="2579" width="6.875" customWidth="1"/>
    <col min="2581" max="2581" width="7.625" customWidth="1"/>
    <col min="2582" max="2582" width="7" customWidth="1"/>
    <col min="2583" max="2583" width="7.375" customWidth="1"/>
    <col min="2584" max="2584" width="7.5" customWidth="1"/>
    <col min="2585" max="2585" width="8.5" customWidth="1"/>
    <col min="2586" max="2586" width="7.625" customWidth="1"/>
    <col min="2587" max="2588" width="7.5" customWidth="1"/>
    <col min="2826" max="2827" width="11.5" customWidth="1"/>
    <col min="2828" max="2833" width="5.5" customWidth="1"/>
    <col min="2834" max="2834" width="6.5" customWidth="1"/>
    <col min="2835" max="2835" width="6.875" customWidth="1"/>
    <col min="2837" max="2837" width="7.625" customWidth="1"/>
    <col min="2838" max="2838" width="7" customWidth="1"/>
    <col min="2839" max="2839" width="7.375" customWidth="1"/>
    <col min="2840" max="2840" width="7.5" customWidth="1"/>
    <col min="2841" max="2841" width="8.5" customWidth="1"/>
    <col min="2842" max="2842" width="7.625" customWidth="1"/>
    <col min="2843" max="2844" width="7.5" customWidth="1"/>
    <col min="3082" max="3083" width="11.5" customWidth="1"/>
    <col min="3084" max="3089" width="5.5" customWidth="1"/>
    <col min="3090" max="3090" width="6.5" customWidth="1"/>
    <col min="3091" max="3091" width="6.875" customWidth="1"/>
    <col min="3093" max="3093" width="7.625" customWidth="1"/>
    <col min="3094" max="3094" width="7" customWidth="1"/>
    <col min="3095" max="3095" width="7.375" customWidth="1"/>
    <col min="3096" max="3096" width="7.5" customWidth="1"/>
    <col min="3097" max="3097" width="8.5" customWidth="1"/>
    <col min="3098" max="3098" width="7.625" customWidth="1"/>
    <col min="3099" max="3100" width="7.5" customWidth="1"/>
    <col min="3338" max="3339" width="11.5" customWidth="1"/>
    <col min="3340" max="3345" width="5.5" customWidth="1"/>
    <col min="3346" max="3346" width="6.5" customWidth="1"/>
    <col min="3347" max="3347" width="6.875" customWidth="1"/>
    <col min="3349" max="3349" width="7.625" customWidth="1"/>
    <col min="3350" max="3350" width="7" customWidth="1"/>
    <col min="3351" max="3351" width="7.375" customWidth="1"/>
    <col min="3352" max="3352" width="7.5" customWidth="1"/>
    <col min="3353" max="3353" width="8.5" customWidth="1"/>
    <col min="3354" max="3354" width="7.625" customWidth="1"/>
    <col min="3355" max="3356" width="7.5" customWidth="1"/>
    <col min="3594" max="3595" width="11.5" customWidth="1"/>
    <col min="3596" max="3601" width="5.5" customWidth="1"/>
    <col min="3602" max="3602" width="6.5" customWidth="1"/>
    <col min="3603" max="3603" width="6.875" customWidth="1"/>
    <col min="3605" max="3605" width="7.625" customWidth="1"/>
    <col min="3606" max="3606" width="7" customWidth="1"/>
    <col min="3607" max="3607" width="7.375" customWidth="1"/>
    <col min="3608" max="3608" width="7.5" customWidth="1"/>
    <col min="3609" max="3609" width="8.5" customWidth="1"/>
    <col min="3610" max="3610" width="7.625" customWidth="1"/>
    <col min="3611" max="3612" width="7.5" customWidth="1"/>
    <col min="3850" max="3851" width="11.5" customWidth="1"/>
    <col min="3852" max="3857" width="5.5" customWidth="1"/>
    <col min="3858" max="3858" width="6.5" customWidth="1"/>
    <col min="3859" max="3859" width="6.875" customWidth="1"/>
    <col min="3861" max="3861" width="7.625" customWidth="1"/>
    <col min="3862" max="3862" width="7" customWidth="1"/>
    <col min="3863" max="3863" width="7.375" customWidth="1"/>
    <col min="3864" max="3864" width="7.5" customWidth="1"/>
    <col min="3865" max="3865" width="8.5" customWidth="1"/>
    <col min="3866" max="3866" width="7.625" customWidth="1"/>
    <col min="3867" max="3868" width="7.5" customWidth="1"/>
    <col min="4106" max="4107" width="11.5" customWidth="1"/>
    <col min="4108" max="4113" width="5.5" customWidth="1"/>
    <col min="4114" max="4114" width="6.5" customWidth="1"/>
    <col min="4115" max="4115" width="6.875" customWidth="1"/>
    <col min="4117" max="4117" width="7.625" customWidth="1"/>
    <col min="4118" max="4118" width="7" customWidth="1"/>
    <col min="4119" max="4119" width="7.375" customWidth="1"/>
    <col min="4120" max="4120" width="7.5" customWidth="1"/>
    <col min="4121" max="4121" width="8.5" customWidth="1"/>
    <col min="4122" max="4122" width="7.625" customWidth="1"/>
    <col min="4123" max="4124" width="7.5" customWidth="1"/>
    <col min="4362" max="4363" width="11.5" customWidth="1"/>
    <col min="4364" max="4369" width="5.5" customWidth="1"/>
    <col min="4370" max="4370" width="6.5" customWidth="1"/>
    <col min="4371" max="4371" width="6.875" customWidth="1"/>
    <col min="4373" max="4373" width="7.625" customWidth="1"/>
    <col min="4374" max="4374" width="7" customWidth="1"/>
    <col min="4375" max="4375" width="7.375" customWidth="1"/>
    <col min="4376" max="4376" width="7.5" customWidth="1"/>
    <col min="4377" max="4377" width="8.5" customWidth="1"/>
    <col min="4378" max="4378" width="7.625" customWidth="1"/>
    <col min="4379" max="4380" width="7.5" customWidth="1"/>
    <col min="4618" max="4619" width="11.5" customWidth="1"/>
    <col min="4620" max="4625" width="5.5" customWidth="1"/>
    <col min="4626" max="4626" width="6.5" customWidth="1"/>
    <col min="4627" max="4627" width="6.875" customWidth="1"/>
    <col min="4629" max="4629" width="7.625" customWidth="1"/>
    <col min="4630" max="4630" width="7" customWidth="1"/>
    <col min="4631" max="4631" width="7.375" customWidth="1"/>
    <col min="4632" max="4632" width="7.5" customWidth="1"/>
    <col min="4633" max="4633" width="8.5" customWidth="1"/>
    <col min="4634" max="4634" width="7.625" customWidth="1"/>
    <col min="4635" max="4636" width="7.5" customWidth="1"/>
    <col min="4874" max="4875" width="11.5" customWidth="1"/>
    <col min="4876" max="4881" width="5.5" customWidth="1"/>
    <col min="4882" max="4882" width="6.5" customWidth="1"/>
    <col min="4883" max="4883" width="6.875" customWidth="1"/>
    <col min="4885" max="4885" width="7.625" customWidth="1"/>
    <col min="4886" max="4886" width="7" customWidth="1"/>
    <col min="4887" max="4887" width="7.375" customWidth="1"/>
    <col min="4888" max="4888" width="7.5" customWidth="1"/>
    <col min="4889" max="4889" width="8.5" customWidth="1"/>
    <col min="4890" max="4890" width="7.625" customWidth="1"/>
    <col min="4891" max="4892" width="7.5" customWidth="1"/>
    <col min="5130" max="5131" width="11.5" customWidth="1"/>
    <col min="5132" max="5137" width="5.5" customWidth="1"/>
    <col min="5138" max="5138" width="6.5" customWidth="1"/>
    <col min="5139" max="5139" width="6.875" customWidth="1"/>
    <col min="5141" max="5141" width="7.625" customWidth="1"/>
    <col min="5142" max="5142" width="7" customWidth="1"/>
    <col min="5143" max="5143" width="7.375" customWidth="1"/>
    <col min="5144" max="5144" width="7.5" customWidth="1"/>
    <col min="5145" max="5145" width="8.5" customWidth="1"/>
    <col min="5146" max="5146" width="7.625" customWidth="1"/>
    <col min="5147" max="5148" width="7.5" customWidth="1"/>
    <col min="5386" max="5387" width="11.5" customWidth="1"/>
    <col min="5388" max="5393" width="5.5" customWidth="1"/>
    <col min="5394" max="5394" width="6.5" customWidth="1"/>
    <col min="5395" max="5395" width="6.875" customWidth="1"/>
    <col min="5397" max="5397" width="7.625" customWidth="1"/>
    <col min="5398" max="5398" width="7" customWidth="1"/>
    <col min="5399" max="5399" width="7.375" customWidth="1"/>
    <col min="5400" max="5400" width="7.5" customWidth="1"/>
    <col min="5401" max="5401" width="8.5" customWidth="1"/>
    <col min="5402" max="5402" width="7.625" customWidth="1"/>
    <col min="5403" max="5404" width="7.5" customWidth="1"/>
    <col min="5642" max="5643" width="11.5" customWidth="1"/>
    <col min="5644" max="5649" width="5.5" customWidth="1"/>
    <col min="5650" max="5650" width="6.5" customWidth="1"/>
    <col min="5651" max="5651" width="6.875" customWidth="1"/>
    <col min="5653" max="5653" width="7.625" customWidth="1"/>
    <col min="5654" max="5654" width="7" customWidth="1"/>
    <col min="5655" max="5655" width="7.375" customWidth="1"/>
    <col min="5656" max="5656" width="7.5" customWidth="1"/>
    <col min="5657" max="5657" width="8.5" customWidth="1"/>
    <col min="5658" max="5658" width="7.625" customWidth="1"/>
    <col min="5659" max="5660" width="7.5" customWidth="1"/>
    <col min="5898" max="5899" width="11.5" customWidth="1"/>
    <col min="5900" max="5905" width="5.5" customWidth="1"/>
    <col min="5906" max="5906" width="6.5" customWidth="1"/>
    <col min="5907" max="5907" width="6.875" customWidth="1"/>
    <col min="5909" max="5909" width="7.625" customWidth="1"/>
    <col min="5910" max="5910" width="7" customWidth="1"/>
    <col min="5911" max="5911" width="7.375" customWidth="1"/>
    <col min="5912" max="5912" width="7.5" customWidth="1"/>
    <col min="5913" max="5913" width="8.5" customWidth="1"/>
    <col min="5914" max="5914" width="7.625" customWidth="1"/>
    <col min="5915" max="5916" width="7.5" customWidth="1"/>
    <col min="6154" max="6155" width="11.5" customWidth="1"/>
    <col min="6156" max="6161" width="5.5" customWidth="1"/>
    <col min="6162" max="6162" width="6.5" customWidth="1"/>
    <col min="6163" max="6163" width="6.875" customWidth="1"/>
    <col min="6165" max="6165" width="7.625" customWidth="1"/>
    <col min="6166" max="6166" width="7" customWidth="1"/>
    <col min="6167" max="6167" width="7.375" customWidth="1"/>
    <col min="6168" max="6168" width="7.5" customWidth="1"/>
    <col min="6169" max="6169" width="8.5" customWidth="1"/>
    <col min="6170" max="6170" width="7.625" customWidth="1"/>
    <col min="6171" max="6172" width="7.5" customWidth="1"/>
    <col min="6410" max="6411" width="11.5" customWidth="1"/>
    <col min="6412" max="6417" width="5.5" customWidth="1"/>
    <col min="6418" max="6418" width="6.5" customWidth="1"/>
    <col min="6419" max="6419" width="6.875" customWidth="1"/>
    <col min="6421" max="6421" width="7.625" customWidth="1"/>
    <col min="6422" max="6422" width="7" customWidth="1"/>
    <col min="6423" max="6423" width="7.375" customWidth="1"/>
    <col min="6424" max="6424" width="7.5" customWidth="1"/>
    <col min="6425" max="6425" width="8.5" customWidth="1"/>
    <col min="6426" max="6426" width="7.625" customWidth="1"/>
    <col min="6427" max="6428" width="7.5" customWidth="1"/>
    <col min="6666" max="6667" width="11.5" customWidth="1"/>
    <col min="6668" max="6673" width="5.5" customWidth="1"/>
    <col min="6674" max="6674" width="6.5" customWidth="1"/>
    <col min="6675" max="6675" width="6.875" customWidth="1"/>
    <col min="6677" max="6677" width="7.625" customWidth="1"/>
    <col min="6678" max="6678" width="7" customWidth="1"/>
    <col min="6679" max="6679" width="7.375" customWidth="1"/>
    <col min="6680" max="6680" width="7.5" customWidth="1"/>
    <col min="6681" max="6681" width="8.5" customWidth="1"/>
    <col min="6682" max="6682" width="7.625" customWidth="1"/>
    <col min="6683" max="6684" width="7.5" customWidth="1"/>
    <col min="6922" max="6923" width="11.5" customWidth="1"/>
    <col min="6924" max="6929" width="5.5" customWidth="1"/>
    <col min="6930" max="6930" width="6.5" customWidth="1"/>
    <col min="6931" max="6931" width="6.875" customWidth="1"/>
    <col min="6933" max="6933" width="7.625" customWidth="1"/>
    <col min="6934" max="6934" width="7" customWidth="1"/>
    <col min="6935" max="6935" width="7.375" customWidth="1"/>
    <col min="6936" max="6936" width="7.5" customWidth="1"/>
    <col min="6937" max="6937" width="8.5" customWidth="1"/>
    <col min="6938" max="6938" width="7.625" customWidth="1"/>
    <col min="6939" max="6940" width="7.5" customWidth="1"/>
    <col min="7178" max="7179" width="11.5" customWidth="1"/>
    <col min="7180" max="7185" width="5.5" customWidth="1"/>
    <col min="7186" max="7186" width="6.5" customWidth="1"/>
    <col min="7187" max="7187" width="6.875" customWidth="1"/>
    <col min="7189" max="7189" width="7.625" customWidth="1"/>
    <col min="7190" max="7190" width="7" customWidth="1"/>
    <col min="7191" max="7191" width="7.375" customWidth="1"/>
    <col min="7192" max="7192" width="7.5" customWidth="1"/>
    <col min="7193" max="7193" width="8.5" customWidth="1"/>
    <col min="7194" max="7194" width="7.625" customWidth="1"/>
    <col min="7195" max="7196" width="7.5" customWidth="1"/>
    <col min="7434" max="7435" width="11.5" customWidth="1"/>
    <col min="7436" max="7441" width="5.5" customWidth="1"/>
    <col min="7442" max="7442" width="6.5" customWidth="1"/>
    <col min="7443" max="7443" width="6.875" customWidth="1"/>
    <col min="7445" max="7445" width="7.625" customWidth="1"/>
    <col min="7446" max="7446" width="7" customWidth="1"/>
    <col min="7447" max="7447" width="7.375" customWidth="1"/>
    <col min="7448" max="7448" width="7.5" customWidth="1"/>
    <col min="7449" max="7449" width="8.5" customWidth="1"/>
    <col min="7450" max="7450" width="7.625" customWidth="1"/>
    <col min="7451" max="7452" width="7.5" customWidth="1"/>
    <col min="7690" max="7691" width="11.5" customWidth="1"/>
    <col min="7692" max="7697" width="5.5" customWidth="1"/>
    <col min="7698" max="7698" width="6.5" customWidth="1"/>
    <col min="7699" max="7699" width="6.875" customWidth="1"/>
    <col min="7701" max="7701" width="7.625" customWidth="1"/>
    <col min="7702" max="7702" width="7" customWidth="1"/>
    <col min="7703" max="7703" width="7.375" customWidth="1"/>
    <col min="7704" max="7704" width="7.5" customWidth="1"/>
    <col min="7705" max="7705" width="8.5" customWidth="1"/>
    <col min="7706" max="7706" width="7.625" customWidth="1"/>
    <col min="7707" max="7708" width="7.5" customWidth="1"/>
    <col min="7946" max="7947" width="11.5" customWidth="1"/>
    <col min="7948" max="7953" width="5.5" customWidth="1"/>
    <col min="7954" max="7954" width="6.5" customWidth="1"/>
    <col min="7955" max="7955" width="6.875" customWidth="1"/>
    <col min="7957" max="7957" width="7.625" customWidth="1"/>
    <col min="7958" max="7958" width="7" customWidth="1"/>
    <col min="7959" max="7959" width="7.375" customWidth="1"/>
    <col min="7960" max="7960" width="7.5" customWidth="1"/>
    <col min="7961" max="7961" width="8.5" customWidth="1"/>
    <col min="7962" max="7962" width="7.625" customWidth="1"/>
    <col min="7963" max="7964" width="7.5" customWidth="1"/>
    <col min="8202" max="8203" width="11.5" customWidth="1"/>
    <col min="8204" max="8209" width="5.5" customWidth="1"/>
    <col min="8210" max="8210" width="6.5" customWidth="1"/>
    <col min="8211" max="8211" width="6.875" customWidth="1"/>
    <col min="8213" max="8213" width="7.625" customWidth="1"/>
    <col min="8214" max="8214" width="7" customWidth="1"/>
    <col min="8215" max="8215" width="7.375" customWidth="1"/>
    <col min="8216" max="8216" width="7.5" customWidth="1"/>
    <col min="8217" max="8217" width="8.5" customWidth="1"/>
    <col min="8218" max="8218" width="7.625" customWidth="1"/>
    <col min="8219" max="8220" width="7.5" customWidth="1"/>
    <col min="8458" max="8459" width="11.5" customWidth="1"/>
    <col min="8460" max="8465" width="5.5" customWidth="1"/>
    <col min="8466" max="8466" width="6.5" customWidth="1"/>
    <col min="8467" max="8467" width="6.875" customWidth="1"/>
    <col min="8469" max="8469" width="7.625" customWidth="1"/>
    <col min="8470" max="8470" width="7" customWidth="1"/>
    <col min="8471" max="8471" width="7.375" customWidth="1"/>
    <col min="8472" max="8472" width="7.5" customWidth="1"/>
    <col min="8473" max="8473" width="8.5" customWidth="1"/>
    <col min="8474" max="8474" width="7.625" customWidth="1"/>
    <col min="8475" max="8476" width="7.5" customWidth="1"/>
    <col min="8714" max="8715" width="11.5" customWidth="1"/>
    <col min="8716" max="8721" width="5.5" customWidth="1"/>
    <col min="8722" max="8722" width="6.5" customWidth="1"/>
    <col min="8723" max="8723" width="6.875" customWidth="1"/>
    <col min="8725" max="8725" width="7.625" customWidth="1"/>
    <col min="8726" max="8726" width="7" customWidth="1"/>
    <col min="8727" max="8727" width="7.375" customWidth="1"/>
    <col min="8728" max="8728" width="7.5" customWidth="1"/>
    <col min="8729" max="8729" width="8.5" customWidth="1"/>
    <col min="8730" max="8730" width="7.625" customWidth="1"/>
    <col min="8731" max="8732" width="7.5" customWidth="1"/>
    <col min="8970" max="8971" width="11.5" customWidth="1"/>
    <col min="8972" max="8977" width="5.5" customWidth="1"/>
    <col min="8978" max="8978" width="6.5" customWidth="1"/>
    <col min="8979" max="8979" width="6.875" customWidth="1"/>
    <col min="8981" max="8981" width="7.625" customWidth="1"/>
    <col min="8982" max="8982" width="7" customWidth="1"/>
    <col min="8983" max="8983" width="7.375" customWidth="1"/>
    <col min="8984" max="8984" width="7.5" customWidth="1"/>
    <col min="8985" max="8985" width="8.5" customWidth="1"/>
    <col min="8986" max="8986" width="7.625" customWidth="1"/>
    <col min="8987" max="8988" width="7.5" customWidth="1"/>
    <col min="9226" max="9227" width="11.5" customWidth="1"/>
    <col min="9228" max="9233" width="5.5" customWidth="1"/>
    <col min="9234" max="9234" width="6.5" customWidth="1"/>
    <col min="9235" max="9235" width="6.875" customWidth="1"/>
    <col min="9237" max="9237" width="7.625" customWidth="1"/>
    <col min="9238" max="9238" width="7" customWidth="1"/>
    <col min="9239" max="9239" width="7.375" customWidth="1"/>
    <col min="9240" max="9240" width="7.5" customWidth="1"/>
    <col min="9241" max="9241" width="8.5" customWidth="1"/>
    <col min="9242" max="9242" width="7.625" customWidth="1"/>
    <col min="9243" max="9244" width="7.5" customWidth="1"/>
    <col min="9482" max="9483" width="11.5" customWidth="1"/>
    <col min="9484" max="9489" width="5.5" customWidth="1"/>
    <col min="9490" max="9490" width="6.5" customWidth="1"/>
    <col min="9491" max="9491" width="6.875" customWidth="1"/>
    <col min="9493" max="9493" width="7.625" customWidth="1"/>
    <col min="9494" max="9494" width="7" customWidth="1"/>
    <col min="9495" max="9495" width="7.375" customWidth="1"/>
    <col min="9496" max="9496" width="7.5" customWidth="1"/>
    <col min="9497" max="9497" width="8.5" customWidth="1"/>
    <col min="9498" max="9498" width="7.625" customWidth="1"/>
    <col min="9499" max="9500" width="7.5" customWidth="1"/>
    <col min="9738" max="9739" width="11.5" customWidth="1"/>
    <col min="9740" max="9745" width="5.5" customWidth="1"/>
    <col min="9746" max="9746" width="6.5" customWidth="1"/>
    <col min="9747" max="9747" width="6.875" customWidth="1"/>
    <col min="9749" max="9749" width="7.625" customWidth="1"/>
    <col min="9750" max="9750" width="7" customWidth="1"/>
    <col min="9751" max="9751" width="7.375" customWidth="1"/>
    <col min="9752" max="9752" width="7.5" customWidth="1"/>
    <col min="9753" max="9753" width="8.5" customWidth="1"/>
    <col min="9754" max="9754" width="7.625" customWidth="1"/>
    <col min="9755" max="9756" width="7.5" customWidth="1"/>
    <col min="9994" max="9995" width="11.5" customWidth="1"/>
    <col min="9996" max="10001" width="5.5" customWidth="1"/>
    <col min="10002" max="10002" width="6.5" customWidth="1"/>
    <col min="10003" max="10003" width="6.875" customWidth="1"/>
    <col min="10005" max="10005" width="7.625" customWidth="1"/>
    <col min="10006" max="10006" width="7" customWidth="1"/>
    <col min="10007" max="10007" width="7.375" customWidth="1"/>
    <col min="10008" max="10008" width="7.5" customWidth="1"/>
    <col min="10009" max="10009" width="8.5" customWidth="1"/>
    <col min="10010" max="10010" width="7.625" customWidth="1"/>
    <col min="10011" max="10012" width="7.5" customWidth="1"/>
    <col min="10250" max="10251" width="11.5" customWidth="1"/>
    <col min="10252" max="10257" width="5.5" customWidth="1"/>
    <col min="10258" max="10258" width="6.5" customWidth="1"/>
    <col min="10259" max="10259" width="6.875" customWidth="1"/>
    <col min="10261" max="10261" width="7.625" customWidth="1"/>
    <col min="10262" max="10262" width="7" customWidth="1"/>
    <col min="10263" max="10263" width="7.375" customWidth="1"/>
    <col min="10264" max="10264" width="7.5" customWidth="1"/>
    <col min="10265" max="10265" width="8.5" customWidth="1"/>
    <col min="10266" max="10266" width="7.625" customWidth="1"/>
    <col min="10267" max="10268" width="7.5" customWidth="1"/>
    <col min="10506" max="10507" width="11.5" customWidth="1"/>
    <col min="10508" max="10513" width="5.5" customWidth="1"/>
    <col min="10514" max="10514" width="6.5" customWidth="1"/>
    <col min="10515" max="10515" width="6.875" customWidth="1"/>
    <col min="10517" max="10517" width="7.625" customWidth="1"/>
    <col min="10518" max="10518" width="7" customWidth="1"/>
    <col min="10519" max="10519" width="7.375" customWidth="1"/>
    <col min="10520" max="10520" width="7.5" customWidth="1"/>
    <col min="10521" max="10521" width="8.5" customWidth="1"/>
    <col min="10522" max="10522" width="7.625" customWidth="1"/>
    <col min="10523" max="10524" width="7.5" customWidth="1"/>
    <col min="10762" max="10763" width="11.5" customWidth="1"/>
    <col min="10764" max="10769" width="5.5" customWidth="1"/>
    <col min="10770" max="10770" width="6.5" customWidth="1"/>
    <col min="10771" max="10771" width="6.875" customWidth="1"/>
    <col min="10773" max="10773" width="7.625" customWidth="1"/>
    <col min="10774" max="10774" width="7" customWidth="1"/>
    <col min="10775" max="10775" width="7.375" customWidth="1"/>
    <col min="10776" max="10776" width="7.5" customWidth="1"/>
    <col min="10777" max="10777" width="8.5" customWidth="1"/>
    <col min="10778" max="10778" width="7.625" customWidth="1"/>
    <col min="10779" max="10780" width="7.5" customWidth="1"/>
    <col min="11018" max="11019" width="11.5" customWidth="1"/>
    <col min="11020" max="11025" width="5.5" customWidth="1"/>
    <col min="11026" max="11026" width="6.5" customWidth="1"/>
    <col min="11027" max="11027" width="6.875" customWidth="1"/>
    <col min="11029" max="11029" width="7.625" customWidth="1"/>
    <col min="11030" max="11030" width="7" customWidth="1"/>
    <col min="11031" max="11031" width="7.375" customWidth="1"/>
    <col min="11032" max="11032" width="7.5" customWidth="1"/>
    <col min="11033" max="11033" width="8.5" customWidth="1"/>
    <col min="11034" max="11034" width="7.625" customWidth="1"/>
    <col min="11035" max="11036" width="7.5" customWidth="1"/>
    <col min="11274" max="11275" width="11.5" customWidth="1"/>
    <col min="11276" max="11281" width="5.5" customWidth="1"/>
    <col min="11282" max="11282" width="6.5" customWidth="1"/>
    <col min="11283" max="11283" width="6.875" customWidth="1"/>
    <col min="11285" max="11285" width="7.625" customWidth="1"/>
    <col min="11286" max="11286" width="7" customWidth="1"/>
    <col min="11287" max="11287" width="7.375" customWidth="1"/>
    <col min="11288" max="11288" width="7.5" customWidth="1"/>
    <col min="11289" max="11289" width="8.5" customWidth="1"/>
    <col min="11290" max="11290" width="7.625" customWidth="1"/>
    <col min="11291" max="11292" width="7.5" customWidth="1"/>
    <col min="11530" max="11531" width="11.5" customWidth="1"/>
    <col min="11532" max="11537" width="5.5" customWidth="1"/>
    <col min="11538" max="11538" width="6.5" customWidth="1"/>
    <col min="11539" max="11539" width="6.875" customWidth="1"/>
    <col min="11541" max="11541" width="7.625" customWidth="1"/>
    <col min="11542" max="11542" width="7" customWidth="1"/>
    <col min="11543" max="11543" width="7.375" customWidth="1"/>
    <col min="11544" max="11544" width="7.5" customWidth="1"/>
    <col min="11545" max="11545" width="8.5" customWidth="1"/>
    <col min="11546" max="11546" width="7.625" customWidth="1"/>
    <col min="11547" max="11548" width="7.5" customWidth="1"/>
    <col min="11786" max="11787" width="11.5" customWidth="1"/>
    <col min="11788" max="11793" width="5.5" customWidth="1"/>
    <col min="11794" max="11794" width="6.5" customWidth="1"/>
    <col min="11795" max="11795" width="6.875" customWidth="1"/>
    <col min="11797" max="11797" width="7.625" customWidth="1"/>
    <col min="11798" max="11798" width="7" customWidth="1"/>
    <col min="11799" max="11799" width="7.375" customWidth="1"/>
    <col min="11800" max="11800" width="7.5" customWidth="1"/>
    <col min="11801" max="11801" width="8.5" customWidth="1"/>
    <col min="11802" max="11802" width="7.625" customWidth="1"/>
    <col min="11803" max="11804" width="7.5" customWidth="1"/>
    <col min="12042" max="12043" width="11.5" customWidth="1"/>
    <col min="12044" max="12049" width="5.5" customWidth="1"/>
    <col min="12050" max="12050" width="6.5" customWidth="1"/>
    <col min="12051" max="12051" width="6.875" customWidth="1"/>
    <col min="12053" max="12053" width="7.625" customWidth="1"/>
    <col min="12054" max="12054" width="7" customWidth="1"/>
    <col min="12055" max="12055" width="7.375" customWidth="1"/>
    <col min="12056" max="12056" width="7.5" customWidth="1"/>
    <col min="12057" max="12057" width="8.5" customWidth="1"/>
    <col min="12058" max="12058" width="7.625" customWidth="1"/>
    <col min="12059" max="12060" width="7.5" customWidth="1"/>
    <col min="12298" max="12299" width="11.5" customWidth="1"/>
    <col min="12300" max="12305" width="5.5" customWidth="1"/>
    <col min="12306" max="12306" width="6.5" customWidth="1"/>
    <col min="12307" max="12307" width="6.875" customWidth="1"/>
    <col min="12309" max="12309" width="7.625" customWidth="1"/>
    <col min="12310" max="12310" width="7" customWidth="1"/>
    <col min="12311" max="12311" width="7.375" customWidth="1"/>
    <col min="12312" max="12312" width="7.5" customWidth="1"/>
    <col min="12313" max="12313" width="8.5" customWidth="1"/>
    <col min="12314" max="12314" width="7.625" customWidth="1"/>
    <col min="12315" max="12316" width="7.5" customWidth="1"/>
    <col min="12554" max="12555" width="11.5" customWidth="1"/>
    <col min="12556" max="12561" width="5.5" customWidth="1"/>
    <col min="12562" max="12562" width="6.5" customWidth="1"/>
    <col min="12563" max="12563" width="6.875" customWidth="1"/>
    <col min="12565" max="12565" width="7.625" customWidth="1"/>
    <col min="12566" max="12566" width="7" customWidth="1"/>
    <col min="12567" max="12567" width="7.375" customWidth="1"/>
    <col min="12568" max="12568" width="7.5" customWidth="1"/>
    <col min="12569" max="12569" width="8.5" customWidth="1"/>
    <col min="12570" max="12570" width="7.625" customWidth="1"/>
    <col min="12571" max="12572" width="7.5" customWidth="1"/>
    <col min="12810" max="12811" width="11.5" customWidth="1"/>
    <col min="12812" max="12817" width="5.5" customWidth="1"/>
    <col min="12818" max="12818" width="6.5" customWidth="1"/>
    <col min="12819" max="12819" width="6.875" customWidth="1"/>
    <col min="12821" max="12821" width="7.625" customWidth="1"/>
    <col min="12822" max="12822" width="7" customWidth="1"/>
    <col min="12823" max="12823" width="7.375" customWidth="1"/>
    <col min="12824" max="12824" width="7.5" customWidth="1"/>
    <col min="12825" max="12825" width="8.5" customWidth="1"/>
    <col min="12826" max="12826" width="7.625" customWidth="1"/>
    <col min="12827" max="12828" width="7.5" customWidth="1"/>
    <col min="13066" max="13067" width="11.5" customWidth="1"/>
    <col min="13068" max="13073" width="5.5" customWidth="1"/>
    <col min="13074" max="13074" width="6.5" customWidth="1"/>
    <col min="13075" max="13075" width="6.875" customWidth="1"/>
    <col min="13077" max="13077" width="7.625" customWidth="1"/>
    <col min="13078" max="13078" width="7" customWidth="1"/>
    <col min="13079" max="13079" width="7.375" customWidth="1"/>
    <col min="13080" max="13080" width="7.5" customWidth="1"/>
    <col min="13081" max="13081" width="8.5" customWidth="1"/>
    <col min="13082" max="13082" width="7.625" customWidth="1"/>
    <col min="13083" max="13084" width="7.5" customWidth="1"/>
    <col min="13322" max="13323" width="11.5" customWidth="1"/>
    <col min="13324" max="13329" width="5.5" customWidth="1"/>
    <col min="13330" max="13330" width="6.5" customWidth="1"/>
    <col min="13331" max="13331" width="6.875" customWidth="1"/>
    <col min="13333" max="13333" width="7.625" customWidth="1"/>
    <col min="13334" max="13334" width="7" customWidth="1"/>
    <col min="13335" max="13335" width="7.375" customWidth="1"/>
    <col min="13336" max="13336" width="7.5" customWidth="1"/>
    <col min="13337" max="13337" width="8.5" customWidth="1"/>
    <col min="13338" max="13338" width="7.625" customWidth="1"/>
    <col min="13339" max="13340" width="7.5" customWidth="1"/>
    <col min="13578" max="13579" width="11.5" customWidth="1"/>
    <col min="13580" max="13585" width="5.5" customWidth="1"/>
    <col min="13586" max="13586" width="6.5" customWidth="1"/>
    <col min="13587" max="13587" width="6.875" customWidth="1"/>
    <col min="13589" max="13589" width="7.625" customWidth="1"/>
    <col min="13590" max="13590" width="7" customWidth="1"/>
    <col min="13591" max="13591" width="7.375" customWidth="1"/>
    <col min="13592" max="13592" width="7.5" customWidth="1"/>
    <col min="13593" max="13593" width="8.5" customWidth="1"/>
    <col min="13594" max="13594" width="7.625" customWidth="1"/>
    <col min="13595" max="13596" width="7.5" customWidth="1"/>
    <col min="13834" max="13835" width="11.5" customWidth="1"/>
    <col min="13836" max="13841" width="5.5" customWidth="1"/>
    <col min="13842" max="13842" width="6.5" customWidth="1"/>
    <col min="13843" max="13843" width="6.875" customWidth="1"/>
    <col min="13845" max="13845" width="7.625" customWidth="1"/>
    <col min="13846" max="13846" width="7" customWidth="1"/>
    <col min="13847" max="13847" width="7.375" customWidth="1"/>
    <col min="13848" max="13848" width="7.5" customWidth="1"/>
    <col min="13849" max="13849" width="8.5" customWidth="1"/>
    <col min="13850" max="13850" width="7.625" customWidth="1"/>
    <col min="13851" max="13852" width="7.5" customWidth="1"/>
    <col min="14090" max="14091" width="11.5" customWidth="1"/>
    <col min="14092" max="14097" width="5.5" customWidth="1"/>
    <col min="14098" max="14098" width="6.5" customWidth="1"/>
    <col min="14099" max="14099" width="6.875" customWidth="1"/>
    <col min="14101" max="14101" width="7.625" customWidth="1"/>
    <col min="14102" max="14102" width="7" customWidth="1"/>
    <col min="14103" max="14103" width="7.375" customWidth="1"/>
    <col min="14104" max="14104" width="7.5" customWidth="1"/>
    <col min="14105" max="14105" width="8.5" customWidth="1"/>
    <col min="14106" max="14106" width="7.625" customWidth="1"/>
    <col min="14107" max="14108" width="7.5" customWidth="1"/>
    <col min="14346" max="14347" width="11.5" customWidth="1"/>
    <col min="14348" max="14353" width="5.5" customWidth="1"/>
    <col min="14354" max="14354" width="6.5" customWidth="1"/>
    <col min="14355" max="14355" width="6.875" customWidth="1"/>
    <col min="14357" max="14357" width="7.625" customWidth="1"/>
    <col min="14358" max="14358" width="7" customWidth="1"/>
    <col min="14359" max="14359" width="7.375" customWidth="1"/>
    <col min="14360" max="14360" width="7.5" customWidth="1"/>
    <col min="14361" max="14361" width="8.5" customWidth="1"/>
    <col min="14362" max="14362" width="7.625" customWidth="1"/>
    <col min="14363" max="14364" width="7.5" customWidth="1"/>
    <col min="14602" max="14603" width="11.5" customWidth="1"/>
    <col min="14604" max="14609" width="5.5" customWidth="1"/>
    <col min="14610" max="14610" width="6.5" customWidth="1"/>
    <col min="14611" max="14611" width="6.875" customWidth="1"/>
    <col min="14613" max="14613" width="7.625" customWidth="1"/>
    <col min="14614" max="14614" width="7" customWidth="1"/>
    <col min="14615" max="14615" width="7.375" customWidth="1"/>
    <col min="14616" max="14616" width="7.5" customWidth="1"/>
    <col min="14617" max="14617" width="8.5" customWidth="1"/>
    <col min="14618" max="14618" width="7.625" customWidth="1"/>
    <col min="14619" max="14620" width="7.5" customWidth="1"/>
    <col min="14858" max="14859" width="11.5" customWidth="1"/>
    <col min="14860" max="14865" width="5.5" customWidth="1"/>
    <col min="14866" max="14866" width="6.5" customWidth="1"/>
    <col min="14867" max="14867" width="6.875" customWidth="1"/>
    <col min="14869" max="14869" width="7.625" customWidth="1"/>
    <col min="14870" max="14870" width="7" customWidth="1"/>
    <col min="14871" max="14871" width="7.375" customWidth="1"/>
    <col min="14872" max="14872" width="7.5" customWidth="1"/>
    <col min="14873" max="14873" width="8.5" customWidth="1"/>
    <col min="14874" max="14874" width="7.625" customWidth="1"/>
    <col min="14875" max="14876" width="7.5" customWidth="1"/>
    <col min="15114" max="15115" width="11.5" customWidth="1"/>
    <col min="15116" max="15121" width="5.5" customWidth="1"/>
    <col min="15122" max="15122" width="6.5" customWidth="1"/>
    <col min="15123" max="15123" width="6.875" customWidth="1"/>
    <col min="15125" max="15125" width="7.625" customWidth="1"/>
    <col min="15126" max="15126" width="7" customWidth="1"/>
    <col min="15127" max="15127" width="7.375" customWidth="1"/>
    <col min="15128" max="15128" width="7.5" customWidth="1"/>
    <col min="15129" max="15129" width="8.5" customWidth="1"/>
    <col min="15130" max="15130" width="7.625" customWidth="1"/>
    <col min="15131" max="15132" width="7.5" customWidth="1"/>
    <col min="15370" max="15371" width="11.5" customWidth="1"/>
    <col min="15372" max="15377" width="5.5" customWidth="1"/>
    <col min="15378" max="15378" width="6.5" customWidth="1"/>
    <col min="15379" max="15379" width="6.875" customWidth="1"/>
    <col min="15381" max="15381" width="7.625" customWidth="1"/>
    <col min="15382" max="15382" width="7" customWidth="1"/>
    <col min="15383" max="15383" width="7.375" customWidth="1"/>
    <col min="15384" max="15384" width="7.5" customWidth="1"/>
    <col min="15385" max="15385" width="8.5" customWidth="1"/>
    <col min="15386" max="15386" width="7.625" customWidth="1"/>
    <col min="15387" max="15388" width="7.5" customWidth="1"/>
    <col min="15626" max="15627" width="11.5" customWidth="1"/>
    <col min="15628" max="15633" width="5.5" customWidth="1"/>
    <col min="15634" max="15634" width="6.5" customWidth="1"/>
    <col min="15635" max="15635" width="6.875" customWidth="1"/>
    <col min="15637" max="15637" width="7.625" customWidth="1"/>
    <col min="15638" max="15638" width="7" customWidth="1"/>
    <col min="15639" max="15639" width="7.375" customWidth="1"/>
    <col min="15640" max="15640" width="7.5" customWidth="1"/>
    <col min="15641" max="15641" width="8.5" customWidth="1"/>
    <col min="15642" max="15642" width="7.625" customWidth="1"/>
    <col min="15643" max="15644" width="7.5" customWidth="1"/>
    <col min="15882" max="15883" width="11.5" customWidth="1"/>
    <col min="15884" max="15889" width="5.5" customWidth="1"/>
    <col min="15890" max="15890" width="6.5" customWidth="1"/>
    <col min="15891" max="15891" width="6.875" customWidth="1"/>
    <col min="15893" max="15893" width="7.625" customWidth="1"/>
    <col min="15894" max="15894" width="7" customWidth="1"/>
    <col min="15895" max="15895" width="7.375" customWidth="1"/>
    <col min="15896" max="15896" width="7.5" customWidth="1"/>
    <col min="15897" max="15897" width="8.5" customWidth="1"/>
    <col min="15898" max="15898" width="7.625" customWidth="1"/>
    <col min="15899" max="15900" width="7.5" customWidth="1"/>
    <col min="16138" max="16139" width="11.5" customWidth="1"/>
    <col min="16140" max="16145" width="5.5" customWidth="1"/>
    <col min="16146" max="16146" width="6.5" customWidth="1"/>
    <col min="16147" max="16147" width="6.875" customWidth="1"/>
    <col min="16149" max="16149" width="7.625" customWidth="1"/>
    <col min="16150" max="16150" width="7" customWidth="1"/>
    <col min="16151" max="16151" width="7.375" customWidth="1"/>
    <col min="16152" max="16152" width="7.5" customWidth="1"/>
    <col min="16153" max="16153" width="8.5" customWidth="1"/>
    <col min="16154" max="16154" width="7.625" customWidth="1"/>
    <col min="16155" max="16156" width="7.5" customWidth="1"/>
  </cols>
  <sheetData>
    <row r="1" spans="1:30">
      <c r="A1" s="1" t="s">
        <v>6</v>
      </c>
      <c r="B1" s="1" t="s">
        <v>1</v>
      </c>
      <c r="D1" s="1" t="str">
        <f>'[1]Sh strictly LAUN &amp; visc DOUB EX'!F1</f>
        <v>n1</v>
      </c>
      <c r="I1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t="s">
        <v>16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>
        <f>AD2</f>
        <v>0.01</v>
      </c>
      <c r="AD1" t="s">
        <v>4</v>
      </c>
    </row>
    <row r="2" spans="1:30" ht="18">
      <c r="A2" s="2">
        <f>'[1]Sh strictly LAUN &amp; visc DOUB EX'!C2</f>
        <v>3000</v>
      </c>
      <c r="B2" s="2">
        <f>'[1]Sh strictly LAUN &amp; visc DOUB EX'!D2</f>
        <v>5.9999999999999995E-8</v>
      </c>
      <c r="D2" s="1">
        <f>'[1]Sh strictly LAUN &amp; visc DOUB EX'!F2</f>
        <v>2.8</v>
      </c>
      <c r="E2" t="s">
        <v>4</v>
      </c>
      <c r="F2" s="3" t="s">
        <v>17</v>
      </c>
      <c r="G2" s="3" t="s">
        <v>18</v>
      </c>
      <c r="H2" s="3" t="s">
        <v>19</v>
      </c>
      <c r="I2" s="3" t="s">
        <v>20</v>
      </c>
      <c r="J2" s="14" t="s">
        <v>21</v>
      </c>
      <c r="K2" s="15" t="s">
        <v>22</v>
      </c>
      <c r="L2">
        <f>($A$2/(1+$D$2*$A$2*$J$3))^-1</f>
        <v>2.8333333333333332E-2</v>
      </c>
      <c r="M2">
        <f>($A$3/(1+$D$2*$A$3*$J$3))^-1</f>
        <v>2.9666666666666671E-2</v>
      </c>
      <c r="N2">
        <f>($A$4/(1+$D$2*$A$4*$J$3))^-1</f>
        <v>3.7999999999999999E-2</v>
      </c>
      <c r="O2">
        <f>($A$5/(1+$D$2*$A$5*$J$3))^-1</f>
        <v>0.128</v>
      </c>
      <c r="P2">
        <f>($A$6/(1+$D$2*$A$6*$J$3))^-1</f>
        <v>1.028</v>
      </c>
      <c r="Q2">
        <f>($A$7/(1+$D$2*$A$7*$J$3))^-1</f>
        <v>10.027999999999999</v>
      </c>
      <c r="R2" s="13">
        <f>($A$8/(1+$D$2*$A$8*$J$3))^-1</f>
        <v>100.02799999999999</v>
      </c>
      <c r="S2" s="13">
        <f>($A$9/(1+$D$2*$A$9*$J$3))^-1</f>
        <v>1000.0279999999999</v>
      </c>
      <c r="T2">
        <v>1E-4</v>
      </c>
      <c r="U2" s="16">
        <f>$D$6*($B$2/(L$2^2))*(1-EXP(-L$2*$T2)*(1-L$2*$T2*$D$2*$A$2*$J$3))+$D$8*($B$2/(L$3^2))*(1-EXP(-L$3*$T2)*(1-L$3*$T2*$D$4*$A$2*$J$3))</f>
        <v>1.7999970429681444E-8</v>
      </c>
      <c r="V2" s="16">
        <f t="shared" ref="V2:V65" si="0">$D$6*($B$3/(M$2^2))*(1-EXP(-M$2*$T2)*(1-M$2*$T2*$D$2*$A$3*$J$3))+$D$8*($B$3/(M$3^2))*(1-EXP(-M$3*$T2)*(1-M$3*$T2*$D$4*$A$3*$J$3))</f>
        <v>1.7999969229215174E-6</v>
      </c>
      <c r="W2" s="16">
        <f t="shared" ref="W2:W65" si="1">$D$6*($B$4/(N$2^2))*(1-EXP(-N$2*$T2)*(1-N$2*$T2*$D$2*$A$4*$J$3))+$D$8*($B$4/(N$3^2))*(1-EXP(-N$3*$T2)*(1-N$3*$T2*$D$4*$A$4*$J$3))</f>
        <v>2.7999940468435467E-4</v>
      </c>
      <c r="X2" s="16">
        <f t="shared" ref="X2:X65" si="2">$D$6*($B$5/(O$2^2))*(1-EXP(-O$2*$T2)*(1-O$2*$T2*$D$2*$A$5*$J$3))+$D$8*($B$5/(O$3^2))*(1-EXP(-O$3*$T2)*(1-O$3*$T2*$D$4*$A$5*$J$3))</f>
        <v>2.9999801217851528E-2</v>
      </c>
      <c r="Y2" s="16">
        <f t="shared" ref="Y2:Y65" si="3">$D$6*($B$6/(P$2^2))*(1-EXP(-P$2*$T2)*(1-P$2*$T2*$D$2*$A$6*$J$3))+$D$8*($B$6/(P$3^2))*(1-EXP(-P$3*$T2)*(1-P$3*$T2*$D$4*$A$6*$J$3))</f>
        <v>0.99994837567758244</v>
      </c>
      <c r="Z2" s="16">
        <f t="shared" ref="Z2:Z65" si="4">$D$6*($B$7/(Q$2^2))*(1-EXP(-Q$2*$T2)*(1-Q$2*$T2*$D$2*$A$7*$J$3))+$D$8*($B$7/(Q$3^2))*(1-EXP(-Q$3*$T2)*(1-Q$3*$T2*$D$4*$A$7*$J$3))</f>
        <v>19.989970832218248</v>
      </c>
      <c r="AA2" s="16">
        <f t="shared" ref="AA2:AA65" si="5">$D$6*($B$8/(R$2^2))*(1-EXP(-R$2*$T2)*(1-R$2*$T2*$D$2*$A$8*$J$3))+$D$8*($B$8/(R$3^2))*(1-EXP(-R$3*$T2)*(1-R$3*$T2*$D$4*$A$8*$J$3))</f>
        <v>39.800600391421149</v>
      </c>
      <c r="AB2" s="16">
        <f t="shared" ref="AB2:AB65" si="6">$D$6*($B$9/(S$2^2))*(1-EXP(-S$2*$T2)*(1-S$2*$T2*$D$2*$A$9*$J$3))+$D$8*($B$9/(S$3^2))*(1-EXP(-S$3*$T2)*(1-S$3*$T2*$D$4*$A$9*$J$3))</f>
        <v>19.032485959801633</v>
      </c>
      <c r="AC2" s="25">
        <f>SUM(U2:AB2)/10</f>
        <v>7.9853287177738039</v>
      </c>
      <c r="AD2" s="1">
        <v>0.01</v>
      </c>
    </row>
    <row r="3" spans="1:30">
      <c r="A3" s="2">
        <f>'[1]Sh strictly LAUN &amp; visc DOUB EX'!C3</f>
        <v>600</v>
      </c>
      <c r="B3" s="2">
        <f>'[1]Sh strictly LAUN &amp; visc DOUB EX'!D3</f>
        <v>3.0000000000000001E-5</v>
      </c>
      <c r="D3" s="1" t="str">
        <f>'[1]Sh strictly LAUN &amp; visc DOUB EX'!F3</f>
        <v>n2</v>
      </c>
      <c r="E3">
        <v>1E-3</v>
      </c>
      <c r="J3" s="1">
        <f>AD2</f>
        <v>0.01</v>
      </c>
      <c r="K3" s="15" t="s">
        <v>23</v>
      </c>
      <c r="L3">
        <f>($A$2/(1+$D$4*$A$2*$J$3))^-1</f>
        <v>1.0333333333333336E-3</v>
      </c>
      <c r="M3">
        <f>($A$3/(1+$D$4*$A$3*$J$3))^-1</f>
        <v>2.3666666666666671E-3</v>
      </c>
      <c r="N3">
        <f>($A$4/(1+$D$4*$A$4*$J$3))^-1</f>
        <v>1.0700000000000001E-2</v>
      </c>
      <c r="O3">
        <f>($A$5/(1+$D$4*$A$5*$J$3))^-1</f>
        <v>0.10069999999999998</v>
      </c>
      <c r="P3">
        <f>($A$6/(1+$D$4*$A$6*$J$3))^-1</f>
        <v>1.0006999999999999</v>
      </c>
      <c r="Q3">
        <f>($A$7/(1+$D$4*$A$7*$J$3))^-1</f>
        <v>10.0007</v>
      </c>
      <c r="R3" s="13">
        <f>($A$8/(1+$D$4*$A$8*$J$3))^-1</f>
        <v>100.00070000000001</v>
      </c>
      <c r="S3" s="13">
        <f>($A$9/(1+$D$4*$A$9*$J$3))^-1</f>
        <v>1000.0006999999999</v>
      </c>
      <c r="T3">
        <v>1E-3</v>
      </c>
      <c r="U3" s="16">
        <f t="shared" ref="U3:U65" si="7">$D$6*($B$2/(L$2^2))*(1-EXP(-L$2*$T3)*(1-L$2*$T3*$D$2*$A$2*$J$3))+$D$8*($B$2/(L$3^2))*(1-EXP(-L$3*$T3)*(1-L$3*$T3*$D$4*$A$2*$J$3))</f>
        <v>1.7999704306166727E-7</v>
      </c>
      <c r="V3" s="16">
        <f t="shared" si="0"/>
        <v>1.7999692306311449E-5</v>
      </c>
      <c r="W3" s="16">
        <f t="shared" si="1"/>
        <v>2.7999404701733407E-3</v>
      </c>
      <c r="X3" s="16">
        <f t="shared" si="2"/>
        <v>0.29998012259229201</v>
      </c>
      <c r="Y3" s="16">
        <f t="shared" si="3"/>
        <v>9.9948391668496122</v>
      </c>
      <c r="Z3" s="16">
        <f t="shared" si="4"/>
        <v>199.0000944612583</v>
      </c>
      <c r="AA3" s="16">
        <f t="shared" si="5"/>
        <v>380.64424132954576</v>
      </c>
      <c r="AB3" s="16">
        <f t="shared" si="6"/>
        <v>126.42239305732687</v>
      </c>
      <c r="AC3" s="25">
        <f t="shared" ref="AC2:AC65" si="8">SUM(U3:AB3)/10</f>
        <v>71.636436625773243</v>
      </c>
    </row>
    <row r="4" spans="1:30">
      <c r="A4" s="2">
        <f>'[1]Sh strictly LAUN &amp; visc DOUB EX'!C4</f>
        <v>100</v>
      </c>
      <c r="B4" s="2">
        <f>'[1]Sh strictly LAUN &amp; visc DOUB EX'!D4</f>
        <v>2.8000000000000001E-2</v>
      </c>
      <c r="D4" s="1">
        <f>'[1]Sh strictly LAUN &amp; visc DOUB EX'!F4</f>
        <v>7.0000000000000007E-2</v>
      </c>
      <c r="E4">
        <v>2E-3</v>
      </c>
      <c r="R4" s="13"/>
      <c r="S4" s="13"/>
      <c r="T4">
        <v>2E-3</v>
      </c>
      <c r="U4" s="16">
        <f t="shared" si="7"/>
        <v>3.5998817240840733E-7</v>
      </c>
      <c r="V4" s="16">
        <f t="shared" si="0"/>
        <v>3.5998769242851454E-5</v>
      </c>
      <c r="W4" s="16">
        <f t="shared" si="1"/>
        <v>5.5997618846230189E-3</v>
      </c>
      <c r="X4" s="16">
        <f t="shared" si="2"/>
        <v>0.59992049393774649</v>
      </c>
      <c r="Y4" s="16">
        <f t="shared" si="3"/>
        <v>19.979363771129343</v>
      </c>
      <c r="Z4" s="16">
        <f t="shared" si="4"/>
        <v>396.01369757393331</v>
      </c>
      <c r="AA4" s="16">
        <f t="shared" si="5"/>
        <v>725.05419285870835</v>
      </c>
      <c r="AB4" s="16">
        <f t="shared" si="6"/>
        <v>172.92907986385788</v>
      </c>
      <c r="AC4" s="25">
        <f t="shared" si="8"/>
        <v>131.45818906822086</v>
      </c>
    </row>
    <row r="5" spans="1:30">
      <c r="A5" s="2">
        <f>'[1]Sh strictly LAUN &amp; visc DOUB EX'!C5</f>
        <v>10</v>
      </c>
      <c r="B5" s="2">
        <f>'[1]Sh strictly LAUN &amp; visc DOUB EX'!D5</f>
        <v>30</v>
      </c>
      <c r="D5" s="1" t="str">
        <f>'[1]Sh strictly LAUN &amp; visc DOUB EX'!F5</f>
        <v>f1</v>
      </c>
      <c r="E5">
        <v>3.0000000000000001E-3</v>
      </c>
      <c r="R5" s="13"/>
      <c r="S5" s="13"/>
      <c r="T5">
        <v>3.0000000000000001E-3</v>
      </c>
      <c r="U5" s="16">
        <f t="shared" si="7"/>
        <v>5.3997338828269634E-7</v>
      </c>
      <c r="V5" s="16">
        <f t="shared" si="0"/>
        <v>5.3997230835690635E-5</v>
      </c>
      <c r="W5" s="16">
        <f t="shared" si="1"/>
        <v>8.3994642491539411E-3</v>
      </c>
      <c r="X5" s="16">
        <f t="shared" si="2"/>
        <v>0.89982111938927145</v>
      </c>
      <c r="Y5" s="16">
        <f t="shared" si="3"/>
        <v>29.953584460179798</v>
      </c>
      <c r="Z5" s="16">
        <f t="shared" si="4"/>
        <v>591.06063927276432</v>
      </c>
      <c r="AA5" s="16">
        <f t="shared" si="5"/>
        <v>1036.679069493232</v>
      </c>
      <c r="AB5" s="16">
        <f t="shared" si="6"/>
        <v>190.03737742118545</v>
      </c>
      <c r="AC5" s="25">
        <f t="shared" si="8"/>
        <v>184.86389457682043</v>
      </c>
    </row>
    <row r="6" spans="1:30">
      <c r="A6" s="2">
        <f>'[1]Sh strictly LAUN &amp; visc DOUB EX'!C6</f>
        <v>1</v>
      </c>
      <c r="B6" s="2">
        <f>'[1]Sh strictly LAUN &amp; visc DOUB EX'!D6</f>
        <v>10000</v>
      </c>
      <c r="D6" s="1">
        <f>'[1]Sh strictly LAUN &amp; visc DOUB EX'!F6</f>
        <v>0.56999999999999995</v>
      </c>
      <c r="E6">
        <v>4.0000000000000001E-3</v>
      </c>
      <c r="R6" s="13"/>
      <c r="S6" s="13"/>
      <c r="T6">
        <v>4.0000000000000001E-3</v>
      </c>
      <c r="U6" s="16">
        <f t="shared" si="7"/>
        <v>7.1995269093501087E-7</v>
      </c>
      <c r="V6" s="16">
        <f t="shared" si="0"/>
        <v>7.1995077110901775E-5</v>
      </c>
      <c r="W6" s="16">
        <f t="shared" si="1"/>
        <v>1.1199047569668094E-2</v>
      </c>
      <c r="X6" s="16">
        <f t="shared" si="2"/>
        <v>1.1996820042986167</v>
      </c>
      <c r="Y6" s="16">
        <f t="shared" si="3"/>
        <v>39.917511870351809</v>
      </c>
      <c r="Z6" s="16">
        <f t="shared" si="4"/>
        <v>784.16055154176274</v>
      </c>
      <c r="AA6" s="16">
        <f t="shared" si="5"/>
        <v>1318.6397484279159</v>
      </c>
      <c r="AB6" s="16">
        <f t="shared" si="6"/>
        <v>196.33096368783762</v>
      </c>
      <c r="AC6" s="25">
        <f t="shared" si="8"/>
        <v>234.02597292947661</v>
      </c>
    </row>
    <row r="7" spans="1:30">
      <c r="A7" s="2">
        <f>'[1]Sh strictly LAUN &amp; visc DOUB EX'!C7</f>
        <v>0.1</v>
      </c>
      <c r="B7" s="2">
        <f>'[1]Sh strictly LAUN &amp; visc DOUB EX'!D7</f>
        <v>2000000</v>
      </c>
      <c r="D7" s="1" t="str">
        <f>'[1]Sh strictly LAUN &amp; visc DOUB EX'!F7</f>
        <v>f2</v>
      </c>
      <c r="E7">
        <v>5.0000000000000001E-3</v>
      </c>
      <c r="R7" s="13"/>
      <c r="S7" s="13"/>
      <c r="T7">
        <v>5.0000000000000001E-3</v>
      </c>
      <c r="U7" s="16">
        <f t="shared" si="7"/>
        <v>8.9992608061318759E-7</v>
      </c>
      <c r="V7" s="16">
        <f t="shared" si="0"/>
        <v>8.9992308094815517E-5</v>
      </c>
      <c r="W7" s="16">
        <f t="shared" si="1"/>
        <v>1.3998511851998047E-2</v>
      </c>
      <c r="X7" s="16">
        <f t="shared" si="2"/>
        <v>1.4995031540165038</v>
      </c>
      <c r="Y7" s="16">
        <f t="shared" si="3"/>
        <v>49.871156627009235</v>
      </c>
      <c r="Z7" s="16">
        <f t="shared" si="4"/>
        <v>975.33287039024935</v>
      </c>
      <c r="AA7" s="16">
        <f t="shared" si="5"/>
        <v>1573.7600242751428</v>
      </c>
      <c r="AB7" s="16">
        <f t="shared" si="6"/>
        <v>198.64616939280631</v>
      </c>
      <c r="AC7" s="25">
        <f t="shared" si="8"/>
        <v>279.91238132433102</v>
      </c>
    </row>
    <row r="8" spans="1:30">
      <c r="A8" s="2">
        <f>'[1]Sh strictly LAUN &amp; visc DOUB EX'!C8</f>
        <v>0.01</v>
      </c>
      <c r="B8" s="2">
        <f>'[1]Sh strictly LAUN &amp; visc DOUB EX'!D8</f>
        <v>40000000</v>
      </c>
      <c r="D8" s="1">
        <f>'[1]Sh strictly LAUN &amp; visc DOUB EX'!F8</f>
        <v>0.43000000000000005</v>
      </c>
      <c r="E8">
        <v>6.0000000000000001E-3</v>
      </c>
      <c r="R8" s="13"/>
      <c r="S8" s="13"/>
      <c r="T8">
        <v>6.0000000000000001E-3</v>
      </c>
      <c r="U8" s="16">
        <f t="shared" si="7"/>
        <v>1.0798935575515885E-6</v>
      </c>
      <c r="V8" s="16">
        <f t="shared" si="0"/>
        <v>1.0798892381324031E-4</v>
      </c>
      <c r="W8" s="16">
        <f t="shared" si="1"/>
        <v>1.6797857102028572E-2</v>
      </c>
      <c r="X8" s="16">
        <f t="shared" si="2"/>
        <v>1.7992845738939862</v>
      </c>
      <c r="Y8" s="16">
        <f t="shared" si="3"/>
        <v>59.814529344549726</v>
      </c>
      <c r="Z8" s="16">
        <f t="shared" si="4"/>
        <v>1164.5968378091561</v>
      </c>
      <c r="AA8" s="16">
        <f t="shared" si="5"/>
        <v>1804.5948889546373</v>
      </c>
      <c r="AB8" s="16">
        <f t="shared" si="6"/>
        <v>199.4978582758589</v>
      </c>
      <c r="AC8" s="25">
        <f t="shared" si="8"/>
        <v>323.0320305884016</v>
      </c>
    </row>
    <row r="9" spans="1:30">
      <c r="A9" s="2">
        <f>'[1]Sh strictly LAUN &amp; visc DOUB EX'!C9</f>
        <v>1E-3</v>
      </c>
      <c r="B9" s="2">
        <f>'[1]Sh strictly LAUN &amp; visc DOUB EX'!D9</f>
        <v>200000000</v>
      </c>
      <c r="E9">
        <v>7.0000000000000001E-3</v>
      </c>
      <c r="R9" s="13"/>
      <c r="S9" s="13"/>
      <c r="T9">
        <v>7.0000000000000001E-3</v>
      </c>
      <c r="U9" s="16">
        <f t="shared" si="7"/>
        <v>1.2598551220087474E-6</v>
      </c>
      <c r="V9" s="16">
        <f t="shared" si="0"/>
        <v>1.2598492429225541E-4</v>
      </c>
      <c r="W9" s="16">
        <f t="shared" si="1"/>
        <v>1.9597083325589786E-2</v>
      </c>
      <c r="X9" s="16">
        <f t="shared" si="2"/>
        <v>2.0990262692804205</v>
      </c>
      <c r="Y9" s="16">
        <f t="shared" si="3"/>
        <v>69.747640626407247</v>
      </c>
      <c r="Z9" s="16">
        <f t="shared" si="4"/>
        <v>1351.9715037078115</v>
      </c>
      <c r="AA9" s="16">
        <f t="shared" si="5"/>
        <v>2013.4561195634651</v>
      </c>
      <c r="AB9" s="16">
        <f t="shared" si="6"/>
        <v>199.81116691714479</v>
      </c>
      <c r="AC9" s="25">
        <f t="shared" si="8"/>
        <v>363.71051814122143</v>
      </c>
    </row>
    <row r="10" spans="1:30">
      <c r="E10">
        <v>8.0000000000000002E-3</v>
      </c>
      <c r="R10" s="13"/>
      <c r="S10" s="13"/>
      <c r="T10">
        <v>8.0000000000000002E-3</v>
      </c>
      <c r="U10" s="16">
        <f t="shared" si="7"/>
        <v>1.4398107742136523E-6</v>
      </c>
      <c r="V10" s="16">
        <f t="shared" si="0"/>
        <v>1.4398030955894558E-4</v>
      </c>
      <c r="W10" s="16">
        <f t="shared" si="1"/>
        <v>2.2396190528527746E-2</v>
      </c>
      <c r="X10" s="16">
        <f t="shared" si="2"/>
        <v>2.3987282455247136</v>
      </c>
      <c r="Y10" s="16">
        <f t="shared" si="3"/>
        <v>79.670501065071448</v>
      </c>
      <c r="Z10" s="16">
        <f t="shared" si="4"/>
        <v>1537.4757278313764</v>
      </c>
      <c r="AA10" s="16">
        <f t="shared" si="5"/>
        <v>2202.4354304850513</v>
      </c>
      <c r="AB10" s="16">
        <f t="shared" si="6"/>
        <v>199.92642297682286</v>
      </c>
      <c r="AC10" s="25">
        <f t="shared" si="8"/>
        <v>402.19293522144955</v>
      </c>
    </row>
    <row r="11" spans="1:30">
      <c r="E11">
        <v>8.9999999999999993E-3</v>
      </c>
      <c r="R11" s="13"/>
      <c r="S11" s="13"/>
      <c r="T11">
        <v>8.9999999999999993E-3</v>
      </c>
      <c r="U11" s="16">
        <f t="shared" si="7"/>
        <v>1.6197605144274999E-6</v>
      </c>
      <c r="V11" s="16">
        <f t="shared" si="0"/>
        <v>1.6197507963810085E-4</v>
      </c>
      <c r="W11" s="16">
        <f t="shared" si="1"/>
        <v>2.5195178716712511E-2</v>
      </c>
      <c r="X11" s="16">
        <f t="shared" si="2"/>
        <v>2.6983905079756672</v>
      </c>
      <c r="Y11" s="16">
        <f t="shared" si="3"/>
        <v>89.58312124209121</v>
      </c>
      <c r="Z11" s="16">
        <f t="shared" si="4"/>
        <v>1721.1281816591509</v>
      </c>
      <c r="AA11" s="16">
        <f t="shared" si="5"/>
        <v>2373.42542160224</v>
      </c>
      <c r="AB11" s="16">
        <f t="shared" si="6"/>
        <v>199.96882193282281</v>
      </c>
      <c r="AC11" s="25">
        <f t="shared" si="8"/>
        <v>438.68292957178375</v>
      </c>
    </row>
    <row r="12" spans="1:30">
      <c r="A12" s="17"/>
      <c r="B12" s="17"/>
      <c r="E12">
        <v>0.01</v>
      </c>
      <c r="R12" s="13"/>
      <c r="S12" s="13"/>
      <c r="T12">
        <v>0.01</v>
      </c>
      <c r="U12" s="16">
        <f t="shared" si="7"/>
        <v>1.799704342887307E-6</v>
      </c>
      <c r="V12" s="16">
        <f t="shared" si="0"/>
        <v>1.7996923455681243E-4</v>
      </c>
      <c r="W12" s="16">
        <f t="shared" si="1"/>
        <v>2.7994047896006131E-2</v>
      </c>
      <c r="X12" s="16">
        <f t="shared" si="2"/>
        <v>2.9980130619801679</v>
      </c>
      <c r="Y12" s="16">
        <f t="shared" si="3"/>
        <v>99.485511728090984</v>
      </c>
      <c r="Z12" s="16">
        <f t="shared" si="4"/>
        <v>1902.9473502839314</v>
      </c>
      <c r="AA12" s="16">
        <f t="shared" si="5"/>
        <v>2528.1385324077009</v>
      </c>
      <c r="AB12" s="16">
        <f t="shared" si="6"/>
        <v>199.98441912984148</v>
      </c>
      <c r="AC12" s="25">
        <f t="shared" si="8"/>
        <v>473.35820024283805</v>
      </c>
    </row>
    <row r="13" spans="1:30" ht="31.5">
      <c r="A13" s="17"/>
      <c r="B13" s="17"/>
      <c r="E13">
        <v>0.02</v>
      </c>
      <c r="G13" s="23" t="s">
        <v>25</v>
      </c>
      <c r="H13" s="19"/>
      <c r="I13" s="19"/>
      <c r="J13" s="18"/>
      <c r="K13" s="18"/>
      <c r="L13" s="20"/>
      <c r="M13" s="20"/>
      <c r="N13" s="19"/>
      <c r="O13" s="19"/>
      <c r="P13" s="19"/>
      <c r="Q13" s="19"/>
      <c r="R13" s="21"/>
      <c r="S13" s="13"/>
      <c r="T13">
        <v>0.02</v>
      </c>
      <c r="U13" s="16">
        <f t="shared" si="7"/>
        <v>3.5988175350744033E-6</v>
      </c>
      <c r="V13" s="16">
        <f t="shared" si="0"/>
        <v>3.5987695565204407E-4</v>
      </c>
      <c r="W13" s="16">
        <f t="shared" si="1"/>
        <v>5.5976195487183092E-2</v>
      </c>
      <c r="X13" s="16">
        <f t="shared" si="2"/>
        <v>5.9920558134152175</v>
      </c>
      <c r="Y13" s="16">
        <f t="shared" si="3"/>
        <v>197.94910133015065</v>
      </c>
      <c r="Z13" s="16">
        <f t="shared" si="4"/>
        <v>3624.2454741924885</v>
      </c>
      <c r="AA13" s="16">
        <f t="shared" si="5"/>
        <v>3457.8863253806799</v>
      </c>
      <c r="AB13" s="16">
        <f t="shared" si="6"/>
        <v>199.99349545629514</v>
      </c>
      <c r="AC13" s="25">
        <f t="shared" si="8"/>
        <v>748.61227918442898</v>
      </c>
    </row>
    <row r="14" spans="1:30" ht="31.5">
      <c r="E14">
        <v>0.03</v>
      </c>
      <c r="G14" s="23" t="s">
        <v>24</v>
      </c>
      <c r="H14" s="19"/>
      <c r="I14" s="19"/>
      <c r="J14" s="18"/>
      <c r="K14" s="18"/>
      <c r="L14" s="20"/>
      <c r="M14" s="20"/>
      <c r="N14" s="19"/>
      <c r="O14" s="19"/>
      <c r="P14" s="19"/>
      <c r="Q14" s="19"/>
      <c r="R14" s="21"/>
      <c r="S14" s="13"/>
      <c r="T14">
        <v>0.03</v>
      </c>
      <c r="U14" s="16">
        <f t="shared" si="7"/>
        <v>5.3973398217700202E-6</v>
      </c>
      <c r="V14" s="16">
        <f t="shared" si="0"/>
        <v>5.3972318941430952E-4</v>
      </c>
      <c r="W14" s="16">
        <f t="shared" si="1"/>
        <v>8.3946448626030762E-2</v>
      </c>
      <c r="X14" s="16">
        <f t="shared" si="2"/>
        <v>8.9821335970931724</v>
      </c>
      <c r="Y14" s="16">
        <f t="shared" si="3"/>
        <v>295.4012688270634</v>
      </c>
      <c r="Z14" s="16">
        <f t="shared" si="4"/>
        <v>5181.2340661293993</v>
      </c>
      <c r="AA14" s="16">
        <f t="shared" si="5"/>
        <v>3799.8102239275454</v>
      </c>
      <c r="AB14" s="16">
        <f t="shared" si="6"/>
        <v>199.99349586822575</v>
      </c>
      <c r="AC14" s="25">
        <f t="shared" si="8"/>
        <v>948.5505679918482</v>
      </c>
    </row>
    <row r="15" spans="1:30" ht="31.5">
      <c r="E15">
        <v>0.04</v>
      </c>
      <c r="G15" s="23" t="s">
        <v>26</v>
      </c>
      <c r="H15" s="18"/>
      <c r="I15" s="18"/>
      <c r="J15" s="18"/>
      <c r="K15" s="22"/>
      <c r="L15" s="22"/>
      <c r="M15" s="22"/>
      <c r="N15" s="22"/>
      <c r="O15" s="22"/>
      <c r="R15" s="13"/>
      <c r="S15" s="13"/>
      <c r="T15">
        <v>0.04</v>
      </c>
      <c r="U15" s="16">
        <f t="shared" si="7"/>
        <v>7.1952714480984381E-6</v>
      </c>
      <c r="V15" s="16">
        <f t="shared" si="0"/>
        <v>7.195079619622157E-4</v>
      </c>
      <c r="W15" s="16">
        <f t="shared" si="1"/>
        <v>0.11190481316230594</v>
      </c>
      <c r="X15" s="16">
        <f t="shared" si="2"/>
        <v>11.968251748536741</v>
      </c>
      <c r="Y15" s="16">
        <f t="shared" si="3"/>
        <v>391.85240632710793</v>
      </c>
      <c r="Z15" s="16">
        <f t="shared" si="4"/>
        <v>6589.5976206880205</v>
      </c>
      <c r="AA15" s="16">
        <f t="shared" si="5"/>
        <v>3925.5561053375673</v>
      </c>
      <c r="AB15" s="16">
        <f t="shared" si="6"/>
        <v>199.99349586824445</v>
      </c>
      <c r="AC15" s="25">
        <f t="shared" si="8"/>
        <v>1111.9080511485872</v>
      </c>
    </row>
    <row r="16" spans="1:30" ht="26.25">
      <c r="E16">
        <v>0.05</v>
      </c>
      <c r="G16" s="23" t="s">
        <v>27</v>
      </c>
      <c r="R16" s="13"/>
      <c r="S16" s="13"/>
      <c r="T16">
        <v>0.05</v>
      </c>
      <c r="U16" s="16">
        <f t="shared" si="7"/>
        <v>8.9926126590835144E-6</v>
      </c>
      <c r="V16" s="16">
        <f t="shared" si="0"/>
        <v>8.992312994041252E-4</v>
      </c>
      <c r="W16" s="16">
        <f t="shared" si="1"/>
        <v>0.13985129494290255</v>
      </c>
      <c r="X16" s="16">
        <f t="shared" si="2"/>
        <v>14.950415596015183</v>
      </c>
      <c r="Y16" s="16">
        <f t="shared" si="3"/>
        <v>487.31279913529005</v>
      </c>
      <c r="Z16" s="16">
        <f t="shared" si="4"/>
        <v>7863.52343389825</v>
      </c>
      <c r="AA16" s="16">
        <f t="shared" si="5"/>
        <v>3971.8003930514351</v>
      </c>
      <c r="AB16" s="16">
        <f t="shared" si="6"/>
        <v>199.99349586824445</v>
      </c>
      <c r="AC16" s="25">
        <f t="shared" si="8"/>
        <v>1253.772129706809</v>
      </c>
    </row>
    <row r="17" spans="5:29" ht="30">
      <c r="E17">
        <v>0.06</v>
      </c>
      <c r="G17" s="22" t="s">
        <v>28</v>
      </c>
      <c r="R17" s="13"/>
      <c r="S17" s="13"/>
      <c r="T17">
        <v>0.06</v>
      </c>
      <c r="U17" s="16">
        <f t="shared" si="7"/>
        <v>1.0789363699664736E-5</v>
      </c>
      <c r="V17" s="16">
        <f t="shared" si="0"/>
        <v>1.0788932278378862E-3</v>
      </c>
      <c r="W17" s="16">
        <f t="shared" si="1"/>
        <v>0.16778589981189218</v>
      </c>
      <c r="X17" s="16">
        <f t="shared" si="2"/>
        <v>17.928630460552757</v>
      </c>
      <c r="Y17" s="16">
        <f t="shared" si="3"/>
        <v>581.79262685125912</v>
      </c>
      <c r="Z17" s="16">
        <f t="shared" si="4"/>
        <v>9015.8445220304202</v>
      </c>
      <c r="AA17" s="16">
        <f t="shared" si="5"/>
        <v>3988.807186299402</v>
      </c>
      <c r="AB17" s="16">
        <f t="shared" si="6"/>
        <v>199.99349586824445</v>
      </c>
      <c r="AC17" s="25">
        <f t="shared" si="8"/>
        <v>1380.4535337092282</v>
      </c>
    </row>
    <row r="18" spans="5:29">
      <c r="E18">
        <v>7.0000000000000007E-2</v>
      </c>
      <c r="R18" s="13"/>
      <c r="S18" s="13"/>
      <c r="T18">
        <v>7.0000000000000007E-2</v>
      </c>
      <c r="U18" s="16">
        <f t="shared" si="7"/>
        <v>1.2585524814681172E-5</v>
      </c>
      <c r="V18" s="16">
        <f t="shared" si="0"/>
        <v>1.2584937733511113E-3</v>
      </c>
      <c r="W18" s="16">
        <f t="shared" si="1"/>
        <v>0.19570863361051552</v>
      </c>
      <c r="X18" s="16">
        <f t="shared" si="2"/>
        <v>20.902901655939264</v>
      </c>
      <c r="Y18" s="16">
        <f t="shared" si="3"/>
        <v>675.30196445593504</v>
      </c>
      <c r="Z18" s="16">
        <f t="shared" si="4"/>
        <v>10058.168897695741</v>
      </c>
      <c r="AA18" s="16">
        <f t="shared" si="5"/>
        <v>3995.0616025548716</v>
      </c>
      <c r="AB18" s="16">
        <f t="shared" si="6"/>
        <v>199.99349586824445</v>
      </c>
      <c r="AC18" s="25">
        <f t="shared" si="8"/>
        <v>1494.9625841943639</v>
      </c>
    </row>
    <row r="19" spans="5:29">
      <c r="E19">
        <v>0.08</v>
      </c>
      <c r="R19" s="13"/>
      <c r="S19" s="13"/>
      <c r="T19">
        <v>0.08</v>
      </c>
      <c r="U19" s="16">
        <f t="shared" si="7"/>
        <v>1.4381096248890314E-5</v>
      </c>
      <c r="V19" s="16">
        <f t="shared" si="0"/>
        <v>1.4380329620224427E-3</v>
      </c>
      <c r="W19" s="16">
        <f t="shared" si="1"/>
        <v>0.22361950217724064</v>
      </c>
      <c r="X19" s="16">
        <f t="shared" si="2"/>
        <v>23.873234488739691</v>
      </c>
      <c r="Y19" s="16">
        <f t="shared" si="3"/>
        <v>767.85078338697303</v>
      </c>
      <c r="Z19" s="16">
        <f t="shared" si="4"/>
        <v>11000.996505548042</v>
      </c>
      <c r="AA19" s="16">
        <f t="shared" si="5"/>
        <v>3997.3617259960583</v>
      </c>
      <c r="AB19" s="16">
        <f t="shared" si="6"/>
        <v>199.99349586824445</v>
      </c>
      <c r="AC19" s="25">
        <f t="shared" si="8"/>
        <v>1599.0300817204293</v>
      </c>
    </row>
    <row r="20" spans="5:29">
      <c r="E20">
        <v>0.09</v>
      </c>
      <c r="R20" s="13"/>
      <c r="S20" s="13"/>
      <c r="T20">
        <v>0.09</v>
      </c>
      <c r="U20" s="16">
        <f t="shared" si="7"/>
        <v>1.6176078246943954E-5</v>
      </c>
      <c r="V20" s="16">
        <f t="shared" si="0"/>
        <v>1.6175108199179872E-3</v>
      </c>
      <c r="W20" s="16">
        <f t="shared" si="1"/>
        <v>0.25151851134764824</v>
      </c>
      <c r="X20" s="16">
        <f t="shared" si="2"/>
        <v>26.839634258304546</v>
      </c>
      <c r="Y20" s="16">
        <f t="shared" si="3"/>
        <v>859.44895260316048</v>
      </c>
      <c r="Z20" s="16">
        <f t="shared" si="4"/>
        <v>11853.824995575709</v>
      </c>
      <c r="AA20" s="16">
        <f t="shared" si="5"/>
        <v>3998.2076191664364</v>
      </c>
      <c r="AB20" s="16">
        <f t="shared" si="6"/>
        <v>199.99349586824445</v>
      </c>
      <c r="AC20" s="25">
        <f t="shared" si="8"/>
        <v>1693.8567849670103</v>
      </c>
    </row>
    <row r="21" spans="5:29">
      <c r="E21">
        <v>0.1</v>
      </c>
      <c r="R21" s="13"/>
      <c r="S21" s="13"/>
      <c r="T21">
        <v>0.1</v>
      </c>
      <c r="U21" s="16">
        <f t="shared" si="7"/>
        <v>1.797047105341232E-5</v>
      </c>
      <c r="V21" s="16">
        <f t="shared" si="0"/>
        <v>1.796927373095409E-3</v>
      </c>
      <c r="W21" s="16">
        <f t="shared" si="1"/>
        <v>0.27940566695454139</v>
      </c>
      <c r="X21" s="16">
        <f t="shared" si="2"/>
        <v>29.802106256778618</v>
      </c>
      <c r="Y21" s="16">
        <f t="shared" si="3"/>
        <v>950.10623963786543</v>
      </c>
      <c r="Z21" s="16">
        <f t="shared" si="4"/>
        <v>12625.245399524196</v>
      </c>
      <c r="AA21" s="16">
        <f t="shared" si="5"/>
        <v>3998.5187047643844</v>
      </c>
      <c r="AB21" s="16">
        <f t="shared" si="6"/>
        <v>199.99349586824445</v>
      </c>
      <c r="AC21" s="25">
        <f t="shared" si="8"/>
        <v>1780.3947166616267</v>
      </c>
    </row>
    <row r="22" spans="5:29">
      <c r="E22">
        <v>0.2</v>
      </c>
      <c r="R22" s="13"/>
      <c r="S22" s="13"/>
      <c r="T22">
        <v>0.2</v>
      </c>
      <c r="U22" s="16">
        <f t="shared" si="7"/>
        <v>3.5882047319525312E-5</v>
      </c>
      <c r="V22" s="16">
        <f t="shared" si="0"/>
        <v>3.5877268706187206E-3</v>
      </c>
      <c r="W22" s="16">
        <f t="shared" si="1"/>
        <v>0.55762655823163998</v>
      </c>
      <c r="X22" s="16">
        <f t="shared" si="2"/>
        <v>59.211957971641993</v>
      </c>
      <c r="Y22" s="16">
        <f t="shared" si="3"/>
        <v>1807.008983688238</v>
      </c>
      <c r="Z22" s="16">
        <f t="shared" si="4"/>
        <v>17254.745169898299</v>
      </c>
      <c r="AA22" s="16">
        <f t="shared" si="5"/>
        <v>3998.699648120155</v>
      </c>
      <c r="AB22" s="16">
        <f t="shared" si="6"/>
        <v>199.99349586824445</v>
      </c>
      <c r="AC22" s="25">
        <f t="shared" si="8"/>
        <v>2332.0220505713728</v>
      </c>
    </row>
    <row r="23" spans="5:29">
      <c r="E23">
        <v>0.3</v>
      </c>
      <c r="R23" s="13"/>
      <c r="S23" s="13"/>
      <c r="T23">
        <v>0.3</v>
      </c>
      <c r="U23" s="16">
        <f t="shared" si="7"/>
        <v>5.3734972766147985E-5</v>
      </c>
      <c r="V23" s="16">
        <f t="shared" si="0"/>
        <v>5.3724244832709812E-3</v>
      </c>
      <c r="W23" s="16">
        <f t="shared" si="1"/>
        <v>0.83466848834988139</v>
      </c>
      <c r="X23" s="16">
        <f t="shared" si="2"/>
        <v>88.234800818111509</v>
      </c>
      <c r="Y23" s="16">
        <f t="shared" si="3"/>
        <v>2579.8535116642679</v>
      </c>
      <c r="Z23" s="16">
        <f t="shared" si="4"/>
        <v>18952.322412269892</v>
      </c>
      <c r="AA23" s="16">
        <f t="shared" si="5"/>
        <v>3998.6996563083349</v>
      </c>
      <c r="AB23" s="16">
        <f t="shared" si="6"/>
        <v>199.99349586824445</v>
      </c>
      <c r="AC23" s="25">
        <f t="shared" si="8"/>
        <v>2581.9943971576658</v>
      </c>
    </row>
    <row r="24" spans="5:29">
      <c r="E24">
        <v>0.4</v>
      </c>
      <c r="R24" s="13"/>
      <c r="S24" s="13"/>
      <c r="T24">
        <v>0.4</v>
      </c>
      <c r="U24" s="16">
        <f t="shared" si="7"/>
        <v>7.1529490442376326E-5</v>
      </c>
      <c r="V24" s="16">
        <f t="shared" si="0"/>
        <v>7.1510460998508614E-3</v>
      </c>
      <c r="W24" s="16">
        <f t="shared" si="1"/>
        <v>1.1105372437969021</v>
      </c>
      <c r="X24" s="16">
        <f t="shared" si="2"/>
        <v>116.87580959160593</v>
      </c>
      <c r="Y24" s="16">
        <f t="shared" si="3"/>
        <v>3276.887545389618</v>
      </c>
      <c r="Z24" s="16">
        <f t="shared" si="4"/>
        <v>19574.803650649003</v>
      </c>
      <c r="AA24" s="16">
        <f t="shared" si="5"/>
        <v>3998.6996563087055</v>
      </c>
      <c r="AB24" s="16">
        <f t="shared" si="6"/>
        <v>199.99349586824445</v>
      </c>
      <c r="AC24" s="25">
        <f t="shared" si="8"/>
        <v>2716.8377917626563</v>
      </c>
    </row>
    <row r="25" spans="5:29">
      <c r="E25">
        <v>0.5</v>
      </c>
      <c r="R25" s="13"/>
      <c r="S25" s="13"/>
      <c r="T25">
        <v>0.5</v>
      </c>
      <c r="U25" s="16">
        <f t="shared" si="7"/>
        <v>8.926584248178943E-5</v>
      </c>
      <c r="V25" s="16">
        <f t="shared" si="0"/>
        <v>8.9236175076287862E-3</v>
      </c>
      <c r="W25" s="16">
        <f t="shared" si="1"/>
        <v>1.3852385831593448</v>
      </c>
      <c r="X25" s="16">
        <f t="shared" si="2"/>
        <v>145.14008917285889</v>
      </c>
      <c r="Y25" s="16">
        <f t="shared" si="3"/>
        <v>3905.549358811209</v>
      </c>
      <c r="Z25" s="16">
        <f t="shared" si="4"/>
        <v>19803.060720360536</v>
      </c>
      <c r="AA25" s="16">
        <f t="shared" si="5"/>
        <v>3998.6996563087055</v>
      </c>
      <c r="AB25" s="16">
        <f t="shared" si="6"/>
        <v>199.99349586824445</v>
      </c>
      <c r="AC25" s="25">
        <f t="shared" si="8"/>
        <v>2805.3837571988065</v>
      </c>
    </row>
    <row r="26" spans="5:29">
      <c r="E26">
        <v>0.6</v>
      </c>
      <c r="R26" s="13"/>
      <c r="S26" s="13"/>
      <c r="T26">
        <v>0.6</v>
      </c>
      <c r="U26" s="16">
        <f t="shared" si="7"/>
        <v>1.0694427010573675E-4</v>
      </c>
      <c r="V26" s="16">
        <f t="shared" si="0"/>
        <v>1.0690164392723508E-2</v>
      </c>
      <c r="W26" s="16">
        <f t="shared" si="1"/>
        <v>1.6587782372524817</v>
      </c>
      <c r="X26" s="16">
        <f t="shared" si="2"/>
        <v>173.03267547820653</v>
      </c>
      <c r="Y26" s="16">
        <f t="shared" si="3"/>
        <v>4472.5472365655987</v>
      </c>
      <c r="Z26" s="16">
        <f t="shared" si="4"/>
        <v>19886.760336010931</v>
      </c>
      <c r="AA26" s="16">
        <f t="shared" si="5"/>
        <v>3998.6996563087055</v>
      </c>
      <c r="AB26" s="16">
        <f t="shared" si="6"/>
        <v>199.99349586824445</v>
      </c>
      <c r="AC26" s="25">
        <f t="shared" si="8"/>
        <v>2873.2702975577604</v>
      </c>
    </row>
    <row r="27" spans="5:29">
      <c r="E27">
        <v>0.7</v>
      </c>
      <c r="R27" s="13"/>
      <c r="S27" s="13"/>
      <c r="T27">
        <v>0.7</v>
      </c>
      <c r="U27" s="16">
        <f t="shared" si="7"/>
        <v>1.2456501362653925E-4</v>
      </c>
      <c r="V27" s="16">
        <f t="shared" si="0"/>
        <v>1.2450712340472812E-2</v>
      </c>
      <c r="W27" s="16">
        <f t="shared" si="1"/>
        <v>1.9311619092490959</v>
      </c>
      <c r="X27" s="16">
        <f t="shared" si="2"/>
        <v>200.55853639691765</v>
      </c>
      <c r="Y27" s="16">
        <f t="shared" si="3"/>
        <v>4983.9311309129225</v>
      </c>
      <c r="Z27" s="16">
        <f t="shared" si="4"/>
        <v>19917.45224839681</v>
      </c>
      <c r="AA27" s="16">
        <f t="shared" si="5"/>
        <v>3998.6996563087055</v>
      </c>
      <c r="AB27" s="16">
        <f t="shared" si="6"/>
        <v>199.99349586824445</v>
      </c>
      <c r="AC27" s="25">
        <f t="shared" si="8"/>
        <v>2930.2578805070202</v>
      </c>
    </row>
    <row r="28" spans="5:29">
      <c r="E28">
        <v>0.8</v>
      </c>
      <c r="R28" s="13"/>
      <c r="S28" s="13"/>
      <c r="T28">
        <v>0.8</v>
      </c>
      <c r="U28" s="16">
        <f t="shared" si="7"/>
        <v>1.4212831245070083E-4</v>
      </c>
      <c r="V28" s="16">
        <f t="shared" si="0"/>
        <v>1.4205286835810012E-2</v>
      </c>
      <c r="W28" s="16">
        <f t="shared" si="1"/>
        <v>2.2023952748077802</v>
      </c>
      <c r="X28" s="16">
        <f t="shared" si="2"/>
        <v>227.72257271575097</v>
      </c>
      <c r="Y28" s="16">
        <f t="shared" si="3"/>
        <v>5445.1572831979129</v>
      </c>
      <c r="Z28" s="16">
        <f t="shared" si="4"/>
        <v>19928.706735325286</v>
      </c>
      <c r="AA28" s="16">
        <f t="shared" si="5"/>
        <v>3998.6996563087055</v>
      </c>
      <c r="AB28" s="16">
        <f t="shared" si="6"/>
        <v>199.99349586824445</v>
      </c>
      <c r="AC28" s="25">
        <f t="shared" si="8"/>
        <v>2980.2496486105856</v>
      </c>
    </row>
    <row r="29" spans="5:29">
      <c r="E29">
        <v>0.9</v>
      </c>
      <c r="R29" s="13"/>
      <c r="S29" s="13"/>
      <c r="T29">
        <v>0.9</v>
      </c>
      <c r="U29" s="16">
        <f t="shared" si="7"/>
        <v>1.5963440508212775E-4</v>
      </c>
      <c r="V29" s="16">
        <f t="shared" si="0"/>
        <v>1.5953913263630447E-2</v>
      </c>
      <c r="W29" s="16">
        <f t="shared" si="1"/>
        <v>2.472483982200786</v>
      </c>
      <c r="X29" s="16">
        <f t="shared" si="2"/>
        <v>254.52961903090738</v>
      </c>
      <c r="Y29" s="16">
        <f t="shared" si="3"/>
        <v>5861.1465007420938</v>
      </c>
      <c r="Z29" s="16">
        <f t="shared" si="4"/>
        <v>19932.83368072315</v>
      </c>
      <c r="AA29" s="16">
        <f t="shared" si="5"/>
        <v>3998.6996563087055</v>
      </c>
      <c r="AB29" s="16">
        <f t="shared" si="6"/>
        <v>199.99349586824445</v>
      </c>
      <c r="AC29" s="25">
        <f t="shared" si="8"/>
        <v>3024.9691550202974</v>
      </c>
    </row>
    <row r="30" spans="5:29">
      <c r="E30">
        <v>1</v>
      </c>
      <c r="R30" s="13"/>
      <c r="S30" s="13"/>
      <c r="T30">
        <v>1</v>
      </c>
      <c r="U30" s="16">
        <f t="shared" si="7"/>
        <v>1.7708352912530534E-4</v>
      </c>
      <c r="V30" s="16">
        <f t="shared" si="0"/>
        <v>1.7696616909163569E-2</v>
      </c>
      <c r="W30" s="16">
        <f t="shared" si="1"/>
        <v>2.7414336524411684</v>
      </c>
      <c r="X30" s="16">
        <f t="shared" si="2"/>
        <v>280.98444464755488</v>
      </c>
      <c r="Y30" s="16">
        <f t="shared" si="3"/>
        <v>6236.3367122090494</v>
      </c>
      <c r="Z30" s="16">
        <f t="shared" si="4"/>
        <v>19934.347008559187</v>
      </c>
      <c r="AA30" s="16">
        <f t="shared" si="5"/>
        <v>3998.6996563087055</v>
      </c>
      <c r="AB30" s="16">
        <f t="shared" si="6"/>
        <v>199.99349586824445</v>
      </c>
      <c r="AC30" s="25">
        <f t="shared" si="8"/>
        <v>3065.3120624945623</v>
      </c>
    </row>
    <row r="31" spans="5:29">
      <c r="E31">
        <v>2</v>
      </c>
      <c r="R31" s="13"/>
      <c r="S31" s="13"/>
      <c r="T31">
        <v>2</v>
      </c>
      <c r="U31" s="16">
        <f t="shared" si="7"/>
        <v>3.4849313344599185E-4</v>
      </c>
      <c r="V31" s="16">
        <f t="shared" si="0"/>
        <v>3.4803392560864246E-2</v>
      </c>
      <c r="W31" s="16">
        <f t="shared" si="1"/>
        <v>5.3695006957877087</v>
      </c>
      <c r="X31" s="16">
        <f t="shared" si="2"/>
        <v>527.16486698522328</v>
      </c>
      <c r="Y31" s="16">
        <f t="shared" si="3"/>
        <v>8457.7344404449959</v>
      </c>
      <c r="Z31" s="16">
        <f t="shared" si="4"/>
        <v>19935.223218362073</v>
      </c>
      <c r="AA31" s="16">
        <f t="shared" si="5"/>
        <v>3998.6996563087055</v>
      </c>
      <c r="AB31" s="16">
        <f t="shared" si="6"/>
        <v>199.99349586824445</v>
      </c>
      <c r="AC31" s="25">
        <f t="shared" si="8"/>
        <v>3312.422033055072</v>
      </c>
    </row>
    <row r="32" spans="5:29">
      <c r="E32">
        <v>3</v>
      </c>
      <c r="R32" s="13"/>
      <c r="S32" s="13"/>
      <c r="T32">
        <v>3</v>
      </c>
      <c r="U32" s="16">
        <f t="shared" si="7"/>
        <v>5.1446068683737333E-4</v>
      </c>
      <c r="V32" s="16">
        <f t="shared" si="0"/>
        <v>5.1344977722045652E-2</v>
      </c>
      <c r="W32" s="16">
        <f t="shared" si="1"/>
        <v>7.8896495411577767</v>
      </c>
      <c r="X32" s="16">
        <f t="shared" si="2"/>
        <v>742.91732807805238</v>
      </c>
      <c r="Y32" s="16">
        <f t="shared" si="3"/>
        <v>9249.2395312419303</v>
      </c>
      <c r="Z32" s="16">
        <f t="shared" si="4"/>
        <v>19935.223256887119</v>
      </c>
      <c r="AA32" s="16">
        <f t="shared" si="5"/>
        <v>3998.6996563087055</v>
      </c>
      <c r="AB32" s="16">
        <f t="shared" si="6"/>
        <v>199.99349586824445</v>
      </c>
      <c r="AC32" s="25">
        <f t="shared" si="8"/>
        <v>3413.4014777363618</v>
      </c>
    </row>
    <row r="33" spans="5:29">
      <c r="E33">
        <v>4</v>
      </c>
      <c r="R33" s="13"/>
      <c r="S33" s="13"/>
      <c r="T33">
        <v>4</v>
      </c>
      <c r="U33" s="16">
        <f t="shared" si="7"/>
        <v>6.7520944205169914E-4</v>
      </c>
      <c r="V33" s="16">
        <f t="shared" si="0"/>
        <v>6.7345069620116313E-2</v>
      </c>
      <c r="W33" s="16">
        <f t="shared" si="1"/>
        <v>10.307070742021164</v>
      </c>
      <c r="X33" s="16">
        <f t="shared" si="2"/>
        <v>932.06210241262761</v>
      </c>
      <c r="Y33" s="16">
        <f t="shared" si="3"/>
        <v>9531.3486021329227</v>
      </c>
      <c r="Z33" s="16">
        <f t="shared" si="4"/>
        <v>19935.22325688881</v>
      </c>
      <c r="AA33" s="16">
        <f t="shared" si="5"/>
        <v>3998.6996563087055</v>
      </c>
      <c r="AB33" s="16">
        <f t="shared" si="6"/>
        <v>199.99349586824445</v>
      </c>
      <c r="AC33" s="25">
        <f t="shared" si="8"/>
        <v>3460.7702204632392</v>
      </c>
    </row>
    <row r="34" spans="5:29">
      <c r="E34">
        <v>5</v>
      </c>
      <c r="R34" s="13"/>
      <c r="S34" s="13"/>
      <c r="T34">
        <v>5</v>
      </c>
      <c r="U34" s="16">
        <f t="shared" si="7"/>
        <v>8.3095433157469941E-4</v>
      </c>
      <c r="V34" s="16">
        <f t="shared" si="0"/>
        <v>8.2826446673840259E-2</v>
      </c>
      <c r="W34" s="16">
        <f t="shared" si="1"/>
        <v>12.626708752439399</v>
      </c>
      <c r="X34" s="16">
        <f t="shared" si="2"/>
        <v>1097.9347019449551</v>
      </c>
      <c r="Y34" s="16">
        <f t="shared" si="3"/>
        <v>9631.9309357264756</v>
      </c>
      <c r="Z34" s="16">
        <f t="shared" si="4"/>
        <v>19935.22325688881</v>
      </c>
      <c r="AA34" s="16">
        <f t="shared" si="5"/>
        <v>3998.6996563087055</v>
      </c>
      <c r="AB34" s="16">
        <f t="shared" si="6"/>
        <v>199.99349586824445</v>
      </c>
      <c r="AC34" s="25">
        <f t="shared" si="8"/>
        <v>3487.6492412890634</v>
      </c>
    </row>
    <row r="35" spans="5:29">
      <c r="E35">
        <v>6</v>
      </c>
      <c r="R35" s="13"/>
      <c r="S35" s="13"/>
      <c r="T35">
        <v>6</v>
      </c>
      <c r="U35" s="16">
        <f t="shared" si="7"/>
        <v>9.8190225840068431E-4</v>
      </c>
      <c r="V35" s="16">
        <f t="shared" si="0"/>
        <v>9.7811002008408199E-2</v>
      </c>
      <c r="W35" s="16">
        <f t="shared" si="1"/>
        <v>14.853273165779783</v>
      </c>
      <c r="X35" s="16">
        <f t="shared" si="2"/>
        <v>1243.4477945557132</v>
      </c>
      <c r="Y35" s="16">
        <f t="shared" si="3"/>
        <v>9667.8043805235575</v>
      </c>
      <c r="Z35" s="16">
        <f t="shared" si="4"/>
        <v>19935.22325688881</v>
      </c>
      <c r="AA35" s="16">
        <f t="shared" si="5"/>
        <v>3998.6996563087055</v>
      </c>
      <c r="AB35" s="16">
        <f t="shared" si="6"/>
        <v>199.99349586824445</v>
      </c>
      <c r="AC35" s="25">
        <f t="shared" si="8"/>
        <v>3506.0120650215076</v>
      </c>
    </row>
    <row r="36" spans="5:29">
      <c r="E36">
        <v>7</v>
      </c>
      <c r="R36" s="13"/>
      <c r="S36" s="13"/>
      <c r="T36">
        <v>7</v>
      </c>
      <c r="U36" s="16">
        <f t="shared" si="7"/>
        <v>1.1282523770545674E-3</v>
      </c>
      <c r="V36" s="16">
        <f t="shared" si="0"/>
        <v>0.11231977579609451</v>
      </c>
      <c r="W36" s="16">
        <f t="shared" si="1"/>
        <v>16.991249456312396</v>
      </c>
      <c r="X36" s="16">
        <f t="shared" si="2"/>
        <v>1371.1451856474609</v>
      </c>
      <c r="Y36" s="16">
        <f t="shared" si="3"/>
        <v>9680.6033968264492</v>
      </c>
      <c r="Z36" s="16">
        <f t="shared" si="4"/>
        <v>19935.22325688881</v>
      </c>
      <c r="AA36" s="16">
        <f t="shared" si="5"/>
        <v>3998.6996563087055</v>
      </c>
      <c r="AB36" s="16">
        <f t="shared" si="6"/>
        <v>199.99349586824445</v>
      </c>
      <c r="AC36" s="25">
        <f t="shared" si="8"/>
        <v>3520.2769689024158</v>
      </c>
    </row>
    <row r="37" spans="5:29">
      <c r="E37">
        <v>8</v>
      </c>
      <c r="R37" s="13"/>
      <c r="S37" s="13"/>
      <c r="T37">
        <v>8</v>
      </c>
      <c r="U37" s="16">
        <f t="shared" si="7"/>
        <v>1.2701963651788742E-3</v>
      </c>
      <c r="V37" s="16">
        <f t="shared" si="0"/>
        <v>0.12637298646251902</v>
      </c>
      <c r="W37" s="16">
        <f t="shared" si="1"/>
        <v>19.044909245149164</v>
      </c>
      <c r="X37" s="16">
        <f t="shared" si="2"/>
        <v>1483.2488816448154</v>
      </c>
      <c r="Y37" s="16">
        <f t="shared" si="3"/>
        <v>9685.1715184350651</v>
      </c>
      <c r="Z37" s="16">
        <f t="shared" si="4"/>
        <v>19935.22325688881</v>
      </c>
      <c r="AA37" s="16">
        <f t="shared" si="5"/>
        <v>3998.6996563087055</v>
      </c>
      <c r="AB37" s="16">
        <f t="shared" si="6"/>
        <v>199.99349586824445</v>
      </c>
      <c r="AC37" s="25">
        <f t="shared" si="8"/>
        <v>3532.1509361573617</v>
      </c>
    </row>
    <row r="38" spans="5:29">
      <c r="E38">
        <v>9</v>
      </c>
      <c r="R38" s="13"/>
      <c r="S38" s="13"/>
      <c r="T38">
        <v>9</v>
      </c>
      <c r="U38" s="16">
        <f t="shared" si="7"/>
        <v>1.4079186859935438E-3</v>
      </c>
      <c r="V38" s="16">
        <f t="shared" si="0"/>
        <v>0.13999006079720833</v>
      </c>
      <c r="W38" s="16">
        <f t="shared" si="1"/>
        <v>21.018320111075855</v>
      </c>
      <c r="X38" s="16">
        <f t="shared" si="2"/>
        <v>1581.7001234072388</v>
      </c>
      <c r="Y38" s="16">
        <f t="shared" si="3"/>
        <v>9686.8025474413134</v>
      </c>
      <c r="Z38" s="16">
        <f t="shared" si="4"/>
        <v>19935.22325688881</v>
      </c>
      <c r="AA38" s="16">
        <f t="shared" si="5"/>
        <v>3998.6996563087055</v>
      </c>
      <c r="AB38" s="16">
        <f t="shared" si="6"/>
        <v>199.99349586824445</v>
      </c>
      <c r="AC38" s="25">
        <f t="shared" si="8"/>
        <v>3542.3578798004869</v>
      </c>
    </row>
    <row r="39" spans="5:29">
      <c r="E39">
        <v>10</v>
      </c>
      <c r="R39" s="13"/>
      <c r="S39" s="13"/>
      <c r="T39">
        <v>10</v>
      </c>
      <c r="U39" s="16">
        <f t="shared" si="7"/>
        <v>1.5415968419265392E-3</v>
      </c>
      <c r="V39" s="16">
        <f t="shared" si="0"/>
        <v>0.15318966300583309</v>
      </c>
      <c r="W39" s="16">
        <f t="shared" si="1"/>
        <v>22.915354965955633</v>
      </c>
      <c r="X39" s="16">
        <f t="shared" si="2"/>
        <v>1668.1951635755333</v>
      </c>
      <c r="Y39" s="16">
        <f t="shared" si="3"/>
        <v>9687.3851254107904</v>
      </c>
      <c r="Z39" s="16">
        <f t="shared" si="4"/>
        <v>19935.22325688881</v>
      </c>
      <c r="AA39" s="16">
        <f t="shared" si="5"/>
        <v>3998.6996563087055</v>
      </c>
      <c r="AB39" s="16">
        <f t="shared" si="6"/>
        <v>199.99349586824445</v>
      </c>
      <c r="AC39" s="25">
        <f t="shared" si="8"/>
        <v>3551.2566784277888</v>
      </c>
    </row>
    <row r="40" spans="5:29">
      <c r="E40">
        <v>20</v>
      </c>
      <c r="R40" s="13"/>
      <c r="S40" s="13"/>
      <c r="T40">
        <v>20</v>
      </c>
      <c r="U40" s="16">
        <f t="shared" si="7"/>
        <v>2.690489663651536E-3</v>
      </c>
      <c r="V40" s="16">
        <f t="shared" si="0"/>
        <v>0.26583886005230611</v>
      </c>
      <c r="W40" s="16">
        <f t="shared" si="1"/>
        <v>38.414672557870851</v>
      </c>
      <c r="X40" s="16">
        <f t="shared" si="2"/>
        <v>2125.6027426876367</v>
      </c>
      <c r="Y40" s="16">
        <f t="shared" si="3"/>
        <v>9687.7091459381081</v>
      </c>
      <c r="Z40" s="16">
        <f t="shared" si="4"/>
        <v>19935.22325688881</v>
      </c>
      <c r="AA40" s="16">
        <f t="shared" si="5"/>
        <v>3998.6996563087055</v>
      </c>
      <c r="AB40" s="16">
        <f t="shared" si="6"/>
        <v>199.99349586824445</v>
      </c>
      <c r="AC40" s="25">
        <f t="shared" si="8"/>
        <v>3598.5911499599088</v>
      </c>
    </row>
    <row r="41" spans="5:29">
      <c r="E41">
        <v>30</v>
      </c>
      <c r="R41" s="13"/>
      <c r="S41" s="13"/>
      <c r="T41">
        <v>30</v>
      </c>
      <c r="U41" s="16">
        <f t="shared" si="7"/>
        <v>3.5869941313225115E-3</v>
      </c>
      <c r="V41" s="16">
        <f t="shared" si="0"/>
        <v>0.35257217114526729</v>
      </c>
      <c r="W41" s="16">
        <f t="shared" si="1"/>
        <v>49.390219573799882</v>
      </c>
      <c r="X41" s="16">
        <f t="shared" si="2"/>
        <v>2256.8081843048358</v>
      </c>
      <c r="Y41" s="16">
        <f t="shared" si="3"/>
        <v>9687.7091572374993</v>
      </c>
      <c r="Z41" s="16">
        <f t="shared" si="4"/>
        <v>19935.22325688881</v>
      </c>
      <c r="AA41" s="16">
        <f t="shared" si="5"/>
        <v>3998.6996563087055</v>
      </c>
      <c r="AB41" s="16">
        <f t="shared" si="6"/>
        <v>199.99349586824445</v>
      </c>
      <c r="AC41" s="25">
        <f t="shared" si="8"/>
        <v>3612.8180129347174</v>
      </c>
    </row>
    <row r="42" spans="5:29">
      <c r="E42">
        <v>40</v>
      </c>
      <c r="R42" s="13"/>
      <c r="S42" s="13"/>
      <c r="T42">
        <v>40</v>
      </c>
      <c r="U42" s="16">
        <f t="shared" si="7"/>
        <v>4.3253784091223215E-3</v>
      </c>
      <c r="V42" s="16">
        <f t="shared" si="0"/>
        <v>0.42305744527015993</v>
      </c>
      <c r="W42" s="16">
        <f t="shared" si="1"/>
        <v>57.593345172975219</v>
      </c>
      <c r="X42" s="16">
        <f t="shared" si="2"/>
        <v>2296.5158235585977</v>
      </c>
      <c r="Y42" s="16">
        <f t="shared" si="3"/>
        <v>9687.709157237914</v>
      </c>
      <c r="Z42" s="16">
        <f t="shared" si="4"/>
        <v>19935.22325688881</v>
      </c>
      <c r="AA42" s="16">
        <f t="shared" si="5"/>
        <v>3998.6996563087055</v>
      </c>
      <c r="AB42" s="16">
        <f t="shared" si="6"/>
        <v>199.99349586824445</v>
      </c>
      <c r="AC42" s="25">
        <f t="shared" si="8"/>
        <v>3617.6162117858926</v>
      </c>
    </row>
    <row r="43" spans="5:29">
      <c r="E43">
        <v>50</v>
      </c>
      <c r="R43" s="13"/>
      <c r="S43" s="13"/>
      <c r="T43">
        <v>50</v>
      </c>
      <c r="U43" s="16">
        <f t="shared" si="7"/>
        <v>4.9680543763145398E-3</v>
      </c>
      <c r="V43" s="16">
        <f t="shared" si="0"/>
        <v>0.48359038892936124</v>
      </c>
      <c r="W43" s="16">
        <f t="shared" si="1"/>
        <v>64.072546901687346</v>
      </c>
      <c r="X43" s="16">
        <f t="shared" si="2"/>
        <v>2309.2175062840133</v>
      </c>
      <c r="Y43" s="16">
        <f t="shared" si="3"/>
        <v>9687.709157237914</v>
      </c>
      <c r="Z43" s="16">
        <f t="shared" si="4"/>
        <v>19935.22325688881</v>
      </c>
      <c r="AA43" s="16">
        <f t="shared" si="5"/>
        <v>3998.6996563087055</v>
      </c>
      <c r="AB43" s="16">
        <f t="shared" si="6"/>
        <v>199.99349586824445</v>
      </c>
      <c r="AC43" s="25">
        <f t="shared" si="8"/>
        <v>3619.5404177932678</v>
      </c>
    </row>
    <row r="44" spans="5:29">
      <c r="E44">
        <v>60</v>
      </c>
      <c r="R44" s="13"/>
      <c r="S44" s="13"/>
      <c r="T44">
        <v>60</v>
      </c>
      <c r="U44" s="16">
        <f t="shared" si="7"/>
        <v>5.5555690738822031E-3</v>
      </c>
      <c r="V44" s="16">
        <f t="shared" si="0"/>
        <v>0.53819214832392726</v>
      </c>
      <c r="W44" s="16">
        <f t="shared" si="1"/>
        <v>69.447967091884863</v>
      </c>
      <c r="X44" s="16">
        <f t="shared" si="2"/>
        <v>2313.4880141760832</v>
      </c>
      <c r="Y44" s="16">
        <f t="shared" si="3"/>
        <v>9687.709157237914</v>
      </c>
      <c r="Z44" s="16">
        <f t="shared" si="4"/>
        <v>19935.22325688881</v>
      </c>
      <c r="AA44" s="16">
        <f t="shared" si="5"/>
        <v>3998.6996563087055</v>
      </c>
      <c r="AB44" s="16">
        <f t="shared" si="6"/>
        <v>199.99349586824445</v>
      </c>
      <c r="AC44" s="25">
        <f t="shared" si="8"/>
        <v>3620.510529528904</v>
      </c>
    </row>
    <row r="45" spans="5:29">
      <c r="E45">
        <v>70</v>
      </c>
      <c r="R45" s="13"/>
      <c r="S45" s="13"/>
      <c r="T45">
        <v>70</v>
      </c>
      <c r="U45" s="16">
        <f t="shared" si="7"/>
        <v>6.1136049029177804E-3</v>
      </c>
      <c r="V45" s="16">
        <f t="shared" si="0"/>
        <v>0.58936550190721249</v>
      </c>
      <c r="W45" s="16">
        <f t="shared" si="1"/>
        <v>74.082025235011486</v>
      </c>
      <c r="X45" s="16">
        <f t="shared" si="2"/>
        <v>2314.9812594740411</v>
      </c>
      <c r="Y45" s="16">
        <f t="shared" si="3"/>
        <v>9687.709157237914</v>
      </c>
      <c r="Z45" s="16">
        <f t="shared" si="4"/>
        <v>19935.22325688881</v>
      </c>
      <c r="AA45" s="16">
        <f t="shared" si="5"/>
        <v>3998.6996563087055</v>
      </c>
      <c r="AB45" s="16">
        <f t="shared" si="6"/>
        <v>199.99349586824445</v>
      </c>
      <c r="AC45" s="25">
        <f t="shared" si="8"/>
        <v>3621.1284330119538</v>
      </c>
    </row>
    <row r="46" spans="5:29">
      <c r="E46">
        <v>80</v>
      </c>
      <c r="R46" s="13"/>
      <c r="S46" s="13"/>
      <c r="T46">
        <v>80</v>
      </c>
      <c r="U46" s="16">
        <f t="shared" si="7"/>
        <v>6.6578564030273322E-3</v>
      </c>
      <c r="V46" s="16">
        <f t="shared" si="0"/>
        <v>0.63861261122975266</v>
      </c>
      <c r="W46" s="16">
        <f t="shared" si="1"/>
        <v>78.184482117986533</v>
      </c>
      <c r="X46" s="16">
        <f t="shared" si="2"/>
        <v>2315.5178891418991</v>
      </c>
      <c r="Y46" s="16">
        <f t="shared" si="3"/>
        <v>9687.709157237914</v>
      </c>
      <c r="Z46" s="16">
        <f t="shared" si="4"/>
        <v>19935.22325688881</v>
      </c>
      <c r="AA46" s="16">
        <f t="shared" si="5"/>
        <v>3998.6996563087055</v>
      </c>
      <c r="AB46" s="16">
        <f t="shared" si="6"/>
        <v>199.99349586824445</v>
      </c>
      <c r="AC46" s="25">
        <f t="shared" si="8"/>
        <v>3621.5973208031196</v>
      </c>
    </row>
    <row r="47" spans="5:29">
      <c r="E47">
        <v>90</v>
      </c>
      <c r="R47" s="13"/>
      <c r="S47" s="13"/>
      <c r="T47">
        <v>90</v>
      </c>
      <c r="U47" s="16">
        <f t="shared" si="7"/>
        <v>7.1974052944170936E-3</v>
      </c>
      <c r="V47" s="16">
        <f t="shared" si="0"/>
        <v>0.68678692004375896</v>
      </c>
      <c r="W47" s="16">
        <f t="shared" si="1"/>
        <v>81.8763921895832</v>
      </c>
      <c r="X47" s="16">
        <f t="shared" si="2"/>
        <v>2315.7140562981403</v>
      </c>
      <c r="Y47" s="16">
        <f t="shared" si="3"/>
        <v>9687.709157237914</v>
      </c>
      <c r="Z47" s="16">
        <f t="shared" si="4"/>
        <v>19935.22325688881</v>
      </c>
      <c r="AA47" s="16">
        <f t="shared" si="5"/>
        <v>3998.6996563087055</v>
      </c>
      <c r="AB47" s="16">
        <f t="shared" si="6"/>
        <v>199.99349586824445</v>
      </c>
      <c r="AC47" s="25">
        <f t="shared" si="8"/>
        <v>3621.990999911674</v>
      </c>
    </row>
    <row r="48" spans="5:29">
      <c r="E48">
        <v>100</v>
      </c>
      <c r="R48" s="13"/>
      <c r="S48" s="13"/>
      <c r="T48">
        <v>100</v>
      </c>
      <c r="U48" s="16">
        <f t="shared" si="7"/>
        <v>7.7370379556874281E-3</v>
      </c>
      <c r="V48" s="16">
        <f t="shared" si="0"/>
        <v>0.73433023578157119</v>
      </c>
      <c r="W48" s="16">
        <f t="shared" si="1"/>
        <v>85.228484845549914</v>
      </c>
      <c r="X48" s="16">
        <f t="shared" si="2"/>
        <v>2315.7864388750349</v>
      </c>
      <c r="Y48" s="16">
        <f t="shared" si="3"/>
        <v>9687.709157237914</v>
      </c>
      <c r="Z48" s="16">
        <f t="shared" si="4"/>
        <v>19935.22325688881</v>
      </c>
      <c r="AA48" s="16">
        <f t="shared" si="5"/>
        <v>3998.6996563087055</v>
      </c>
      <c r="AB48" s="16">
        <f t="shared" si="6"/>
        <v>199.99349586824445</v>
      </c>
      <c r="AC48" s="25">
        <f t="shared" si="8"/>
        <v>3622.3382557298</v>
      </c>
    </row>
    <row r="49" spans="5:29">
      <c r="E49">
        <v>200</v>
      </c>
      <c r="R49" s="13"/>
      <c r="S49" s="13"/>
      <c r="T49">
        <v>200</v>
      </c>
      <c r="U49" s="16">
        <f t="shared" si="7"/>
        <v>1.3152471427106571E-2</v>
      </c>
      <c r="V49" s="16">
        <f t="shared" si="0"/>
        <v>1.1781730883234416</v>
      </c>
      <c r="W49" s="16">
        <f t="shared" si="1"/>
        <v>105.80745667047267</v>
      </c>
      <c r="X49" s="16">
        <f t="shared" si="2"/>
        <v>2315.8290454433468</v>
      </c>
      <c r="Y49" s="16">
        <f t="shared" si="3"/>
        <v>9687.709157237914</v>
      </c>
      <c r="Z49" s="16">
        <f t="shared" si="4"/>
        <v>19935.22325688881</v>
      </c>
      <c r="AA49" s="16">
        <f t="shared" si="5"/>
        <v>3998.6996563087055</v>
      </c>
      <c r="AB49" s="16">
        <f t="shared" si="6"/>
        <v>199.99349586824445</v>
      </c>
      <c r="AC49" s="25">
        <f t="shared" si="8"/>
        <v>3624.4453393977246</v>
      </c>
    </row>
    <row r="50" spans="5:29">
      <c r="E50">
        <v>300</v>
      </c>
      <c r="R50" s="13"/>
      <c r="S50" s="13"/>
      <c r="T50">
        <v>300</v>
      </c>
      <c r="U50" s="16">
        <f t="shared" si="7"/>
        <v>1.8026209358001963E-2</v>
      </c>
      <c r="V50" s="16">
        <f t="shared" si="0"/>
        <v>1.5282802311234323</v>
      </c>
      <c r="W50" s="16">
        <f t="shared" si="1"/>
        <v>112.92812040205931</v>
      </c>
      <c r="X50" s="16">
        <f t="shared" si="2"/>
        <v>2315.8290473523421</v>
      </c>
      <c r="Y50" s="16">
        <f t="shared" si="3"/>
        <v>9687.709157237914</v>
      </c>
      <c r="Z50" s="16">
        <f t="shared" si="4"/>
        <v>19935.22325688881</v>
      </c>
      <c r="AA50" s="16">
        <f t="shared" si="5"/>
        <v>3998.6996563087055</v>
      </c>
      <c r="AB50" s="16">
        <f t="shared" si="6"/>
        <v>199.99349586824445</v>
      </c>
      <c r="AC50" s="25">
        <f t="shared" si="8"/>
        <v>3625.1929040498558</v>
      </c>
    </row>
    <row r="51" spans="5:29">
      <c r="E51">
        <v>400</v>
      </c>
      <c r="R51" s="13"/>
      <c r="S51" s="13"/>
      <c r="T51">
        <v>400</v>
      </c>
      <c r="U51" s="16">
        <f t="shared" si="7"/>
        <v>2.209579715592885E-2</v>
      </c>
      <c r="V51" s="16">
        <f t="shared" si="0"/>
        <v>1.7842163485511171</v>
      </c>
      <c r="W51" s="16">
        <f t="shared" si="1"/>
        <v>115.19518157542308</v>
      </c>
      <c r="X51" s="16">
        <f t="shared" si="2"/>
        <v>2315.8290473524185</v>
      </c>
      <c r="Y51" s="16">
        <f t="shared" si="3"/>
        <v>9687.709157237914</v>
      </c>
      <c r="Z51" s="16">
        <f t="shared" si="4"/>
        <v>19935.22325688881</v>
      </c>
      <c r="AA51" s="16">
        <f t="shared" si="5"/>
        <v>3998.6996563087055</v>
      </c>
      <c r="AB51" s="16">
        <f t="shared" si="6"/>
        <v>199.99349586824445</v>
      </c>
      <c r="AC51" s="25">
        <f t="shared" si="8"/>
        <v>3625.4456107377218</v>
      </c>
    </row>
    <row r="52" spans="5:29">
      <c r="E52">
        <v>500</v>
      </c>
      <c r="R52" s="13"/>
      <c r="S52" s="13"/>
      <c r="T52">
        <v>500</v>
      </c>
      <c r="U52" s="16">
        <f t="shared" si="7"/>
        <v>2.5430070698197093E-2</v>
      </c>
      <c r="V52" s="16">
        <f t="shared" si="0"/>
        <v>1.9677580199064588</v>
      </c>
      <c r="W52" s="16">
        <f t="shared" si="1"/>
        <v>115.90232980544292</v>
      </c>
      <c r="X52" s="16">
        <f t="shared" si="2"/>
        <v>2315.8290473524185</v>
      </c>
      <c r="Y52" s="16">
        <f t="shared" si="3"/>
        <v>9687.709157237914</v>
      </c>
      <c r="Z52" s="16">
        <f t="shared" si="4"/>
        <v>19935.22325688881</v>
      </c>
      <c r="AA52" s="16">
        <f t="shared" si="5"/>
        <v>3998.6996563087055</v>
      </c>
      <c r="AB52" s="16">
        <f t="shared" si="6"/>
        <v>199.99349586824445</v>
      </c>
      <c r="AC52" s="25">
        <f t="shared" si="8"/>
        <v>3625.5350131552141</v>
      </c>
    </row>
    <row r="53" spans="5:29">
      <c r="E53">
        <v>600</v>
      </c>
      <c r="R53" s="13"/>
      <c r="S53" s="13"/>
      <c r="T53">
        <v>600</v>
      </c>
      <c r="U53" s="16">
        <f t="shared" si="7"/>
        <v>2.8130328934199797E-2</v>
      </c>
      <c r="V53" s="16">
        <f t="shared" si="0"/>
        <v>2.0978618128050472</v>
      </c>
      <c r="W53" s="16">
        <f t="shared" si="1"/>
        <v>116.12035175509709</v>
      </c>
      <c r="X53" s="16">
        <f t="shared" si="2"/>
        <v>2315.8290473524185</v>
      </c>
      <c r="Y53" s="16">
        <f t="shared" si="3"/>
        <v>9687.709157237914</v>
      </c>
      <c r="Z53" s="16">
        <f t="shared" si="4"/>
        <v>19935.22325688881</v>
      </c>
      <c r="AA53" s="16">
        <f t="shared" si="5"/>
        <v>3998.6996563087055</v>
      </c>
      <c r="AB53" s="16">
        <f t="shared" si="6"/>
        <v>199.99349586824445</v>
      </c>
      <c r="AC53" s="25">
        <f t="shared" si="8"/>
        <v>3625.5700957552931</v>
      </c>
    </row>
    <row r="54" spans="5:29">
      <c r="E54">
        <v>700</v>
      </c>
      <c r="R54" s="13"/>
      <c r="S54" s="13"/>
      <c r="T54">
        <v>700</v>
      </c>
      <c r="U54" s="16">
        <f t="shared" si="7"/>
        <v>3.0288615229256115E-2</v>
      </c>
      <c r="V54" s="16">
        <f t="shared" si="0"/>
        <v>2.1888862692419568</v>
      </c>
      <c r="W54" s="16">
        <f t="shared" si="1"/>
        <v>116.18670803040047</v>
      </c>
      <c r="X54" s="16">
        <f t="shared" si="2"/>
        <v>2315.8290473524185</v>
      </c>
      <c r="Y54" s="16">
        <f t="shared" si="3"/>
        <v>9687.709157237914</v>
      </c>
      <c r="Z54" s="16">
        <f t="shared" si="4"/>
        <v>19935.22325688881</v>
      </c>
      <c r="AA54" s="16">
        <f t="shared" si="5"/>
        <v>3998.6996563087055</v>
      </c>
      <c r="AB54" s="16">
        <f t="shared" si="6"/>
        <v>199.99349586824445</v>
      </c>
      <c r="AC54" s="25">
        <f t="shared" si="8"/>
        <v>3625.5860496570967</v>
      </c>
    </row>
    <row r="55" spans="5:29">
      <c r="E55">
        <v>800</v>
      </c>
      <c r="R55" s="13"/>
      <c r="S55" s="13"/>
      <c r="T55">
        <v>800</v>
      </c>
      <c r="U55" s="16">
        <f t="shared" si="7"/>
        <v>3.1985296181032456E-2</v>
      </c>
      <c r="V55" s="16">
        <f t="shared" si="0"/>
        <v>2.251523730691531</v>
      </c>
      <c r="W55" s="16">
        <f t="shared" si="1"/>
        <v>116.2065779132252</v>
      </c>
      <c r="X55" s="16">
        <f t="shared" si="2"/>
        <v>2315.8290473524185</v>
      </c>
      <c r="Y55" s="16">
        <f t="shared" si="3"/>
        <v>9687.709157237914</v>
      </c>
      <c r="Z55" s="16">
        <f t="shared" si="4"/>
        <v>19935.22325688881</v>
      </c>
      <c r="AA55" s="16">
        <f t="shared" si="5"/>
        <v>3998.6996563087055</v>
      </c>
      <c r="AB55" s="16">
        <f t="shared" si="6"/>
        <v>199.99349586824445</v>
      </c>
      <c r="AC55" s="25">
        <f t="shared" si="8"/>
        <v>3625.5944700596192</v>
      </c>
    </row>
    <row r="56" spans="5:29">
      <c r="E56">
        <v>900</v>
      </c>
      <c r="R56" s="13"/>
      <c r="S56" s="13"/>
      <c r="T56">
        <v>900</v>
      </c>
      <c r="U56" s="16">
        <f t="shared" si="7"/>
        <v>3.329020343854909E-2</v>
      </c>
      <c r="V56" s="16">
        <f t="shared" si="0"/>
        <v>2.2936962796087634</v>
      </c>
      <c r="W56" s="16">
        <f t="shared" si="1"/>
        <v>116.21240184565983</v>
      </c>
      <c r="X56" s="16">
        <f t="shared" si="2"/>
        <v>2315.8290473524185</v>
      </c>
      <c r="Y56" s="16">
        <f t="shared" si="3"/>
        <v>9687.709157237914</v>
      </c>
      <c r="Z56" s="16">
        <f t="shared" si="4"/>
        <v>19935.22325688881</v>
      </c>
      <c r="AA56" s="16">
        <f t="shared" si="5"/>
        <v>3998.6996563087055</v>
      </c>
      <c r="AB56" s="16">
        <f t="shared" si="6"/>
        <v>199.99349586824445</v>
      </c>
      <c r="AC56" s="25">
        <f t="shared" si="8"/>
        <v>3625.59940019848</v>
      </c>
    </row>
    <row r="57" spans="5:29">
      <c r="E57">
        <v>1000</v>
      </c>
      <c r="R57" s="13"/>
      <c r="S57" s="13"/>
      <c r="T57">
        <v>1000</v>
      </c>
      <c r="U57" s="16">
        <f t="shared" si="7"/>
        <v>3.4263907890400971E-2</v>
      </c>
      <c r="V57" s="16">
        <f t="shared" si="0"/>
        <v>2.3212477324006966</v>
      </c>
      <c r="W57" s="16">
        <f t="shared" si="1"/>
        <v>116.21405937435162</v>
      </c>
      <c r="X57" s="16">
        <f t="shared" si="2"/>
        <v>2315.8290473524185</v>
      </c>
      <c r="Y57" s="16">
        <f t="shared" si="3"/>
        <v>9687.709157237914</v>
      </c>
      <c r="Z57" s="16">
        <f t="shared" si="4"/>
        <v>19935.22325688881</v>
      </c>
      <c r="AA57" s="16">
        <f t="shared" si="5"/>
        <v>3998.6996563087055</v>
      </c>
      <c r="AB57" s="16">
        <f t="shared" si="6"/>
        <v>199.99349586824445</v>
      </c>
      <c r="AC57" s="25">
        <f t="shared" si="8"/>
        <v>3625.6024184670737</v>
      </c>
    </row>
    <row r="58" spans="5:29">
      <c r="E58">
        <v>2000</v>
      </c>
      <c r="R58" s="13"/>
      <c r="S58" s="13"/>
      <c r="T58">
        <v>2000</v>
      </c>
      <c r="U58" s="16">
        <f t="shared" si="7"/>
        <v>3.4422402841355365E-2</v>
      </c>
      <c r="V58" s="16">
        <f t="shared" si="0"/>
        <v>2.3425614223608644</v>
      </c>
      <c r="W58" s="16">
        <f t="shared" si="1"/>
        <v>116.21465448966073</v>
      </c>
      <c r="X58" s="16">
        <f t="shared" si="2"/>
        <v>2315.8290473524185</v>
      </c>
      <c r="Y58" s="16">
        <f t="shared" si="3"/>
        <v>9687.709157237914</v>
      </c>
      <c r="Z58" s="16">
        <f t="shared" si="4"/>
        <v>19935.22325688881</v>
      </c>
      <c r="AA58" s="16">
        <f t="shared" si="5"/>
        <v>3998.6996563087055</v>
      </c>
      <c r="AB58" s="16">
        <f t="shared" si="6"/>
        <v>199.99349586824445</v>
      </c>
      <c r="AC58" s="25">
        <f t="shared" si="8"/>
        <v>3625.6046251970956</v>
      </c>
    </row>
    <row r="59" spans="5:29">
      <c r="E59">
        <v>3000</v>
      </c>
      <c r="R59" s="13"/>
      <c r="S59" s="13"/>
      <c r="T59">
        <v>3000</v>
      </c>
      <c r="U59" s="16">
        <f t="shared" si="7"/>
        <v>3.0202533462677147E-2</v>
      </c>
      <c r="V59" s="16">
        <f t="shared" si="0"/>
        <v>2.3263102429580163</v>
      </c>
      <c r="W59" s="16">
        <f t="shared" si="1"/>
        <v>116.21465446304354</v>
      </c>
      <c r="X59" s="16">
        <f t="shared" si="2"/>
        <v>2315.8290473524185</v>
      </c>
      <c r="Y59" s="16">
        <f t="shared" si="3"/>
        <v>9687.709157237914</v>
      </c>
      <c r="Z59" s="16">
        <f t="shared" si="4"/>
        <v>19935.22325688881</v>
      </c>
      <c r="AA59" s="16">
        <f t="shared" si="5"/>
        <v>3998.6996563087055</v>
      </c>
      <c r="AB59" s="16">
        <f t="shared" si="6"/>
        <v>199.99349586824445</v>
      </c>
      <c r="AC59" s="25">
        <f t="shared" si="8"/>
        <v>3625.6025780895557</v>
      </c>
    </row>
    <row r="60" spans="5:29">
      <c r="E60">
        <v>4000</v>
      </c>
      <c r="R60" s="13"/>
      <c r="S60" s="13"/>
      <c r="T60">
        <v>4000</v>
      </c>
      <c r="U60" s="16">
        <f t="shared" si="7"/>
        <v>2.7179448158743506E-2</v>
      </c>
      <c r="V60" s="16">
        <f t="shared" si="0"/>
        <v>2.3230742555100132</v>
      </c>
      <c r="W60" s="16">
        <f t="shared" si="1"/>
        <v>116.21465446304205</v>
      </c>
      <c r="X60" s="16">
        <f t="shared" si="2"/>
        <v>2315.8290473524185</v>
      </c>
      <c r="Y60" s="16">
        <f t="shared" si="3"/>
        <v>9687.709157237914</v>
      </c>
      <c r="Z60" s="16">
        <f t="shared" si="4"/>
        <v>19935.22325688881</v>
      </c>
      <c r="AA60" s="16">
        <f t="shared" si="5"/>
        <v>3998.6996563087055</v>
      </c>
      <c r="AB60" s="16">
        <f t="shared" si="6"/>
        <v>199.99349586824445</v>
      </c>
      <c r="AC60" s="25">
        <f t="shared" si="8"/>
        <v>3625.6019521822805</v>
      </c>
    </row>
    <row r="61" spans="5:29">
      <c r="E61">
        <v>5000</v>
      </c>
      <c r="R61" s="13"/>
      <c r="S61" s="13"/>
      <c r="T61">
        <v>5000</v>
      </c>
      <c r="U61" s="16">
        <f t="shared" si="7"/>
        <v>2.5562371707942722E-2</v>
      </c>
      <c r="V61" s="16">
        <f t="shared" si="0"/>
        <v>2.3226101937735124</v>
      </c>
      <c r="W61" s="16">
        <f t="shared" si="1"/>
        <v>116.21465446304205</v>
      </c>
      <c r="X61" s="16">
        <f t="shared" si="2"/>
        <v>2315.8290473524185</v>
      </c>
      <c r="Y61" s="16">
        <f t="shared" si="3"/>
        <v>9687.709157237914</v>
      </c>
      <c r="Z61" s="16">
        <f t="shared" si="4"/>
        <v>19935.22325688881</v>
      </c>
      <c r="AA61" s="16">
        <f t="shared" si="5"/>
        <v>3998.6996563087055</v>
      </c>
      <c r="AB61" s="16">
        <f t="shared" si="6"/>
        <v>199.99349586824445</v>
      </c>
      <c r="AC61" s="25">
        <f t="shared" si="8"/>
        <v>3625.6017440684614</v>
      </c>
    </row>
    <row r="62" spans="5:29">
      <c r="E62">
        <v>6000</v>
      </c>
      <c r="R62" s="13"/>
      <c r="S62" s="13"/>
      <c r="T62">
        <v>6000</v>
      </c>
      <c r="U62" s="16">
        <f t="shared" si="7"/>
        <v>2.479434299192574E-2</v>
      </c>
      <c r="V62" s="16">
        <f t="shared" si="0"/>
        <v>2.3225516097292811</v>
      </c>
      <c r="W62" s="16">
        <f t="shared" si="1"/>
        <v>116.21465446304205</v>
      </c>
      <c r="X62" s="16">
        <f t="shared" si="2"/>
        <v>2315.8290473524185</v>
      </c>
      <c r="Y62" s="16">
        <f t="shared" si="3"/>
        <v>9687.709157237914</v>
      </c>
      <c r="Z62" s="16">
        <f t="shared" si="4"/>
        <v>19935.22325688881</v>
      </c>
      <c r="AA62" s="16">
        <f t="shared" si="5"/>
        <v>3998.6996563087055</v>
      </c>
      <c r="AB62" s="16">
        <f t="shared" si="6"/>
        <v>199.99349586824445</v>
      </c>
      <c r="AC62" s="25">
        <f t="shared" si="8"/>
        <v>3625.6016614071859</v>
      </c>
    </row>
    <row r="63" spans="5:29">
      <c r="E63">
        <v>7000</v>
      </c>
      <c r="R63" s="13"/>
      <c r="S63" s="13"/>
      <c r="T63">
        <v>7000</v>
      </c>
      <c r="U63" s="16">
        <f t="shared" si="7"/>
        <v>2.445251806207251E-2</v>
      </c>
      <c r="V63" s="16">
        <f t="shared" si="0"/>
        <v>2.3225447025972805</v>
      </c>
      <c r="W63" s="16">
        <f t="shared" si="1"/>
        <v>116.21465446304205</v>
      </c>
      <c r="X63" s="16">
        <f t="shared" si="2"/>
        <v>2315.8290473524185</v>
      </c>
      <c r="Y63" s="16">
        <f t="shared" si="3"/>
        <v>9687.709157237914</v>
      </c>
      <c r="Z63" s="16">
        <f t="shared" si="4"/>
        <v>19935.22325688881</v>
      </c>
      <c r="AA63" s="16">
        <f t="shared" si="5"/>
        <v>3998.6996563087055</v>
      </c>
      <c r="AB63" s="16">
        <f t="shared" si="6"/>
        <v>199.99349586824445</v>
      </c>
      <c r="AC63" s="25">
        <f t="shared" si="8"/>
        <v>3625.6016265339795</v>
      </c>
    </row>
    <row r="64" spans="5:29">
      <c r="E64">
        <v>8000</v>
      </c>
      <c r="R64" s="13"/>
      <c r="S64" s="13"/>
      <c r="T64">
        <v>8000</v>
      </c>
      <c r="U64" s="16">
        <f t="shared" si="7"/>
        <v>2.4306500398927278E-2</v>
      </c>
      <c r="V64" s="16">
        <f t="shared" si="0"/>
        <v>2.3225439222877133</v>
      </c>
      <c r="W64" s="16">
        <f t="shared" si="1"/>
        <v>116.21465446304205</v>
      </c>
      <c r="X64" s="16">
        <f t="shared" si="2"/>
        <v>2315.8290473524185</v>
      </c>
      <c r="Y64" s="16">
        <f t="shared" si="3"/>
        <v>9687.709157237914</v>
      </c>
      <c r="Z64" s="16">
        <f t="shared" si="4"/>
        <v>19935.22325688881</v>
      </c>
      <c r="AA64" s="16">
        <f t="shared" si="5"/>
        <v>3998.6996563087055</v>
      </c>
      <c r="AB64" s="16">
        <f t="shared" si="6"/>
        <v>199.99349586824445</v>
      </c>
      <c r="AC64" s="25">
        <f t="shared" si="8"/>
        <v>3625.601611854182</v>
      </c>
    </row>
    <row r="65" spans="5:29">
      <c r="E65">
        <v>9000</v>
      </c>
      <c r="R65" s="13"/>
      <c r="S65" s="13"/>
      <c r="T65">
        <v>9000</v>
      </c>
      <c r="U65" s="16">
        <f t="shared" si="7"/>
        <v>2.4245866168981712E-2</v>
      </c>
      <c r="V65" s="16">
        <f t="shared" si="0"/>
        <v>2.3225438366755196</v>
      </c>
      <c r="W65" s="16">
        <f t="shared" si="1"/>
        <v>116.21465446304205</v>
      </c>
      <c r="X65" s="16">
        <f t="shared" si="2"/>
        <v>2315.8290473524185</v>
      </c>
      <c r="Y65" s="16">
        <f t="shared" si="3"/>
        <v>9687.709157237914</v>
      </c>
      <c r="Z65" s="16">
        <f t="shared" si="4"/>
        <v>19935.22325688881</v>
      </c>
      <c r="AA65" s="16">
        <f t="shared" si="5"/>
        <v>3998.6996563087055</v>
      </c>
      <c r="AB65" s="16">
        <f t="shared" si="6"/>
        <v>199.99349586824445</v>
      </c>
      <c r="AC65" s="25">
        <f t="shared" si="8"/>
        <v>3625.601605782198</v>
      </c>
    </row>
    <row r="66" spans="5:29">
      <c r="E66">
        <v>10000</v>
      </c>
      <c r="T66">
        <v>10000</v>
      </c>
      <c r="U66" s="16">
        <f t="shared" ref="U66" si="9">$D$6*($B$2/(L$2^2))*(1-EXP(-L$2*$T66)*(1-L$2*$T66*$D$2*$A$2*$J$3))+$D$8*($B$2/(L$3^2))*(1-EXP(-L$3*$T66)*(1-L$3*$T66*$D$4*$A$2*$J$3))</f>
        <v>2.4221203430017404E-2</v>
      </c>
      <c r="V66" s="16">
        <f t="shared" ref="V66" si="10">$D$6*($B$3/(M$2^2))*(1-EXP(-M$2*$T66)*(1-M$2*$T66*$D$2*$A$3*$J$3))+$D$8*($B$3/(M$3^2))*(1-EXP(-M$3*$T66)*(1-M$3*$T66*$D$4*$A$3*$J$3))</f>
        <v>2.3225438274803563</v>
      </c>
      <c r="W66" s="16">
        <f t="shared" ref="W66" si="11">$D$6*($B$4/(N$2^2))*(1-EXP(-N$2*$T66)*(1-N$2*$T66*$D$2*$A$4*$J$3))+$D$8*($B$4/(N$3^2))*(1-EXP(-N$3*$T66)*(1-N$3*$T66*$D$4*$A$4*$J$3))</f>
        <v>116.21465446304205</v>
      </c>
      <c r="X66" s="16">
        <f t="shared" ref="X66" si="12">$D$6*($B$5/(O$2^2))*(1-EXP(-O$2*$T66)*(1-O$2*$T66*$D$2*$A$5*$J$3))+$D$8*($B$5/(O$3^2))*(1-EXP(-O$3*$T66)*(1-O$3*$T66*$D$4*$A$5*$J$3))</f>
        <v>2315.8290473524185</v>
      </c>
      <c r="Y66" s="16">
        <f t="shared" ref="Y66" si="13">$D$6*($B$6/(P$2^2))*(1-EXP(-P$2*$T66)*(1-P$2*$T66*$D$2*$A$6*$J$3))+$D$8*($B$6/(P$3^2))*(1-EXP(-P$3*$T66)*(1-P$3*$T66*$D$4*$A$6*$J$3))</f>
        <v>9687.709157237914</v>
      </c>
      <c r="Z66" s="16">
        <f t="shared" ref="Z66" si="14">$D$6*($B$7/(Q$2^2))*(1-EXP(-Q$2*$T66)*(1-Q$2*$T66*$D$2*$A$7*$J$3))+$D$8*($B$7/(Q$3^2))*(1-EXP(-Q$3*$T66)*(1-Q$3*$T66*$D$4*$A$7*$J$3))</f>
        <v>19935.22325688881</v>
      </c>
      <c r="AA66" s="16">
        <f t="shared" ref="AA66" si="15">$D$6*($B$8/(R$2^2))*(1-EXP(-R$2*$T66)*(1-R$2*$T66*$D$2*$A$8*$J$3))+$D$8*($B$8/(R$3^2))*(1-EXP(-R$3*$T66)*(1-R$3*$T66*$D$4*$A$8*$J$3))</f>
        <v>3998.6996563087055</v>
      </c>
      <c r="AB66" s="16">
        <f t="shared" ref="AB66" si="16">$D$6*($B$9/(S$2^2))*(1-EXP(-S$2*$T66)*(1-S$2*$T66*$D$2*$A$9*$J$3))+$D$8*($B$9/(S$3^2))*(1-EXP(-S$3*$T66)*(1-S$3*$T66*$D$4*$A$9*$J$3))</f>
        <v>199.99349586824445</v>
      </c>
      <c r="AC66" s="25">
        <f t="shared" ref="AC66" si="17">SUM(U66:AB66)/10</f>
        <v>3625.6016033150045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 of Lambda i abd ai</vt:lpstr>
      <vt:lpstr>Shear Viscosity</vt:lpstr>
      <vt:lpstr>Example VISCOSITY VS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Bonilla Ríos</dc:creator>
  <cp:lastModifiedBy>KiraSensei 13</cp:lastModifiedBy>
  <dcterms:created xsi:type="dcterms:W3CDTF">2020-07-24T01:12:43Z</dcterms:created>
  <dcterms:modified xsi:type="dcterms:W3CDTF">2020-07-24T18:46:19Z</dcterms:modified>
</cp:coreProperties>
</file>